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mc:AlternateContent xmlns:mc="http://schemas.openxmlformats.org/markup-compatibility/2006">
    <mc:Choice Requires="x15">
      <x15ac:absPath xmlns:x15ac="http://schemas.microsoft.com/office/spreadsheetml/2010/11/ac" url="F:\LexPhonMs\"/>
    </mc:Choice>
  </mc:AlternateContent>
  <bookViews>
    <workbookView xWindow="0" yWindow="0" windowWidth="16380" windowHeight="8190" xr2:uid="{00000000-000D-0000-FFFF-FFFF00000000}"/>
  </bookViews>
  <sheets>
    <sheet name="ReadMe" sheetId="7" r:id="rId1"/>
    <sheet name="Klatt" sheetId="3" r:id="rId2"/>
    <sheet name="NWs" sheetId="4" r:id="rId3"/>
    <sheet name="Narrative" sheetId="8" r:id="rId4"/>
    <sheet name="DataSheet" sheetId="9" r:id="rId5"/>
  </sheets>
  <externalReferences>
    <externalReference r:id="rId6"/>
  </externalReferences>
  <calcPr calcId="171027"/>
  <fileRecoveryPr autoRecover="0"/>
</workbook>
</file>

<file path=xl/calcChain.xml><?xml version="1.0" encoding="utf-8"?>
<calcChain xmlns="http://schemas.openxmlformats.org/spreadsheetml/2006/main">
  <c r="V241" i="9" l="1"/>
  <c r="T241" i="9"/>
  <c r="R241" i="9"/>
  <c r="P241" i="9"/>
  <c r="N241" i="9"/>
  <c r="L241" i="9"/>
  <c r="J241" i="9"/>
  <c r="H241" i="9"/>
  <c r="F241" i="9"/>
  <c r="D241" i="9"/>
  <c r="C241" i="9"/>
  <c r="V239" i="9"/>
  <c r="W236" i="9"/>
  <c r="W235" i="9"/>
  <c r="W234" i="9"/>
  <c r="V234" i="9"/>
  <c r="U234" i="9"/>
  <c r="T234" i="9"/>
  <c r="S234" i="9"/>
  <c r="R234" i="9"/>
  <c r="Q234" i="9"/>
  <c r="P234" i="9"/>
  <c r="O234" i="9"/>
  <c r="N234" i="9"/>
  <c r="M234" i="9"/>
  <c r="L234" i="9"/>
  <c r="K234" i="9"/>
  <c r="J234" i="9"/>
  <c r="I234" i="9"/>
  <c r="H234" i="9"/>
  <c r="G234" i="9"/>
  <c r="F234" i="9"/>
  <c r="E234" i="9"/>
  <c r="D234" i="9"/>
  <c r="B233" i="9"/>
  <c r="B232" i="9"/>
  <c r="B231" i="9"/>
  <c r="B230" i="9"/>
  <c r="B229" i="9"/>
  <c r="B228" i="9"/>
  <c r="W225" i="9"/>
  <c r="W224" i="9"/>
  <c r="W223" i="9"/>
  <c r="V223" i="9"/>
  <c r="U223" i="9"/>
  <c r="T223" i="9"/>
  <c r="S223" i="9"/>
  <c r="R223" i="9"/>
  <c r="Q223" i="9"/>
  <c r="P223" i="9"/>
  <c r="O223" i="9"/>
  <c r="N223" i="9"/>
  <c r="M223" i="9"/>
  <c r="L223" i="9"/>
  <c r="K223" i="9"/>
  <c r="J223" i="9"/>
  <c r="I223" i="9"/>
  <c r="H223" i="9"/>
  <c r="G223" i="9"/>
  <c r="F223" i="9"/>
  <c r="E223" i="9"/>
  <c r="D223" i="9"/>
  <c r="B222" i="9"/>
  <c r="B221" i="9"/>
  <c r="B220" i="9"/>
  <c r="B219" i="9"/>
  <c r="B218" i="9"/>
  <c r="B217" i="9"/>
  <c r="W214" i="9"/>
  <c r="W213" i="9"/>
  <c r="L213" i="9" s="1"/>
  <c r="W212" i="9"/>
  <c r="V212" i="9"/>
  <c r="U212" i="9"/>
  <c r="T212" i="9"/>
  <c r="S212" i="9"/>
  <c r="R212" i="9"/>
  <c r="Q212" i="9"/>
  <c r="P212" i="9"/>
  <c r="O212" i="9"/>
  <c r="N212" i="9"/>
  <c r="M212" i="9"/>
  <c r="L212" i="9"/>
  <c r="K212" i="9"/>
  <c r="J212" i="9"/>
  <c r="I212" i="9"/>
  <c r="H212" i="9"/>
  <c r="G212" i="9"/>
  <c r="F212" i="9"/>
  <c r="E212" i="9"/>
  <c r="D212" i="9"/>
  <c r="B211" i="9"/>
  <c r="B210" i="9"/>
  <c r="B209" i="9"/>
  <c r="B208" i="9"/>
  <c r="B207" i="9"/>
  <c r="B206" i="9"/>
  <c r="W202" i="9"/>
  <c r="W201" i="9"/>
  <c r="W200" i="9"/>
  <c r="V200" i="9"/>
  <c r="U200" i="9"/>
  <c r="T200" i="9"/>
  <c r="S200" i="9"/>
  <c r="R200" i="9"/>
  <c r="Q200" i="9"/>
  <c r="P200" i="9"/>
  <c r="O200" i="9"/>
  <c r="N200" i="9"/>
  <c r="M200" i="9"/>
  <c r="L200" i="9"/>
  <c r="K200" i="9"/>
  <c r="J200" i="9"/>
  <c r="I200" i="9"/>
  <c r="H200" i="9"/>
  <c r="G200" i="9"/>
  <c r="F200" i="9"/>
  <c r="E200" i="9"/>
  <c r="D200" i="9"/>
  <c r="B199" i="9"/>
  <c r="B198" i="9"/>
  <c r="B197" i="9"/>
  <c r="B196" i="9"/>
  <c r="B195" i="9"/>
  <c r="B194" i="9"/>
  <c r="W191" i="9"/>
  <c r="L190" i="9" s="1"/>
  <c r="W190" i="9"/>
  <c r="W189" i="9"/>
  <c r="V189" i="9"/>
  <c r="U189" i="9"/>
  <c r="T189" i="9"/>
  <c r="S189" i="9"/>
  <c r="R189" i="9"/>
  <c r="Q189" i="9"/>
  <c r="P189" i="9"/>
  <c r="O189" i="9"/>
  <c r="N189" i="9"/>
  <c r="M189" i="9"/>
  <c r="L189" i="9"/>
  <c r="K189" i="9"/>
  <c r="J189" i="9"/>
  <c r="I189" i="9"/>
  <c r="H189" i="9"/>
  <c r="G189" i="9"/>
  <c r="F189" i="9"/>
  <c r="E189" i="9"/>
  <c r="D189" i="9"/>
  <c r="B188" i="9"/>
  <c r="B187" i="9"/>
  <c r="B186" i="9"/>
  <c r="B185" i="9"/>
  <c r="B184" i="9"/>
  <c r="B183" i="9"/>
  <c r="W180" i="9"/>
  <c r="L179" i="9" s="1"/>
  <c r="W179" i="9"/>
  <c r="W178" i="9"/>
  <c r="V178" i="9"/>
  <c r="U178" i="9"/>
  <c r="T178" i="9"/>
  <c r="S178" i="9"/>
  <c r="R178" i="9"/>
  <c r="Q178" i="9"/>
  <c r="P178" i="9"/>
  <c r="O178" i="9"/>
  <c r="N178" i="9"/>
  <c r="M178" i="9"/>
  <c r="L178" i="9"/>
  <c r="K178" i="9"/>
  <c r="J178" i="9"/>
  <c r="I178" i="9"/>
  <c r="H178" i="9"/>
  <c r="G178" i="9"/>
  <c r="F178" i="9"/>
  <c r="E178" i="9"/>
  <c r="D178" i="9"/>
  <c r="B177" i="9"/>
  <c r="B176" i="9"/>
  <c r="B175" i="9"/>
  <c r="B174" i="9"/>
  <c r="B173" i="9"/>
  <c r="B172" i="9"/>
  <c r="W169" i="9"/>
  <c r="W168" i="9"/>
  <c r="W167" i="9"/>
  <c r="V167" i="9"/>
  <c r="U167" i="9"/>
  <c r="T167" i="9"/>
  <c r="S167" i="9"/>
  <c r="R167" i="9"/>
  <c r="Q167" i="9"/>
  <c r="P167" i="9"/>
  <c r="O167" i="9"/>
  <c r="N167" i="9"/>
  <c r="M167" i="9"/>
  <c r="L167" i="9"/>
  <c r="K167" i="9"/>
  <c r="J167" i="9"/>
  <c r="I167" i="9"/>
  <c r="H167" i="9"/>
  <c r="G167" i="9"/>
  <c r="F167" i="9"/>
  <c r="E167" i="9"/>
  <c r="D167" i="9"/>
  <c r="B166" i="9"/>
  <c r="B165" i="9"/>
  <c r="B164" i="9"/>
  <c r="B163" i="9"/>
  <c r="B162" i="9"/>
  <c r="B161" i="9"/>
  <c r="W158" i="9"/>
  <c r="W157" i="9"/>
  <c r="L157" i="9"/>
  <c r="W156" i="9"/>
  <c r="V156" i="9"/>
  <c r="U156" i="9"/>
  <c r="T156" i="9"/>
  <c r="S156" i="9"/>
  <c r="R156" i="9"/>
  <c r="Q156" i="9"/>
  <c r="P156" i="9"/>
  <c r="O156" i="9"/>
  <c r="N156" i="9"/>
  <c r="M156" i="9"/>
  <c r="L156" i="9"/>
  <c r="K156" i="9"/>
  <c r="J156" i="9"/>
  <c r="I156" i="9"/>
  <c r="H156" i="9"/>
  <c r="G156" i="9"/>
  <c r="F156" i="9"/>
  <c r="E156" i="9"/>
  <c r="D156" i="9"/>
  <c r="B155" i="9"/>
  <c r="B154" i="9"/>
  <c r="B153" i="9"/>
  <c r="B152" i="9"/>
  <c r="B151" i="9"/>
  <c r="B150" i="9"/>
  <c r="W147" i="9"/>
  <c r="L146" i="9" s="1"/>
  <c r="W146" i="9"/>
  <c r="W145" i="9"/>
  <c r="V145" i="9"/>
  <c r="U145" i="9"/>
  <c r="T145" i="9"/>
  <c r="S145" i="9"/>
  <c r="R145" i="9"/>
  <c r="Q145" i="9"/>
  <c r="P145" i="9"/>
  <c r="O145" i="9"/>
  <c r="N145" i="9"/>
  <c r="M145" i="9"/>
  <c r="L145" i="9"/>
  <c r="K145" i="9"/>
  <c r="J145" i="9"/>
  <c r="I145" i="9"/>
  <c r="H145" i="9"/>
  <c r="G145" i="9"/>
  <c r="F145" i="9"/>
  <c r="E145" i="9"/>
  <c r="D145" i="9"/>
  <c r="B144" i="9"/>
  <c r="B143" i="9"/>
  <c r="B142" i="9"/>
  <c r="B141" i="9"/>
  <c r="B140" i="9"/>
  <c r="B139" i="9"/>
  <c r="W135" i="9"/>
  <c r="W134" i="9"/>
  <c r="W133" i="9"/>
  <c r="V133" i="9"/>
  <c r="U133" i="9"/>
  <c r="T133" i="9"/>
  <c r="S133" i="9"/>
  <c r="R133" i="9"/>
  <c r="Q133" i="9"/>
  <c r="P133" i="9"/>
  <c r="O133" i="9"/>
  <c r="N133" i="9"/>
  <c r="M133" i="9"/>
  <c r="L133" i="9"/>
  <c r="K133" i="9"/>
  <c r="J133" i="9"/>
  <c r="I133" i="9"/>
  <c r="H133" i="9"/>
  <c r="G133" i="9"/>
  <c r="F133" i="9"/>
  <c r="E133" i="9"/>
  <c r="D133" i="9"/>
  <c r="B132" i="9"/>
  <c r="B131" i="9"/>
  <c r="B130" i="9"/>
  <c r="B129" i="9"/>
  <c r="B128" i="9"/>
  <c r="B127" i="9"/>
  <c r="W124" i="9"/>
  <c r="W123" i="9"/>
  <c r="L123" i="9"/>
  <c r="W122" i="9"/>
  <c r="V122" i="9"/>
  <c r="U122" i="9"/>
  <c r="T122" i="9"/>
  <c r="S122" i="9"/>
  <c r="R122" i="9"/>
  <c r="Q122" i="9"/>
  <c r="P122" i="9"/>
  <c r="O122" i="9"/>
  <c r="N122" i="9"/>
  <c r="M122" i="9"/>
  <c r="L122" i="9"/>
  <c r="K122" i="9"/>
  <c r="J122" i="9"/>
  <c r="I122" i="9"/>
  <c r="H122" i="9"/>
  <c r="G122" i="9"/>
  <c r="F122" i="9"/>
  <c r="E122" i="9"/>
  <c r="D122" i="9"/>
  <c r="B121" i="9"/>
  <c r="B120" i="9"/>
  <c r="B119" i="9"/>
  <c r="B118" i="9"/>
  <c r="B117" i="9"/>
  <c r="B116" i="9"/>
  <c r="W113" i="9"/>
  <c r="W112" i="9"/>
  <c r="W111" i="9"/>
  <c r="V111" i="9"/>
  <c r="U111" i="9"/>
  <c r="T111" i="9"/>
  <c r="S111" i="9"/>
  <c r="R111" i="9"/>
  <c r="Q111" i="9"/>
  <c r="P111" i="9"/>
  <c r="O111" i="9"/>
  <c r="N111" i="9"/>
  <c r="M111" i="9"/>
  <c r="L111" i="9"/>
  <c r="K111" i="9"/>
  <c r="J111" i="9"/>
  <c r="I111" i="9"/>
  <c r="H111" i="9"/>
  <c r="G111" i="9"/>
  <c r="F111" i="9"/>
  <c r="E111" i="9"/>
  <c r="D111" i="9"/>
  <c r="B110" i="9"/>
  <c r="B109" i="9"/>
  <c r="B108" i="9"/>
  <c r="B107" i="9"/>
  <c r="B106" i="9"/>
  <c r="B105" i="9"/>
  <c r="W101" i="9"/>
  <c r="W100" i="9"/>
  <c r="W99" i="9"/>
  <c r="V99" i="9"/>
  <c r="U99" i="9"/>
  <c r="T99" i="9"/>
  <c r="S99" i="9"/>
  <c r="R99" i="9"/>
  <c r="Q99" i="9"/>
  <c r="P99" i="9"/>
  <c r="O99" i="9"/>
  <c r="N99" i="9"/>
  <c r="M99" i="9"/>
  <c r="L99" i="9"/>
  <c r="K99" i="9"/>
  <c r="J99" i="9"/>
  <c r="I99" i="9"/>
  <c r="H99" i="9"/>
  <c r="G99" i="9"/>
  <c r="F99" i="9"/>
  <c r="E99" i="9"/>
  <c r="D99" i="9"/>
  <c r="B98" i="9"/>
  <c r="B97" i="9"/>
  <c r="B96" i="9"/>
  <c r="B95" i="9"/>
  <c r="B94" i="9"/>
  <c r="B93" i="9"/>
  <c r="W90" i="9"/>
  <c r="W89" i="9"/>
  <c r="W88" i="9"/>
  <c r="V88" i="9"/>
  <c r="U88" i="9"/>
  <c r="T88" i="9"/>
  <c r="S88" i="9"/>
  <c r="R88" i="9"/>
  <c r="Q88" i="9"/>
  <c r="P88" i="9"/>
  <c r="O88" i="9"/>
  <c r="N88" i="9"/>
  <c r="M88" i="9"/>
  <c r="L88" i="9"/>
  <c r="K88" i="9"/>
  <c r="J88" i="9"/>
  <c r="I88" i="9"/>
  <c r="H88" i="9"/>
  <c r="G88" i="9"/>
  <c r="F88" i="9"/>
  <c r="E88" i="9"/>
  <c r="D88" i="9"/>
  <c r="B87" i="9"/>
  <c r="B86" i="9"/>
  <c r="B85" i="9"/>
  <c r="B84" i="9"/>
  <c r="B83" i="9"/>
  <c r="B82" i="9"/>
  <c r="W79" i="9"/>
  <c r="W78" i="9"/>
  <c r="W77" i="9"/>
  <c r="V77" i="9"/>
  <c r="U77" i="9"/>
  <c r="T77" i="9"/>
  <c r="S77" i="9"/>
  <c r="R77" i="9"/>
  <c r="Q77" i="9"/>
  <c r="P77" i="9"/>
  <c r="O77" i="9"/>
  <c r="N77" i="9"/>
  <c r="M77" i="9"/>
  <c r="L77" i="9"/>
  <c r="K77" i="9"/>
  <c r="J77" i="9"/>
  <c r="I77" i="9"/>
  <c r="H77" i="9"/>
  <c r="G77" i="9"/>
  <c r="F77" i="9"/>
  <c r="E77" i="9"/>
  <c r="D77" i="9"/>
  <c r="B76" i="9"/>
  <c r="B75" i="9"/>
  <c r="B74" i="9"/>
  <c r="B73" i="9"/>
  <c r="B72" i="9"/>
  <c r="B71" i="9"/>
  <c r="W67" i="9"/>
  <c r="W66" i="9"/>
  <c r="W65" i="9"/>
  <c r="V65" i="9"/>
  <c r="U65" i="9"/>
  <c r="T65" i="9"/>
  <c r="S65" i="9"/>
  <c r="R65" i="9"/>
  <c r="Q65" i="9"/>
  <c r="P65" i="9"/>
  <c r="O65" i="9"/>
  <c r="N65" i="9"/>
  <c r="M65" i="9"/>
  <c r="L65" i="9"/>
  <c r="K65" i="9"/>
  <c r="J65" i="9"/>
  <c r="I65" i="9"/>
  <c r="H65" i="9"/>
  <c r="G65" i="9"/>
  <c r="F65" i="9"/>
  <c r="E65" i="9"/>
  <c r="D65" i="9"/>
  <c r="B64" i="9"/>
  <c r="B63" i="9"/>
  <c r="B62" i="9"/>
  <c r="B61" i="9"/>
  <c r="B60" i="9"/>
  <c r="B59" i="9"/>
  <c r="W56" i="9"/>
  <c r="W55" i="9"/>
  <c r="L55" i="9" s="1"/>
  <c r="L239" i="9" s="1"/>
  <c r="W54" i="9"/>
  <c r="V54" i="9"/>
  <c r="U54" i="9"/>
  <c r="T54" i="9"/>
  <c r="S54" i="9"/>
  <c r="R54" i="9"/>
  <c r="Q54" i="9"/>
  <c r="P54" i="9"/>
  <c r="O54" i="9"/>
  <c r="N54" i="9"/>
  <c r="M54" i="9"/>
  <c r="L54" i="9"/>
  <c r="K54" i="9"/>
  <c r="J54" i="9"/>
  <c r="I54" i="9"/>
  <c r="H54" i="9"/>
  <c r="G54" i="9"/>
  <c r="F54" i="9"/>
  <c r="E54" i="9"/>
  <c r="D54" i="9"/>
  <c r="B53" i="9"/>
  <c r="B52" i="9"/>
  <c r="B51" i="9"/>
  <c r="B50" i="9"/>
  <c r="B49" i="9"/>
  <c r="B48" i="9"/>
  <c r="W45" i="9"/>
  <c r="W44" i="9"/>
  <c r="W43" i="9"/>
  <c r="V43" i="9"/>
  <c r="U43" i="9"/>
  <c r="T43" i="9"/>
  <c r="S43" i="9"/>
  <c r="R43" i="9"/>
  <c r="Q43" i="9"/>
  <c r="P43" i="9"/>
  <c r="O43" i="9"/>
  <c r="N43" i="9"/>
  <c r="M43" i="9"/>
  <c r="L43" i="9"/>
  <c r="K43" i="9"/>
  <c r="J43" i="9"/>
  <c r="I43" i="9"/>
  <c r="H43" i="9"/>
  <c r="G43" i="9"/>
  <c r="F43" i="9"/>
  <c r="E43" i="9"/>
  <c r="D43" i="9"/>
  <c r="B42" i="9"/>
  <c r="B41" i="9"/>
  <c r="B40" i="9"/>
  <c r="B39" i="9"/>
  <c r="B38" i="9"/>
  <c r="B37" i="9"/>
  <c r="W33" i="9"/>
  <c r="W32" i="9"/>
  <c r="W31" i="9"/>
  <c r="V31" i="9"/>
  <c r="U31" i="9"/>
  <c r="T31" i="9"/>
  <c r="S31" i="9"/>
  <c r="R31" i="9"/>
  <c r="Q31" i="9"/>
  <c r="P31" i="9"/>
  <c r="O31" i="9"/>
  <c r="N31" i="9"/>
  <c r="M31" i="9"/>
  <c r="L31" i="9"/>
  <c r="K31" i="9"/>
  <c r="J31" i="9"/>
  <c r="I31" i="9"/>
  <c r="H31" i="9"/>
  <c r="G31" i="9"/>
  <c r="F31" i="9"/>
  <c r="E31" i="9"/>
  <c r="D31" i="9"/>
  <c r="B30" i="9"/>
  <c r="B29" i="9"/>
  <c r="B28" i="9"/>
  <c r="B27" i="9"/>
  <c r="B26" i="9"/>
  <c r="B25" i="9"/>
  <c r="W22" i="9"/>
  <c r="W21" i="9"/>
  <c r="W20" i="9"/>
  <c r="V20" i="9"/>
  <c r="U20" i="9"/>
  <c r="T20" i="9"/>
  <c r="S20" i="9"/>
  <c r="R20" i="9"/>
  <c r="Q20" i="9"/>
  <c r="P20" i="9"/>
  <c r="O20" i="9"/>
  <c r="N20" i="9"/>
  <c r="M20" i="9"/>
  <c r="L20" i="9"/>
  <c r="K20" i="9"/>
  <c r="J20" i="9"/>
  <c r="I20" i="9"/>
  <c r="H20" i="9"/>
  <c r="G20" i="9"/>
  <c r="F20" i="9"/>
  <c r="E20" i="9"/>
  <c r="D20" i="9"/>
  <c r="B19" i="9"/>
  <c r="B18" i="9"/>
  <c r="B17" i="9"/>
  <c r="B16" i="9"/>
  <c r="B15" i="9"/>
  <c r="B14" i="9"/>
  <c r="W11" i="9"/>
  <c r="W10" i="9"/>
  <c r="W9" i="9"/>
  <c r="V9" i="9"/>
  <c r="U9" i="9"/>
  <c r="T9" i="9"/>
  <c r="S9" i="9"/>
  <c r="R9" i="9"/>
  <c r="Q9" i="9"/>
  <c r="P9" i="9"/>
  <c r="O9" i="9"/>
  <c r="N9" i="9"/>
  <c r="M9" i="9"/>
  <c r="L9" i="9"/>
  <c r="K9" i="9"/>
  <c r="J9" i="9"/>
  <c r="I9" i="9"/>
  <c r="H9" i="9"/>
  <c r="G9" i="9"/>
  <c r="F9" i="9"/>
  <c r="E9" i="9"/>
  <c r="D9" i="9"/>
  <c r="B8" i="9"/>
  <c r="B7" i="9"/>
  <c r="B6" i="9"/>
  <c r="B5" i="9"/>
  <c r="B4" i="9"/>
  <c r="B3" i="9"/>
  <c r="L224" i="9" l="1"/>
  <c r="L235" i="9"/>
  <c r="L201" i="9"/>
  <c r="L44" i="9"/>
  <c r="J239" i="9" s="1"/>
  <c r="L112" i="9"/>
  <c r="L168" i="9"/>
  <c r="L32" i="9"/>
  <c r="H239" i="9" s="1"/>
  <c r="L134" i="9"/>
  <c r="L78" i="9"/>
  <c r="P239" i="9" s="1"/>
  <c r="L89" i="9"/>
  <c r="R239" i="9" s="1"/>
  <c r="L100" i="9"/>
  <c r="T239" i="9" s="1"/>
  <c r="L21" i="9"/>
  <c r="F239" i="9" s="1"/>
  <c r="L66" i="9"/>
  <c r="N239" i="9" s="1"/>
  <c r="L10" i="9"/>
  <c r="D239" i="9" s="1"/>
  <c r="C22" i="8"/>
  <c r="C31" i="8"/>
  <c r="C30" i="8"/>
  <c r="C29" i="8"/>
  <c r="C28" i="8"/>
  <c r="C27" i="8"/>
  <c r="C26" i="8"/>
  <c r="C25" i="8"/>
  <c r="C24" i="8"/>
  <c r="C23" i="8"/>
  <c r="C21" i="8"/>
  <c r="C20" i="8"/>
  <c r="C19" i="8"/>
  <c r="C18" i="8"/>
  <c r="C17" i="8"/>
  <c r="C16" i="8"/>
  <c r="C15" i="8"/>
  <c r="C14" i="8"/>
  <c r="C13" i="8"/>
  <c r="C12" i="8"/>
  <c r="C11" i="8"/>
  <c r="C10" i="8"/>
  <c r="C9" i="8"/>
  <c r="C8" i="8"/>
  <c r="C7" i="8"/>
  <c r="C6" i="8"/>
  <c r="C4" i="8"/>
  <c r="C3" i="8"/>
  <c r="C2" i="8"/>
  <c r="C5" i="8"/>
  <c r="H10" i="4" l="1"/>
</calcChain>
</file>

<file path=xl/sharedStrings.xml><?xml version="1.0" encoding="utf-8"?>
<sst xmlns="http://schemas.openxmlformats.org/spreadsheetml/2006/main" count="1692" uniqueCount="321">
  <si>
    <t>M</t>
  </si>
  <si>
    <t>Trans</t>
  </si>
  <si>
    <t>C1</t>
  </si>
  <si>
    <t>C1 Dev</t>
  </si>
  <si>
    <t>V</t>
  </si>
  <si>
    <t>C2</t>
  </si>
  <si>
    <t>C2 Dev</t>
  </si>
  <si>
    <t>Klatt</t>
  </si>
  <si>
    <t>Correspondence between International Phonetic Alphabet (IPA) and Klatt Phonemic Trasncription (used in this supplement)</t>
  </si>
  <si>
    <t>Sound Class</t>
  </si>
  <si>
    <t>IPA</t>
  </si>
  <si>
    <t>Description</t>
  </si>
  <si>
    <t>Nasals**</t>
  </si>
  <si>
    <t>m</t>
  </si>
  <si>
    <t>m̩</t>
  </si>
  <si>
    <t>n</t>
  </si>
  <si>
    <t>n̩</t>
  </si>
  <si>
    <t>N</t>
  </si>
  <si>
    <t>ŋ</t>
  </si>
  <si>
    <t>G</t>
  </si>
  <si>
    <t>Glides</t>
  </si>
  <si>
    <t>w</t>
  </si>
  <si>
    <t>j</t>
  </si>
  <si>
    <t>y</t>
  </si>
  <si>
    <t>h</t>
  </si>
  <si>
    <t>Liquids**</t>
  </si>
  <si>
    <t>l</t>
  </si>
  <si>
    <t>l̩</t>
  </si>
  <si>
    <t>L</t>
  </si>
  <si>
    <t>r</t>
  </si>
  <si>
    <t>ɝ</t>
  </si>
  <si>
    <t>R</t>
  </si>
  <si>
    <r>
      <t>stressed "er" e.g. t</t>
    </r>
    <r>
      <rPr>
        <u/>
        <sz val="12"/>
        <rFont val="Arial"/>
        <family val="2"/>
      </rPr>
      <t>ur</t>
    </r>
    <r>
      <rPr>
        <sz val="12"/>
        <rFont val="Arial"/>
        <family val="2"/>
      </rPr>
      <t>tle</t>
    </r>
  </si>
  <si>
    <t>ɚ</t>
  </si>
  <si>
    <t>X</t>
  </si>
  <si>
    <t>Stops</t>
  </si>
  <si>
    <t>Labial</t>
  </si>
  <si>
    <t>p</t>
  </si>
  <si>
    <t>b</t>
  </si>
  <si>
    <t>Coronal</t>
  </si>
  <si>
    <t>t</t>
  </si>
  <si>
    <t>d</t>
  </si>
  <si>
    <t>Dorsal</t>
  </si>
  <si>
    <t>k</t>
  </si>
  <si>
    <t>g</t>
  </si>
  <si>
    <t>Fricatives</t>
  </si>
  <si>
    <t>f</t>
  </si>
  <si>
    <t>v</t>
  </si>
  <si>
    <t>θ</t>
  </si>
  <si>
    <t>T</t>
  </si>
  <si>
    <t>ð</t>
  </si>
  <si>
    <t>D</t>
  </si>
  <si>
    <t>s</t>
  </si>
  <si>
    <t>z</t>
  </si>
  <si>
    <t>ʃ</t>
  </si>
  <si>
    <t>S</t>
  </si>
  <si>
    <t>Ʒ</t>
  </si>
  <si>
    <t>Z</t>
  </si>
  <si>
    <t>Affricates</t>
  </si>
  <si>
    <t>ʧ</t>
  </si>
  <si>
    <t>C</t>
  </si>
  <si>
    <t>ʤ</t>
  </si>
  <si>
    <t>J</t>
  </si>
  <si>
    <t>Vowels</t>
  </si>
  <si>
    <t>i</t>
  </si>
  <si>
    <t>I</t>
  </si>
  <si>
    <t>e</t>
  </si>
  <si>
    <t>ɛ</t>
  </si>
  <si>
    <t>E</t>
  </si>
  <si>
    <t>ɑ</t>
  </si>
  <si>
    <t>a</t>
  </si>
  <si>
    <t>ʌ</t>
  </si>
  <si>
    <t>^</t>
  </si>
  <si>
    <t>ə</t>
  </si>
  <si>
    <t>x</t>
  </si>
  <si>
    <t>u</t>
  </si>
  <si>
    <t>ʊ</t>
  </si>
  <si>
    <t>U</t>
  </si>
  <si>
    <t>o</t>
  </si>
  <si>
    <t>ɔ</t>
  </si>
  <si>
    <t>c</t>
  </si>
  <si>
    <t>æ</t>
  </si>
  <si>
    <t>@</t>
  </si>
  <si>
    <t>aʊ</t>
  </si>
  <si>
    <t>W</t>
  </si>
  <si>
    <t>Y</t>
  </si>
  <si>
    <t>O</t>
  </si>
  <si>
    <t>Note: capital o</t>
  </si>
  <si>
    <t>Vowel +r***</t>
  </si>
  <si>
    <t>ɑr</t>
  </si>
  <si>
    <t>ar</t>
  </si>
  <si>
    <t>"are"</t>
  </si>
  <si>
    <t>ɔr</t>
  </si>
  <si>
    <t>cr</t>
  </si>
  <si>
    <t>"horse"</t>
  </si>
  <si>
    <t>or</t>
  </si>
  <si>
    <t>"hoarse"</t>
  </si>
  <si>
    <t>ær</t>
  </si>
  <si>
    <t>@r</t>
  </si>
  <si>
    <t>"mary"</t>
  </si>
  <si>
    <t>ɛr</t>
  </si>
  <si>
    <t>Er</t>
  </si>
  <si>
    <t>"merry"</t>
  </si>
  <si>
    <t>Ir</t>
  </si>
  <si>
    <t>ʊr</t>
  </si>
  <si>
    <t>Ur</t>
  </si>
  <si>
    <t>Yr</t>
  </si>
  <si>
    <t>aʊr</t>
  </si>
  <si>
    <t>Wr</t>
  </si>
  <si>
    <t>See also http://www.people.ku.edu/~mvitevit/Klatt_IPA.pdf for additional symbols and transcription conventions</t>
  </si>
  <si>
    <t>** Corpora makes liberal use of syllabic consonants where  many others would transcribe schwa+consonant in word-final position</t>
  </si>
  <si>
    <t>***re: vowel+r, some differences are subtle and may not be present in certain dialects of American English</t>
  </si>
  <si>
    <t>early-8</t>
  </si>
  <si>
    <t>mid-8</t>
  </si>
  <si>
    <t>late-8</t>
  </si>
  <si>
    <t>C@n</t>
  </si>
  <si>
    <t>Cad</t>
  </si>
  <si>
    <t>CEb</t>
  </si>
  <si>
    <t>CIm</t>
  </si>
  <si>
    <t>D@b</t>
  </si>
  <si>
    <t>Dan</t>
  </si>
  <si>
    <t>Dem</t>
  </si>
  <si>
    <t>Dop</t>
  </si>
  <si>
    <t>Dun</t>
  </si>
  <si>
    <t>fin</t>
  </si>
  <si>
    <t>fod</t>
  </si>
  <si>
    <t>fun</t>
  </si>
  <si>
    <t>g@n</t>
  </si>
  <si>
    <t>gib</t>
  </si>
  <si>
    <t>gon</t>
  </si>
  <si>
    <t>J@d</t>
  </si>
  <si>
    <t>J^n</t>
  </si>
  <si>
    <t>Jeb</t>
  </si>
  <si>
    <t>JYn</t>
  </si>
  <si>
    <t>k^n</t>
  </si>
  <si>
    <t>kEp</t>
  </si>
  <si>
    <t>l@n</t>
  </si>
  <si>
    <t>l^d</t>
  </si>
  <si>
    <t>r^d</t>
  </si>
  <si>
    <t>rem</t>
  </si>
  <si>
    <t>S@n</t>
  </si>
  <si>
    <t>S^d</t>
  </si>
  <si>
    <t>san</t>
  </si>
  <si>
    <t>sed</t>
  </si>
  <si>
    <t>SEm</t>
  </si>
  <si>
    <t>sYp</t>
  </si>
  <si>
    <t>T@b</t>
  </si>
  <si>
    <t>Tan</t>
  </si>
  <si>
    <t>TEn</t>
  </si>
  <si>
    <t>TId</t>
  </si>
  <si>
    <t>Tom</t>
  </si>
  <si>
    <t>v@m</t>
  </si>
  <si>
    <t>vEn</t>
  </si>
  <si>
    <t>vIn</t>
  </si>
  <si>
    <t>vob</t>
  </si>
  <si>
    <t>vud</t>
  </si>
  <si>
    <t>z^m</t>
  </si>
  <si>
    <t>zan</t>
  </si>
  <si>
    <t>zed</t>
  </si>
  <si>
    <t>zin</t>
  </si>
  <si>
    <t>zub</t>
  </si>
  <si>
    <t>zYp</t>
  </si>
  <si>
    <t>For consistency with other treatment materials associated with this article, 6 nonwords were selected for each target.</t>
  </si>
  <si>
    <t>HML Density</t>
  </si>
  <si>
    <t>Density Code</t>
  </si>
  <si>
    <t>Low</t>
  </si>
  <si>
    <t>High</t>
  </si>
  <si>
    <t>fEp</t>
  </si>
  <si>
    <t>COp</t>
  </si>
  <si>
    <t>CWn</t>
  </si>
  <si>
    <t>D^d</t>
  </si>
  <si>
    <t>fWb</t>
  </si>
  <si>
    <t>fUm</t>
  </si>
  <si>
    <t>gId</t>
  </si>
  <si>
    <t>gEp</t>
  </si>
  <si>
    <t>gWm</t>
  </si>
  <si>
    <t>JEp</t>
  </si>
  <si>
    <t>JOm</t>
  </si>
  <si>
    <t>kWm</t>
  </si>
  <si>
    <t>kOm</t>
  </si>
  <si>
    <t>ked</t>
  </si>
  <si>
    <t>kib</t>
  </si>
  <si>
    <t>lEn</t>
  </si>
  <si>
    <t>lOm</t>
  </si>
  <si>
    <t>lWb</t>
  </si>
  <si>
    <t>lUp</t>
  </si>
  <si>
    <t>rIn</t>
  </si>
  <si>
    <t>rOb</t>
  </si>
  <si>
    <t>rWp</t>
  </si>
  <si>
    <t>rUn</t>
  </si>
  <si>
    <t>sWm</t>
  </si>
  <si>
    <t>sUn</t>
  </si>
  <si>
    <t>sWb</t>
  </si>
  <si>
    <t>SOn</t>
  </si>
  <si>
    <t>SWp</t>
  </si>
  <si>
    <t>T^p</t>
  </si>
  <si>
    <t>v^p</t>
  </si>
  <si>
    <t>ɪ</t>
  </si>
  <si>
    <r>
      <t>a</t>
    </r>
    <r>
      <rPr>
        <sz val="12"/>
        <rFont val="Times New Roman"/>
        <family val="1"/>
      </rPr>
      <t>ɪ</t>
    </r>
  </si>
  <si>
    <r>
      <t>ɔ</t>
    </r>
    <r>
      <rPr>
        <sz val="12"/>
        <rFont val="Times New Roman"/>
        <family val="1"/>
      </rPr>
      <t>ɪ</t>
    </r>
  </si>
  <si>
    <r>
      <rPr>
        <sz val="12"/>
        <rFont val="Times New Roman"/>
        <family val="1"/>
      </rPr>
      <t>ɪ</t>
    </r>
    <r>
      <rPr>
        <sz val="12"/>
        <rFont val="Arial"/>
        <family val="2"/>
      </rPr>
      <t>r</t>
    </r>
  </si>
  <si>
    <r>
      <t>a</t>
    </r>
    <r>
      <rPr>
        <sz val="12"/>
        <rFont val="Times New Roman"/>
        <family val="1"/>
      </rPr>
      <t>ɪ</t>
    </r>
    <r>
      <rPr>
        <sz val="12"/>
        <rFont val="Arial"/>
        <family val="2"/>
      </rPr>
      <t>r</t>
    </r>
  </si>
  <si>
    <t>Note: capital i</t>
  </si>
  <si>
    <t>Note: capital e</t>
  </si>
  <si>
    <t>Note: capital u</t>
  </si>
  <si>
    <t>Note: capital m
syllabic m</t>
  </si>
  <si>
    <t>Note: capital g</t>
  </si>
  <si>
    <t>Note: capital n
syllabic n</t>
  </si>
  <si>
    <t>Note: capital l
syllabic l</t>
  </si>
  <si>
    <r>
      <t>Note: capital r
stressed "er" e.g. t</t>
    </r>
    <r>
      <rPr>
        <u/>
        <sz val="12"/>
        <rFont val="Arial"/>
        <family val="2"/>
      </rPr>
      <t>ur</t>
    </r>
    <r>
      <rPr>
        <sz val="12"/>
        <rFont val="Arial"/>
        <family val="2"/>
      </rPr>
      <t>tle</t>
    </r>
  </si>
  <si>
    <r>
      <t>Note: capital x
unstressed "er" e.g., butt</t>
    </r>
    <r>
      <rPr>
        <u/>
        <sz val="12"/>
        <rFont val="Arial"/>
        <family val="2"/>
      </rPr>
      <t>er</t>
    </r>
  </si>
  <si>
    <t>Note: capital t</t>
  </si>
  <si>
    <t>Note: capital s</t>
  </si>
  <si>
    <t>Note: capital z</t>
  </si>
  <si>
    <t>Note: capital c</t>
  </si>
  <si>
    <t>Note: capital x
unstressed "er" e.g., butter</t>
  </si>
  <si>
    <t>Note: capital w</t>
  </si>
  <si>
    <t>Note: capital y</t>
  </si>
  <si>
    <t>Note: capital d</t>
  </si>
  <si>
    <t>"ear"</t>
  </si>
  <si>
    <t>"tour"</t>
  </si>
  <si>
    <t>"fire"</t>
  </si>
  <si>
    <t>"hour"</t>
  </si>
  <si>
    <t>girl's name</t>
  </si>
  <si>
    <t>Meaning</t>
  </si>
  <si>
    <t>monster's name</t>
  </si>
  <si>
    <t>toy name</t>
  </si>
  <si>
    <t>hobbit house</t>
  </si>
  <si>
    <t>rickshaw</t>
  </si>
  <si>
    <t>old camera</t>
  </si>
  <si>
    <t>Slide</t>
  </si>
  <si>
    <t>Once upon a time, there was a little girl named</t>
  </si>
  <si>
    <t>was three-years-old.</t>
  </si>
  <si>
    <t>Her best friend was</t>
  </si>
  <si>
    <t>Target Word</t>
  </si>
  <si>
    <t>told</t>
  </si>
  <si>
    <t>"There is a toy I really, really want."</t>
  </si>
  <si>
    <t xml:space="preserve">They had been friends forever. They liked to play together every day! One day they were sitting and talking and </t>
  </si>
  <si>
    <t>It's a</t>
  </si>
  <si>
    <t>A</t>
  </si>
  <si>
    <t>is super fun! It goes back and forth and makes noise!</t>
  </si>
  <si>
    <t>So</t>
  </si>
  <si>
    <t>decided that he would get it for her.</t>
  </si>
  <si>
    <t>He went to the</t>
  </si>
  <si>
    <t xml:space="preserve">He thought, "Surely I can find it at the </t>
  </si>
  <si>
    <t>The</t>
  </si>
  <si>
    <t>has everything you could ever think of!</t>
  </si>
  <si>
    <t>But no. The</t>
  </si>
  <si>
    <t>did not have it!</t>
  </si>
  <si>
    <t>said "I will keep looking!"</t>
  </si>
  <si>
    <t>With that, he left the</t>
  </si>
  <si>
    <t xml:space="preserve">He decided to take a </t>
  </si>
  <si>
    <t>to the mall. Surely the mall will have it!</t>
  </si>
  <si>
    <t xml:space="preserve">He walked down to the </t>
  </si>
  <si>
    <t>stop</t>
  </si>
  <si>
    <t>and waited for the</t>
  </si>
  <si>
    <t>showed up.</t>
  </si>
  <si>
    <t xml:space="preserve">He jumped into the </t>
  </si>
  <si>
    <t>and headed down the road</t>
  </si>
  <si>
    <t>At the mall, he went in every story looking for the</t>
  </si>
  <si>
    <t xml:space="preserve">Finally, hew saw a store with a bunch of </t>
  </si>
  <si>
    <t xml:space="preserve">There were so many </t>
  </si>
  <si>
    <t xml:space="preserve">He had never seen a store with </t>
  </si>
  <si>
    <t>Surely a store that had</t>
  </si>
  <si>
    <t>would have what he was looking for.</t>
  </si>
  <si>
    <t xml:space="preserve">Ha! There it is! He found the </t>
  </si>
  <si>
    <t>He was so happy!</t>
  </si>
  <si>
    <t>ran straight home</t>
  </si>
  <si>
    <t xml:space="preserve">and gave the </t>
  </si>
  <si>
    <t>to</t>
  </si>
  <si>
    <t>was so happy!</t>
  </si>
  <si>
    <t xml:space="preserve">He walked past the </t>
  </si>
  <si>
    <t>T1</t>
  </si>
  <si>
    <t>T2</t>
  </si>
  <si>
    <t>T3</t>
  </si>
  <si>
    <t>T4</t>
  </si>
  <si>
    <t>T5</t>
  </si>
  <si>
    <t>T6</t>
  </si>
  <si>
    <t>T7</t>
  </si>
  <si>
    <t>T8</t>
  </si>
  <si>
    <t>T9</t>
  </si>
  <si>
    <t>T10</t>
  </si>
  <si>
    <t>T11</t>
  </si>
  <si>
    <t>T12</t>
  </si>
  <si>
    <t>T13</t>
  </si>
  <si>
    <t>T14</t>
  </si>
  <si>
    <t>T15</t>
  </si>
  <si>
    <t>T16</t>
  </si>
  <si>
    <t>total</t>
  </si>
  <si>
    <t>target</t>
  </si>
  <si>
    <t>T17</t>
  </si>
  <si>
    <t>T18</t>
  </si>
  <si>
    <t>T19</t>
  </si>
  <si>
    <t>T20</t>
  </si>
  <si>
    <t>Correct Production = 1</t>
  </si>
  <si>
    <t>Incorrect Production = 0</t>
  </si>
  <si>
    <t># of trials completed</t>
  </si>
  <si>
    <t># of correct productions</t>
  </si>
  <si>
    <t>Today's Accuracy</t>
  </si>
  <si>
    <t>Drill Practice Data Sheet                    Imit    Spont                    Date:                               Child:</t>
  </si>
  <si>
    <t>Session</t>
  </si>
  <si>
    <t>Accuracy</t>
  </si>
  <si>
    <t>SYb</t>
  </si>
  <si>
    <t xml:space="preserve">Use of these treatment materials should reference the article describing their development and use.
</t>
  </si>
  <si>
    <t xml:space="preserve">Treatment pictures were found on Pixabay https://pixabay.com/ </t>
  </si>
  <si>
    <t>References</t>
  </si>
  <si>
    <t>Storkel, H. L. (2013). A corpus of consonant-vowel-consonant real words and nonwords: comparison of phonotactic probability, neighborhood density, and consonant age of acquisition. Behavior Research Methods, 45, 1159-1167.</t>
  </si>
  <si>
    <t xml:space="preserve">Gierut, J. A., &amp; Morrisette, M. L. (2010). Phonological learning and lexicality of treated stimuli. Clinical Linguistics &amp; Phonetics, 24, 122-140. </t>
  </si>
  <si>
    <t>Stimuli used in Gierut &amp; Morrisette (2010) were heavily weighted towards CVC (5 CVC, 2 CVCV, 1 CVCVC).  Thus, CVC items were the focus of this resource and were selected from Storkel's (2013) CVC corpus.</t>
  </si>
  <si>
    <t>Used the nonword CVC set from Storkel (2013). These are CVCs that were not found in a child or adult corpus.</t>
  </si>
  <si>
    <t>From the nonword CVC corpus, late 8 and mid 8 onsets were retained. Early 8 onsets were deleted.</t>
  </si>
  <si>
    <t>From the remaining CVC nonwords, those with early 8 codas were retained. Those with late 8 and mid 8 codas were deleted.</t>
  </si>
  <si>
    <t>6 CVCs that used the following codas -- 1 p, 1 b, 1 d, 1 m, 2 n -- were selected for each target onset. This yielded a set of 6 CVCs with the following codas by place 3 bilabials and 3 alveolars; or by manner 3 stops and 3 nasals. Exceptions: /k/ has two /m/ instead of two /n/ codas.</t>
  </si>
  <si>
    <t>Also, vowels were varied as much as possible in the 6 selected CVCs to cover front/central/back, low/mid/high, monophthong/diphthong. Exceptcions: /s/ has two /W/ vowels.</t>
  </si>
  <si>
    <t>Nusbaum, H. C., Pisoni, D. B., &amp; Davis, C. K. (1984). Sizing up the Hoosier mental lexicon Research on Spoken Language Processing Report No. 10 (pp. 357-376). Bloomington, IN: Speech Research Laboratory, Indiana University.</t>
  </si>
  <si>
    <t>Cummings, A. E., &amp; Barlow, J. A. (2011). A comparison of word lexicality in the treatment of speech sound disorders. Clinical Linguistics and Phonetics, 25, 265-286.</t>
  </si>
  <si>
    <t>Gierut &amp; Morisette (2010) did not have strict cut-offs for selecting nonwords by density. Computation of the density of their stimuli indicated that, on average, 42% of the words in a set were high density and 58% were low density. Thus, we selected 3 high density nonwords (density 10+) and 3 low density nonwords based on density in the Hoosier Mental Lexicon (Nusbaum, Pisoni, &amp; Davis, 1984). Note that Cummings and Barlow (2011) selected only low density nonwords. No study has systematically varied the density of nonwords. Because the impact of density on nonword treatment is unknown, we felt it was best to balance the density of the nonwords.</t>
  </si>
  <si>
    <t>Copy and paste selected word set above to autofill narrative script and the data sheet</t>
  </si>
  <si>
    <t>Per Pixabay, 
"License
All images and videos offered on Pixabay can be used for free. You may use them for commercial and non-commercial purposes. You do not need to ask permission from or provide credit to the artist or Pixabay, although it is appreciated when possible.
More precisely, images and videos on Pixabay are released under Creative Commons CC0 with the following additional limitations, which overrule appropriate sections in the CC0 legal code:
a) You may not sell and/or redistribute contents from Pixabay as they are on a similar or competing service, unless you have permission to do so from Pixabay.
b) You may not use any content from Pixabay for pornographic, unlawful, defamatory, or immoral purposes, unless you have explicit permission from Pixabay or the artist. Also, depicted identifiable persons may not be used in a way they may find offensive or that shows them in a disgraceful light.
c) Depicted contents may be subject to additional copyrights, property rights, trademarks, etc. and may require the consent of a third party or the license of these rights. Pixabay does not represent or make any warranties that it owns or licenses any of the mentioned, nor does it grant them. Learn more...[at pixabay.com]
Thus, except for the above mentioned limitations, Pixabay grants you an irrevocable, non-exclusive license to copy, modify, distribute, perform, and use contents from Pixabay for free, including for commercial purposes, without permission from or attributing the image authors or Pixabay."</t>
  </si>
  <si>
    <t>Pixabay. Pixabay License. Retrieved from https://pixabay.com/en/service/license/ on 08/02/2017</t>
  </si>
  <si>
    <t>This work is licensed under a Creative Commons Attribution-NonCommercial 4.0 International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</si>
</sst>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amily val="2"/>
    </font>
    <font>
      <sz val="10"/>
      <name val="Courier New"/>
      <family val="3"/>
    </font>
    <font>
      <sz val="12"/>
      <name val="Arial"/>
      <family val="2"/>
    </font>
    <font>
      <sz val="12"/>
      <name val="Courier New"/>
      <family val="3"/>
    </font>
    <font>
      <b/>
      <i/>
      <sz val="12"/>
      <name val="Arial"/>
      <family val="2"/>
    </font>
    <font>
      <b/>
      <i/>
      <sz val="12"/>
      <name val="Courier New"/>
      <family val="3"/>
    </font>
    <font>
      <u/>
      <sz val="12"/>
      <name val="Arial"/>
      <family val="2"/>
    </font>
    <font>
      <sz val="12"/>
      <name val="Times New Roman"/>
      <family val="1"/>
    </font>
    <font>
      <sz val="12"/>
      <name val="Arial"/>
      <family val="1"/>
    </font>
    <font>
      <sz val="10"/>
      <color rgb="FFFF0000"/>
      <name val="Courier New"/>
      <family val="3"/>
    </font>
    <font>
      <sz val="11"/>
      <name val="Arial"/>
      <family val="2"/>
    </font>
    <font>
      <sz val="10"/>
      <name val="Arial"/>
      <family val="2"/>
    </font>
    <font>
      <sz val="10"/>
      <name val="Wingdings"/>
      <charset val="2"/>
    </font>
    <font>
      <sz val="9"/>
      <name val="Arial"/>
      <family val="2"/>
    </font>
    <font>
      <u/>
      <sz val="10"/>
      <color theme="10"/>
      <name val="Arial"/>
      <family val="2"/>
    </font>
    <font>
      <u/>
      <sz val="12"/>
      <color theme="10"/>
      <name val="Arial"/>
      <family val="2"/>
    </font>
  </fonts>
  <fills count="14">
    <fill>
      <patternFill patternType="none"/>
    </fill>
    <fill>
      <patternFill patternType="gray125"/>
    </fill>
    <fill>
      <patternFill patternType="solid">
        <fgColor theme="6"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CCCC"/>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499984740745262"/>
        <bgColor indexed="64"/>
      </patternFill>
    </fill>
  </fills>
  <borders count="34">
    <border>
      <left/>
      <right/>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thin">
        <color indexed="8"/>
      </right>
      <top/>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s>
  <cellStyleXfs count="3">
    <xf numFmtId="0" fontId="0" fillId="0" borderId="0"/>
    <xf numFmtId="9" fontId="11" fillId="0" borderId="0" applyFont="0" applyFill="0" applyBorder="0" applyAlignment="0" applyProtection="0"/>
    <xf numFmtId="0" fontId="14" fillId="0" borderId="0" applyNumberFormat="0" applyFill="0" applyBorder="0" applyAlignment="0" applyProtection="0"/>
  </cellStyleXfs>
  <cellXfs count="174">
    <xf numFmtId="0" fontId="0" fillId="0" borderId="0" xfId="0"/>
    <xf numFmtId="0" fontId="0" fillId="0" borderId="0" xfId="0" applyAlignment="1">
      <alignment horizontal="center" vertical="center" wrapText="1"/>
    </xf>
    <xf numFmtId="0" fontId="2" fillId="0" borderId="0" xfId="0" applyFont="1"/>
    <xf numFmtId="0" fontId="2" fillId="0" borderId="0" xfId="0" applyFont="1" applyAlignment="1">
      <alignment horizontal="center" vertical="center"/>
    </xf>
    <xf numFmtId="0" fontId="3" fillId="0" borderId="0" xfId="0" applyFont="1" applyAlignment="1">
      <alignment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4" fillId="0" borderId="2" xfId="0" applyFont="1" applyBorder="1" applyAlignment="1">
      <alignment horizontal="center"/>
    </xf>
    <xf numFmtId="0" fontId="2" fillId="0" borderId="3" xfId="0" applyFont="1" applyBorder="1" applyAlignment="1">
      <alignment horizontal="center" vertical="center"/>
    </xf>
    <xf numFmtId="0" fontId="3" fillId="0" borderId="3" xfId="0" applyFont="1" applyBorder="1" applyAlignment="1">
      <alignment horizontal="center" vertical="center"/>
    </xf>
    <xf numFmtId="0" fontId="2" fillId="0" borderId="4" xfId="0" applyFont="1" applyBorder="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3" fillId="0" borderId="6" xfId="0" applyFont="1" applyBorder="1" applyAlignment="1">
      <alignment horizontal="center" vertical="center"/>
    </xf>
    <xf numFmtId="0" fontId="2" fillId="0" borderId="7" xfId="0" applyFont="1" applyBorder="1" applyAlignment="1">
      <alignment horizont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2" xfId="0" applyFont="1" applyBorder="1" applyAlignment="1">
      <alignment horizontal="center"/>
    </xf>
    <xf numFmtId="0" fontId="2" fillId="0" borderId="8" xfId="0" applyFont="1" applyBorder="1" applyAlignment="1">
      <alignment horizontal="center" vertical="center"/>
    </xf>
    <xf numFmtId="0" fontId="2" fillId="0" borderId="7" xfId="0" applyFont="1" applyBorder="1" applyAlignment="1">
      <alignment horizontal="center" wrapText="1"/>
    </xf>
    <xf numFmtId="0" fontId="0" fillId="0" borderId="0" xfId="0" applyBorder="1"/>
    <xf numFmtId="0" fontId="2" fillId="0" borderId="0" xfId="0" applyFont="1" applyBorder="1"/>
    <xf numFmtId="0" fontId="0" fillId="0" borderId="0" xfId="0" applyFont="1"/>
    <xf numFmtId="0" fontId="2" fillId="0" borderId="4" xfId="0" applyFont="1" applyBorder="1" applyAlignment="1">
      <alignment horizontal="center" wrapText="1"/>
    </xf>
    <xf numFmtId="0" fontId="2" fillId="0" borderId="0" xfId="0" applyFont="1" applyAlignment="1">
      <alignment horizontal="left" vertical="center"/>
    </xf>
    <xf numFmtId="0" fontId="2" fillId="0" borderId="0" xfId="0" applyFont="1" applyAlignment="1">
      <alignment horizontal="center" vertical="center" textRotation="90"/>
    </xf>
    <xf numFmtId="0" fontId="2" fillId="0" borderId="0" xfId="0" applyFont="1" applyAlignment="1">
      <alignment horizontal="center"/>
    </xf>
    <xf numFmtId="0" fontId="3" fillId="0" borderId="0" xfId="0" applyFont="1" applyAlignment="1">
      <alignment horizontal="center"/>
    </xf>
    <xf numFmtId="49" fontId="3" fillId="0" borderId="3" xfId="0" applyNumberFormat="1" applyFont="1" applyBorder="1" applyAlignment="1">
      <alignment horizontal="center" vertical="center"/>
    </xf>
    <xf numFmtId="0" fontId="3" fillId="0" borderId="0" xfId="0" applyFont="1" applyAlignment="1">
      <alignment horizontal="center" vertical="center"/>
    </xf>
    <xf numFmtId="0" fontId="0" fillId="0" borderId="0" xfId="0" applyAlignment="1">
      <alignment horizontal="left"/>
    </xf>
    <xf numFmtId="0" fontId="2" fillId="0" borderId="0" xfId="0" applyFont="1" applyAlignment="1">
      <alignment horizontal="left" vertical="center" textRotation="90"/>
    </xf>
    <xf numFmtId="0" fontId="3" fillId="0" borderId="0" xfId="0" applyFont="1" applyAlignment="1">
      <alignment horizontal="left" vertical="center"/>
    </xf>
    <xf numFmtId="0" fontId="2" fillId="0" borderId="0" xfId="0" applyFont="1" applyAlignment="1">
      <alignment horizontal="left"/>
    </xf>
    <xf numFmtId="0" fontId="1" fillId="0" borderId="0" xfId="0" applyFont="1" applyFill="1"/>
    <xf numFmtId="0" fontId="1" fillId="0" borderId="0" xfId="0" applyFont="1" applyFill="1" applyAlignment="1">
      <alignment horizontal="center"/>
    </xf>
    <xf numFmtId="0" fontId="1" fillId="0" borderId="3" xfId="0" applyFont="1" applyFill="1" applyBorder="1" applyAlignment="1">
      <alignment horizontal="center" vertical="center" wrapText="1"/>
    </xf>
    <xf numFmtId="0" fontId="1" fillId="2" borderId="3" xfId="0" applyFont="1" applyFill="1" applyBorder="1"/>
    <xf numFmtId="0" fontId="1" fillId="2" borderId="3" xfId="0" applyFont="1" applyFill="1" applyBorder="1" applyAlignment="1">
      <alignment horizontal="center"/>
    </xf>
    <xf numFmtId="0" fontId="1" fillId="3" borderId="3" xfId="0" applyFont="1" applyFill="1" applyBorder="1"/>
    <xf numFmtId="0" fontId="1" fillId="3" borderId="3" xfId="0" applyFont="1" applyFill="1" applyBorder="1" applyAlignment="1">
      <alignment horizontal="center"/>
    </xf>
    <xf numFmtId="0" fontId="1" fillId="4" borderId="3" xfId="0" applyFont="1" applyFill="1" applyBorder="1"/>
    <xf numFmtId="0" fontId="1" fillId="4" borderId="3" xfId="0" applyFont="1" applyFill="1" applyBorder="1" applyAlignment="1">
      <alignment horizontal="center"/>
    </xf>
    <xf numFmtId="0" fontId="1" fillId="5" borderId="3" xfId="0" applyFont="1" applyFill="1" applyBorder="1"/>
    <xf numFmtId="0" fontId="1" fillId="5" borderId="3" xfId="0" applyFont="1" applyFill="1" applyBorder="1" applyAlignment="1">
      <alignment horizontal="center"/>
    </xf>
    <xf numFmtId="0" fontId="1" fillId="6" borderId="3" xfId="0" applyFont="1" applyFill="1" applyBorder="1"/>
    <xf numFmtId="0" fontId="1" fillId="6" borderId="3" xfId="0" applyFont="1" applyFill="1" applyBorder="1" applyAlignment="1">
      <alignment horizontal="center"/>
    </xf>
    <xf numFmtId="0" fontId="1" fillId="7" borderId="3" xfId="0" applyFont="1" applyFill="1" applyBorder="1"/>
    <xf numFmtId="0" fontId="1" fillId="7" borderId="3" xfId="0" applyFont="1" applyFill="1" applyBorder="1" applyAlignment="1">
      <alignment horizontal="center"/>
    </xf>
    <xf numFmtId="0" fontId="1" fillId="8" borderId="3" xfId="0" applyFont="1" applyFill="1" applyBorder="1"/>
    <xf numFmtId="0" fontId="1" fillId="8" borderId="3" xfId="0" applyFont="1" applyFill="1" applyBorder="1" applyAlignment="1">
      <alignment horizontal="center"/>
    </xf>
    <xf numFmtId="0" fontId="1" fillId="3" borderId="13" xfId="0" applyFont="1" applyFill="1" applyBorder="1" applyAlignment="1">
      <alignment horizontal="center"/>
    </xf>
    <xf numFmtId="0" fontId="1" fillId="0" borderId="13" xfId="0" applyFont="1" applyFill="1" applyBorder="1" applyAlignment="1">
      <alignment horizontal="center" vertical="center" wrapText="1"/>
    </xf>
    <xf numFmtId="0" fontId="1" fillId="4" borderId="13" xfId="0" applyFont="1" applyFill="1" applyBorder="1" applyAlignment="1">
      <alignment horizontal="center"/>
    </xf>
    <xf numFmtId="0" fontId="1" fillId="5" borderId="13" xfId="0" applyFont="1" applyFill="1" applyBorder="1" applyAlignment="1">
      <alignment horizontal="center"/>
    </xf>
    <xf numFmtId="0" fontId="1" fillId="6" borderId="13" xfId="0" applyFont="1" applyFill="1" applyBorder="1" applyAlignment="1">
      <alignment horizontal="center"/>
    </xf>
    <xf numFmtId="0" fontId="2" fillId="0" borderId="13" xfId="0" applyFont="1" applyBorder="1" applyAlignment="1">
      <alignment wrapText="1"/>
    </xf>
    <xf numFmtId="0" fontId="2" fillId="0" borderId="0" xfId="0" applyFont="1" applyAlignment="1">
      <alignment wrapText="1"/>
    </xf>
    <xf numFmtId="0" fontId="1" fillId="0" borderId="15" xfId="0" applyFont="1" applyFill="1" applyBorder="1" applyAlignment="1">
      <alignment horizontal="center" vertical="center" wrapText="1"/>
    </xf>
    <xf numFmtId="0" fontId="1" fillId="3" borderId="15" xfId="0" applyFont="1" applyFill="1" applyBorder="1" applyAlignment="1">
      <alignment horizontal="center"/>
    </xf>
    <xf numFmtId="0" fontId="1" fillId="4" borderId="15" xfId="0" applyFont="1" applyFill="1" applyBorder="1" applyAlignment="1">
      <alignment horizontal="center"/>
    </xf>
    <xf numFmtId="0" fontId="1" fillId="6" borderId="15" xfId="0" applyFont="1" applyFill="1" applyBorder="1" applyAlignment="1">
      <alignment horizontal="center"/>
    </xf>
    <xf numFmtId="0" fontId="1" fillId="5" borderId="15" xfId="0" applyFont="1" applyFill="1" applyBorder="1" applyAlignment="1">
      <alignment horizontal="center"/>
    </xf>
    <xf numFmtId="0" fontId="1" fillId="2" borderId="15" xfId="0" applyFont="1" applyFill="1" applyBorder="1" applyAlignment="1">
      <alignment horizontal="center"/>
    </xf>
    <xf numFmtId="0" fontId="1" fillId="7" borderId="15" xfId="0" applyFont="1" applyFill="1" applyBorder="1" applyAlignment="1">
      <alignment horizontal="center"/>
    </xf>
    <xf numFmtId="0" fontId="1" fillId="9" borderId="13" xfId="0" applyFont="1" applyFill="1" applyBorder="1" applyAlignment="1">
      <alignment horizontal="center"/>
    </xf>
    <xf numFmtId="0" fontId="1" fillId="7" borderId="13" xfId="0" applyFont="1" applyFill="1" applyBorder="1" applyAlignment="1">
      <alignment horizontal="center"/>
    </xf>
    <xf numFmtId="0" fontId="1" fillId="8" borderId="15" xfId="0" applyFont="1" applyFill="1" applyBorder="1" applyAlignment="1">
      <alignment horizontal="center"/>
    </xf>
    <xf numFmtId="0" fontId="1" fillId="8" borderId="13" xfId="0" applyFont="1" applyFill="1" applyBorder="1" applyAlignment="1">
      <alignment horizontal="center"/>
    </xf>
    <xf numFmtId="0" fontId="2" fillId="0" borderId="13" xfId="0" applyFont="1" applyFill="1" applyBorder="1" applyAlignment="1">
      <alignment wrapText="1"/>
    </xf>
    <xf numFmtId="0" fontId="0" fillId="0" borderId="0" xfId="0" applyFill="1" applyAlignment="1">
      <alignment horizontal="center" vertical="center" wrapText="1"/>
    </xf>
    <xf numFmtId="0" fontId="1" fillId="0" borderId="0" xfId="0" applyFont="1" applyFill="1" applyBorder="1" applyAlignment="1">
      <alignment horizontal="center"/>
    </xf>
    <xf numFmtId="0" fontId="0" fillId="0" borderId="0" xfId="0" applyFill="1"/>
    <xf numFmtId="0" fontId="7" fillId="0" borderId="3" xfId="0" applyFont="1" applyBorder="1" applyAlignment="1">
      <alignment horizontal="center" vertical="center"/>
    </xf>
    <xf numFmtId="0" fontId="8" fillId="0" borderId="3" xfId="0" applyFont="1" applyBorder="1" applyAlignment="1">
      <alignment horizontal="center" vertical="center"/>
    </xf>
    <xf numFmtId="0" fontId="9" fillId="2" borderId="3" xfId="0" applyFont="1" applyFill="1" applyBorder="1" applyAlignment="1">
      <alignment horizontal="center"/>
    </xf>
    <xf numFmtId="0" fontId="9" fillId="5" borderId="3" xfId="0" applyFont="1" applyFill="1" applyBorder="1" applyAlignment="1">
      <alignment horizontal="center"/>
    </xf>
    <xf numFmtId="0" fontId="1" fillId="4" borderId="13" xfId="0" applyFont="1" applyFill="1" applyBorder="1" applyAlignment="1">
      <alignment horizontal="center" wrapText="1"/>
    </xf>
    <xf numFmtId="0" fontId="1" fillId="3" borderId="13" xfId="0" applyFont="1" applyFill="1" applyBorder="1" applyAlignment="1">
      <alignment horizontal="center" wrapText="1"/>
    </xf>
    <xf numFmtId="0" fontId="1" fillId="6" borderId="13" xfId="0" applyFont="1" applyFill="1" applyBorder="1" applyAlignment="1">
      <alignment horizontal="center" wrapText="1"/>
    </xf>
    <xf numFmtId="0" fontId="1" fillId="5" borderId="13" xfId="0" applyFont="1" applyFill="1" applyBorder="1" applyAlignment="1">
      <alignment horizontal="center" wrapText="1"/>
    </xf>
    <xf numFmtId="0" fontId="1" fillId="9" borderId="13" xfId="0" applyFont="1" applyFill="1" applyBorder="1" applyAlignment="1">
      <alignment horizontal="center" wrapText="1"/>
    </xf>
    <xf numFmtId="0" fontId="1" fillId="7" borderId="13" xfId="0" applyFont="1" applyFill="1" applyBorder="1" applyAlignment="1">
      <alignment horizontal="center" wrapText="1"/>
    </xf>
    <xf numFmtId="0" fontId="1" fillId="0" borderId="0" xfId="0" applyFont="1" applyFill="1" applyAlignment="1">
      <alignment horizontal="center" wrapText="1"/>
    </xf>
    <xf numFmtId="0" fontId="1" fillId="8" borderId="13" xfId="0" applyFont="1" applyFill="1" applyBorder="1" applyAlignment="1">
      <alignment horizontal="center" wrapText="1"/>
    </xf>
    <xf numFmtId="0" fontId="10" fillId="0" borderId="0" xfId="0" applyFont="1" applyAlignment="1">
      <alignment horizontal="center"/>
    </xf>
    <xf numFmtId="0" fontId="10" fillId="0" borderId="0" xfId="0" applyFont="1" applyAlignment="1">
      <alignment vertical="center" wrapText="1"/>
    </xf>
    <xf numFmtId="0" fontId="10" fillId="0" borderId="13" xfId="0" applyFont="1" applyBorder="1" applyAlignment="1">
      <alignment vertical="center" wrapText="1"/>
    </xf>
    <xf numFmtId="0" fontId="10" fillId="10" borderId="13" xfId="0" applyFont="1" applyFill="1" applyBorder="1" applyAlignment="1">
      <alignment vertical="center" wrapText="1"/>
    </xf>
    <xf numFmtId="0" fontId="10" fillId="10" borderId="13" xfId="0" applyFont="1" applyFill="1" applyBorder="1" applyAlignment="1">
      <alignment horizontal="right" vertical="center" wrapText="1"/>
    </xf>
    <xf numFmtId="0" fontId="10" fillId="0" borderId="14" xfId="0" applyFont="1" applyBorder="1" applyAlignment="1">
      <alignment horizontal="center"/>
    </xf>
    <xf numFmtId="0" fontId="10" fillId="0" borderId="14" xfId="0" applyFont="1" applyBorder="1" applyAlignment="1">
      <alignment vertical="center" wrapText="1"/>
    </xf>
    <xf numFmtId="0" fontId="10" fillId="0" borderId="18" xfId="0" applyFont="1" applyBorder="1" applyAlignment="1">
      <alignment horizontal="center"/>
    </xf>
    <xf numFmtId="0" fontId="10" fillId="0" borderId="19"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horizontal="center"/>
    </xf>
    <xf numFmtId="0" fontId="10" fillId="0" borderId="22" xfId="0" applyFont="1" applyBorder="1" applyAlignment="1">
      <alignment vertical="center" wrapText="1"/>
    </xf>
    <xf numFmtId="0" fontId="10" fillId="0" borderId="23" xfId="0" applyFont="1" applyBorder="1" applyAlignment="1">
      <alignment horizontal="center"/>
    </xf>
    <xf numFmtId="0" fontId="10" fillId="0" borderId="24" xfId="0" applyFont="1" applyBorder="1" applyAlignment="1">
      <alignment vertical="center" wrapText="1"/>
    </xf>
    <xf numFmtId="0" fontId="10" fillId="0" borderId="25" xfId="0" applyFont="1" applyBorder="1" applyAlignment="1">
      <alignment vertical="center" wrapText="1"/>
    </xf>
    <xf numFmtId="0" fontId="10" fillId="10" borderId="18" xfId="0" applyFont="1" applyFill="1" applyBorder="1" applyAlignment="1">
      <alignment horizontal="center"/>
    </xf>
    <xf numFmtId="0" fontId="10" fillId="10" borderId="19" xfId="0" applyFont="1" applyFill="1" applyBorder="1" applyAlignment="1">
      <alignment vertical="center" wrapText="1"/>
    </xf>
    <xf numFmtId="0" fontId="10" fillId="10" borderId="20" xfId="0" applyFont="1" applyFill="1" applyBorder="1" applyAlignment="1">
      <alignment vertical="center" wrapText="1"/>
    </xf>
    <xf numFmtId="0" fontId="10" fillId="10" borderId="23" xfId="0" applyFont="1" applyFill="1" applyBorder="1" applyAlignment="1">
      <alignment horizontal="center"/>
    </xf>
    <xf numFmtId="0" fontId="10" fillId="10" borderId="24" xfId="0" applyFont="1" applyFill="1" applyBorder="1" applyAlignment="1">
      <alignment vertical="center" wrapText="1"/>
    </xf>
    <xf numFmtId="0" fontId="10" fillId="10" borderId="25" xfId="0" applyFont="1" applyFill="1" applyBorder="1" applyAlignment="1">
      <alignment vertical="center" wrapText="1"/>
    </xf>
    <xf numFmtId="0" fontId="10" fillId="0" borderId="26" xfId="0" applyFont="1" applyBorder="1" applyAlignment="1">
      <alignment horizontal="center"/>
    </xf>
    <xf numFmtId="0" fontId="10" fillId="0" borderId="27" xfId="0" applyFont="1" applyBorder="1" applyAlignment="1">
      <alignment vertical="center" wrapText="1"/>
    </xf>
    <xf numFmtId="0" fontId="10" fillId="0" borderId="28" xfId="0" applyFont="1" applyBorder="1" applyAlignment="1">
      <alignment vertical="center" wrapText="1"/>
    </xf>
    <xf numFmtId="0" fontId="10" fillId="10" borderId="21" xfId="0" applyFont="1" applyFill="1" applyBorder="1" applyAlignment="1">
      <alignment horizontal="center"/>
    </xf>
    <xf numFmtId="0" fontId="10" fillId="10" borderId="22" xfId="0" applyFont="1" applyFill="1" applyBorder="1" applyAlignment="1">
      <alignment vertical="center" wrapText="1"/>
    </xf>
    <xf numFmtId="0" fontId="10" fillId="10" borderId="24" xfId="0" applyFont="1" applyFill="1" applyBorder="1" applyAlignment="1">
      <alignment horizontal="right" vertical="center" wrapText="1"/>
    </xf>
    <xf numFmtId="0" fontId="1" fillId="11" borderId="13" xfId="0" applyFont="1" applyFill="1" applyBorder="1" applyAlignment="1">
      <alignment horizontal="center" vertical="center" wrapText="1"/>
    </xf>
    <xf numFmtId="0" fontId="1" fillId="11" borderId="3" xfId="0" applyFont="1" applyFill="1" applyBorder="1" applyAlignment="1">
      <alignment horizontal="center" vertical="center" wrapText="1"/>
    </xf>
    <xf numFmtId="0" fontId="1" fillId="11" borderId="15" xfId="0" applyFont="1" applyFill="1" applyBorder="1" applyAlignment="1">
      <alignment horizontal="center" vertical="center" wrapText="1"/>
    </xf>
    <xf numFmtId="0" fontId="1" fillId="11" borderId="3" xfId="0" applyFont="1" applyFill="1" applyBorder="1" applyAlignment="1">
      <alignment horizontal="center"/>
    </xf>
    <xf numFmtId="0" fontId="1" fillId="11" borderId="15" xfId="0" applyFont="1" applyFill="1" applyBorder="1" applyAlignment="1">
      <alignment horizontal="center"/>
    </xf>
    <xf numFmtId="0" fontId="1" fillId="11" borderId="13" xfId="0" applyFont="1" applyFill="1" applyBorder="1" applyAlignment="1">
      <alignment horizontal="center"/>
    </xf>
    <xf numFmtId="0" fontId="0" fillId="0" borderId="0" xfId="0" applyAlignment="1">
      <alignment horizontal="center"/>
    </xf>
    <xf numFmtId="0" fontId="0" fillId="0" borderId="13" xfId="0" applyBorder="1" applyAlignment="1">
      <alignment horizontal="center" vertical="center"/>
    </xf>
    <xf numFmtId="0" fontId="0" fillId="0" borderId="13" xfId="0" applyBorder="1"/>
    <xf numFmtId="0" fontId="0" fillId="0" borderId="13" xfId="0" applyBorder="1" applyAlignment="1">
      <alignment horizontal="center"/>
    </xf>
    <xf numFmtId="0" fontId="1" fillId="0" borderId="0" xfId="0" applyFont="1" applyFill="1" applyBorder="1" applyAlignment="1">
      <alignment horizontal="center" wrapText="1"/>
    </xf>
    <xf numFmtId="0" fontId="10" fillId="10" borderId="30" xfId="0" applyFont="1" applyFill="1" applyBorder="1" applyAlignment="1">
      <alignment vertical="center" wrapText="1"/>
    </xf>
    <xf numFmtId="0" fontId="10" fillId="10" borderId="17" xfId="0" applyFont="1" applyFill="1" applyBorder="1" applyAlignment="1">
      <alignment vertical="center" wrapText="1"/>
    </xf>
    <xf numFmtId="0" fontId="10" fillId="10" borderId="31" xfId="0" applyFont="1" applyFill="1" applyBorder="1" applyAlignment="1">
      <alignment vertical="center" wrapText="1"/>
    </xf>
    <xf numFmtId="0" fontId="10" fillId="0" borderId="30" xfId="0" applyFont="1" applyBorder="1" applyAlignment="1">
      <alignment vertical="center" wrapText="1"/>
    </xf>
    <xf numFmtId="0" fontId="1" fillId="0" borderId="13" xfId="0" applyFont="1" applyFill="1" applyBorder="1" applyAlignment="1">
      <alignment horizontal="center" wrapText="1"/>
    </xf>
    <xf numFmtId="0" fontId="0" fillId="0" borderId="13" xfId="0" applyFill="1" applyBorder="1" applyAlignment="1">
      <alignment horizontal="center" vertical="center"/>
    </xf>
    <xf numFmtId="0" fontId="10" fillId="0" borderId="32" xfId="0" applyFont="1" applyBorder="1" applyAlignment="1">
      <alignment vertical="center" wrapText="1"/>
    </xf>
    <xf numFmtId="0" fontId="0" fillId="11" borderId="0" xfId="0" applyFill="1" applyAlignment="1">
      <alignment horizontal="center"/>
    </xf>
    <xf numFmtId="0" fontId="10" fillId="0" borderId="17" xfId="0" applyFont="1" applyBorder="1" applyAlignment="1">
      <alignment vertical="center" wrapText="1"/>
    </xf>
    <xf numFmtId="0" fontId="1" fillId="11" borderId="0" xfId="0" applyFont="1" applyFill="1" applyBorder="1" applyAlignment="1">
      <alignment horizontal="center" wrapText="1"/>
    </xf>
    <xf numFmtId="0" fontId="0" fillId="11" borderId="0" xfId="0" applyFill="1"/>
    <xf numFmtId="0" fontId="1" fillId="11" borderId="16" xfId="0" applyFont="1" applyFill="1" applyBorder="1" applyAlignment="1">
      <alignment horizontal="center" vertical="center" wrapText="1"/>
    </xf>
    <xf numFmtId="0" fontId="1" fillId="0" borderId="0" xfId="0" applyFont="1" applyFill="1" applyBorder="1" applyAlignment="1">
      <alignment horizontal="left"/>
    </xf>
    <xf numFmtId="0" fontId="0" fillId="0" borderId="0" xfId="0" applyFont="1" applyFill="1" applyBorder="1" applyAlignment="1">
      <alignment horizontal="left"/>
    </xf>
    <xf numFmtId="0" fontId="0" fillId="0" borderId="0" xfId="0" applyFont="1" applyFill="1" applyAlignment="1">
      <alignment horizontal="left"/>
    </xf>
    <xf numFmtId="0" fontId="12" fillId="0" borderId="0" xfId="0" applyFont="1" applyFill="1" applyAlignment="1">
      <alignment horizontal="left" vertical="center"/>
    </xf>
    <xf numFmtId="0" fontId="0" fillId="12" borderId="0" xfId="0" applyFont="1" applyFill="1" applyAlignment="1">
      <alignment horizontal="left"/>
    </xf>
    <xf numFmtId="0" fontId="0" fillId="12" borderId="0" xfId="0" applyFont="1" applyFill="1" applyAlignment="1">
      <alignment horizontal="right"/>
    </xf>
    <xf numFmtId="0" fontId="0" fillId="12" borderId="0" xfId="0" applyFont="1" applyFill="1" applyAlignment="1">
      <alignment horizontal="center"/>
    </xf>
    <xf numFmtId="0" fontId="0" fillId="12" borderId="0" xfId="0" applyFill="1"/>
    <xf numFmtId="0" fontId="0" fillId="12" borderId="0" xfId="0" applyFill="1" applyAlignment="1">
      <alignment horizontal="right"/>
    </xf>
    <xf numFmtId="0" fontId="0" fillId="12" borderId="0" xfId="0" applyFill="1" applyAlignment="1">
      <alignment horizontal="center"/>
    </xf>
    <xf numFmtId="9" fontId="13" fillId="0" borderId="0" xfId="0" applyNumberFormat="1" applyFont="1"/>
    <xf numFmtId="0" fontId="0" fillId="0" borderId="14" xfId="0" applyBorder="1"/>
    <xf numFmtId="9" fontId="13" fillId="0" borderId="13" xfId="0" applyNumberFormat="1" applyFont="1" applyBorder="1" applyAlignment="1">
      <alignment horizontal="center"/>
    </xf>
    <xf numFmtId="0" fontId="2" fillId="0" borderId="13" xfId="0" applyFont="1" applyBorder="1" applyAlignment="1">
      <alignment vertical="top" wrapText="1"/>
    </xf>
    <xf numFmtId="0" fontId="2" fillId="10" borderId="13" xfId="0" applyFont="1" applyFill="1" applyBorder="1"/>
    <xf numFmtId="0" fontId="2" fillId="0" borderId="13" xfId="0" applyFont="1" applyBorder="1"/>
    <xf numFmtId="0" fontId="0" fillId="13" borderId="13" xfId="0" applyFill="1" applyBorder="1" applyAlignment="1">
      <alignment horizontal="center"/>
    </xf>
    <xf numFmtId="9" fontId="13" fillId="13" borderId="14" xfId="0" applyNumberFormat="1" applyFont="1" applyFill="1" applyBorder="1"/>
    <xf numFmtId="0" fontId="2" fillId="0" borderId="0" xfId="0" applyFont="1" applyBorder="1" applyAlignment="1">
      <alignment horizontal="left" wrapText="1"/>
    </xf>
    <xf numFmtId="0" fontId="2" fillId="0" borderId="0" xfId="0" applyFont="1" applyBorder="1" applyAlignment="1">
      <alignment horizontal="left" vertical="center" wrapText="1"/>
    </xf>
    <xf numFmtId="0" fontId="2" fillId="0" borderId="1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6" xfId="0" applyFont="1" applyBorder="1" applyAlignment="1">
      <alignment horizontal="center" vertical="center" textRotation="90"/>
    </xf>
    <xf numFmtId="0" fontId="2" fillId="0" borderId="12" xfId="0" applyFont="1" applyBorder="1" applyAlignment="1">
      <alignment horizontal="center" vertical="center"/>
    </xf>
    <xf numFmtId="0" fontId="4" fillId="0" borderId="10" xfId="0" applyFont="1" applyBorder="1" applyAlignment="1">
      <alignment horizontal="center"/>
    </xf>
    <xf numFmtId="0" fontId="2" fillId="0" borderId="12" xfId="0" applyFont="1" applyBorder="1" applyAlignment="1">
      <alignment horizontal="center" vertical="center" textRotation="90"/>
    </xf>
    <xf numFmtId="0" fontId="2" fillId="0" borderId="1" xfId="0" applyFont="1" applyBorder="1" applyAlignment="1">
      <alignment horizontal="center" vertical="center" textRotation="90"/>
    </xf>
    <xf numFmtId="0" fontId="4" fillId="0" borderId="9" xfId="0" applyFont="1" applyBorder="1" applyAlignment="1">
      <alignment horizontal="center" vertical="top" wrapText="1"/>
    </xf>
    <xf numFmtId="0" fontId="0" fillId="11" borderId="29" xfId="0" applyFill="1" applyBorder="1" applyAlignment="1">
      <alignment horizontal="center" vertical="center"/>
    </xf>
    <xf numFmtId="0" fontId="0" fillId="11" borderId="0" xfId="0" applyFill="1" applyBorder="1" applyAlignment="1">
      <alignment horizontal="center" vertical="center"/>
    </xf>
    <xf numFmtId="0" fontId="0" fillId="0" borderId="17" xfId="0" applyBorder="1" applyAlignment="1">
      <alignment horizontal="center" vertical="center" wrapText="1"/>
    </xf>
    <xf numFmtId="0" fontId="0" fillId="0" borderId="33" xfId="0" applyBorder="1" applyAlignment="1">
      <alignment horizontal="center" vertical="center" wrapText="1"/>
    </xf>
    <xf numFmtId="0" fontId="0" fillId="0" borderId="16" xfId="0" applyBorder="1" applyAlignment="1">
      <alignment horizontal="center" vertical="center" wrapText="1"/>
    </xf>
    <xf numFmtId="9" fontId="0" fillId="12" borderId="0" xfId="1" applyFont="1" applyFill="1" applyAlignment="1">
      <alignment horizontal="center"/>
    </xf>
    <xf numFmtId="0" fontId="0" fillId="0" borderId="13" xfId="0" applyBorder="1" applyAlignment="1">
      <alignment horizontal="center"/>
    </xf>
    <xf numFmtId="9" fontId="13" fillId="0" borderId="13" xfId="0" applyNumberFormat="1" applyFont="1" applyBorder="1" applyAlignment="1">
      <alignment horizontal="center"/>
    </xf>
    <xf numFmtId="0" fontId="13" fillId="0" borderId="13" xfId="0" applyFont="1" applyBorder="1" applyAlignment="1">
      <alignment horizontal="center"/>
    </xf>
    <xf numFmtId="9" fontId="13" fillId="0" borderId="14" xfId="0" applyNumberFormat="1" applyFont="1" applyBorder="1" applyAlignment="1">
      <alignment horizontal="center"/>
    </xf>
    <xf numFmtId="0" fontId="15" fillId="0" borderId="0" xfId="2" applyFont="1"/>
  </cellXfs>
  <cellStyles count="3">
    <cellStyle name="Hyperlink" xfId="2" builtinId="8"/>
    <cellStyle name="Normal" xfId="0" builtinId="0"/>
    <cellStyle name="Percent" xfId="1"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131413"/>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Research\MS%20to%20send\2013_Storkel_BRM_SupplementaryMateri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_Me"/>
      <sheetName val="Variables"/>
      <sheetName val="Klatt"/>
      <sheetName val="CVC_NSWs"/>
      <sheetName val="CVC_RWs"/>
      <sheetName val="CVC_All"/>
    </sheetNames>
    <sheetDataSet>
      <sheetData sheetId="0" refreshError="1"/>
      <sheetData sheetId="1" refreshError="1"/>
      <sheetData sheetId="2" refreshError="1"/>
      <sheetData sheetId="3">
        <row r="1">
          <cell r="A1" t="str">
            <v>Trans</v>
          </cell>
          <cell r="B1" t="str">
            <v>C1</v>
          </cell>
          <cell r="C1" t="str">
            <v>C1 Dev</v>
          </cell>
          <cell r="D1" t="str">
            <v>V</v>
          </cell>
          <cell r="E1" t="str">
            <v>C2</v>
          </cell>
          <cell r="F1" t="str">
            <v>C2 Dev</v>
          </cell>
          <cell r="G1" t="str">
            <v>C1V_Body</v>
          </cell>
          <cell r="H1" t="str">
            <v>VC2_Rhyme</v>
          </cell>
          <cell r="I1" t="str">
            <v>C1+C2 Dev</v>
          </cell>
          <cell r="J1" t="str">
            <v>HML_Word</v>
          </cell>
          <cell r="K1" t="str">
            <v>HML_S_Sum</v>
          </cell>
          <cell r="L1" t="str">
            <v>HML_B_Sum</v>
          </cell>
          <cell r="M1" t="str">
            <v>HML_N_Nbors</v>
          </cell>
          <cell r="N1" t="str">
            <v>CML_Word</v>
          </cell>
          <cell r="O1" t="str">
            <v>CML_S_Sum</v>
          </cell>
          <cell r="P1" t="str">
            <v>CML_B_Sum</v>
          </cell>
          <cell r="Q1" t="str">
            <v>CML_N_Nbors</v>
          </cell>
          <cell r="R1" t="str">
            <v>Z_HML_S_Sum</v>
          </cell>
          <cell r="S1" t="str">
            <v>Z_HML_B_Sum</v>
          </cell>
          <cell r="T1" t="str">
            <v>Z_HML_N_Nbors</v>
          </cell>
          <cell r="U1" t="str">
            <v>Z_CML_S_Sum</v>
          </cell>
          <cell r="V1" t="str">
            <v>Z_CML_B_Sum</v>
          </cell>
          <cell r="W1" t="str">
            <v>Z_CML_N_Nbors</v>
          </cell>
          <cell r="X1" t="str">
            <v>Per_HML_S_Sum</v>
          </cell>
          <cell r="Y1" t="str">
            <v>Perc_HML_B_Sum</v>
          </cell>
          <cell r="Z1" t="str">
            <v>Perc_HML_N_Nbors</v>
          </cell>
          <cell r="AA1" t="str">
            <v>Perc_CML_S_Sum</v>
          </cell>
          <cell r="AB1" t="str">
            <v>Perc_CML_B_Sum</v>
          </cell>
          <cell r="AC1" t="str">
            <v>Perc_CML_N_Nbors</v>
          </cell>
        </row>
        <row r="2">
          <cell r="A2" t="str">
            <v>b@b</v>
          </cell>
          <cell r="B2" t="str">
            <v>b</v>
          </cell>
          <cell r="C2" t="str">
            <v>early-8</v>
          </cell>
          <cell r="D2" t="str">
            <v>@</v>
          </cell>
          <cell r="E2" t="str">
            <v>b</v>
          </cell>
          <cell r="F2" t="str">
            <v>early-8</v>
          </cell>
          <cell r="G2" t="str">
            <v>b@</v>
          </cell>
          <cell r="H2" t="str">
            <v>@b</v>
          </cell>
          <cell r="I2">
            <v>1</v>
          </cell>
          <cell r="J2" t="str">
            <v>Not Found</v>
          </cell>
          <cell r="K2">
            <v>0.15659999999999999</v>
          </cell>
          <cell r="L2">
            <v>8.3999999999999995E-3</v>
          </cell>
          <cell r="M2">
            <v>23</v>
          </cell>
          <cell r="N2" t="str">
            <v>Not Found</v>
          </cell>
          <cell r="O2">
            <v>0.18049999999999999</v>
          </cell>
          <cell r="P2">
            <v>1.01E-2</v>
          </cell>
          <cell r="Q2">
            <v>14</v>
          </cell>
          <cell r="R2">
            <v>1.1007627830475903</v>
          </cell>
          <cell r="S2">
            <v>1.5162371323998232</v>
          </cell>
          <cell r="T2">
            <v>1.8879433349780173</v>
          </cell>
          <cell r="U2">
            <v>1.3842670432484767</v>
          </cell>
          <cell r="V2">
            <v>1.9707410152143479</v>
          </cell>
          <cell r="W2">
            <v>1.6488647817248745</v>
          </cell>
          <cell r="X2">
            <v>86</v>
          </cell>
          <cell r="Y2">
            <v>94</v>
          </cell>
          <cell r="Z2">
            <v>97</v>
          </cell>
          <cell r="AA2">
            <v>92</v>
          </cell>
          <cell r="AB2">
            <v>98</v>
          </cell>
          <cell r="AC2">
            <v>95</v>
          </cell>
        </row>
        <row r="3">
          <cell r="A3" t="str">
            <v>b@f</v>
          </cell>
          <cell r="B3" t="str">
            <v>b</v>
          </cell>
          <cell r="C3" t="str">
            <v>early-8</v>
          </cell>
          <cell r="D3" t="str">
            <v>@</v>
          </cell>
          <cell r="E3" t="str">
            <v>f</v>
          </cell>
          <cell r="F3" t="str">
            <v>mid-8</v>
          </cell>
          <cell r="G3" t="str">
            <v>b@</v>
          </cell>
          <cell r="H3" t="str">
            <v>@f</v>
          </cell>
          <cell r="I3">
            <v>2</v>
          </cell>
          <cell r="J3" t="str">
            <v>Not Found</v>
          </cell>
          <cell r="K3">
            <v>0.15029999999999999</v>
          </cell>
          <cell r="L3">
            <v>7.1999999999999998E-3</v>
          </cell>
          <cell r="M3">
            <v>19</v>
          </cell>
          <cell r="N3" t="str">
            <v>Not Found</v>
          </cell>
          <cell r="O3">
            <v>0.1779</v>
          </cell>
          <cell r="P3">
            <v>9.5999999999999992E-3</v>
          </cell>
          <cell r="Q3">
            <v>13</v>
          </cell>
          <cell r="R3">
            <v>0.95538969196679391</v>
          </cell>
          <cell r="S3">
            <v>1.1676741210104604</v>
          </cell>
          <cell r="T3">
            <v>1.2437113335316192</v>
          </cell>
          <cell r="U3">
            <v>1.3247462882181733</v>
          </cell>
          <cell r="V3">
            <v>1.8180096877109777</v>
          </cell>
          <cell r="W3">
            <v>1.4172507820670932</v>
          </cell>
          <cell r="X3">
            <v>83</v>
          </cell>
          <cell r="Y3">
            <v>88</v>
          </cell>
          <cell r="Z3">
            <v>89</v>
          </cell>
          <cell r="AA3">
            <v>91</v>
          </cell>
          <cell r="AB3">
            <v>97</v>
          </cell>
          <cell r="AC3">
            <v>92</v>
          </cell>
        </row>
        <row r="4">
          <cell r="A4" t="str">
            <v>b@l</v>
          </cell>
          <cell r="B4" t="str">
            <v>b</v>
          </cell>
          <cell r="C4" t="str">
            <v>early-8</v>
          </cell>
          <cell r="D4" t="str">
            <v>@</v>
          </cell>
          <cell r="E4" t="str">
            <v>l</v>
          </cell>
          <cell r="F4" t="str">
            <v>late-8</v>
          </cell>
          <cell r="G4" t="str">
            <v>b@</v>
          </cell>
          <cell r="H4" t="str">
            <v>@l</v>
          </cell>
          <cell r="I4">
            <v>3</v>
          </cell>
          <cell r="J4" t="str">
            <v>Not Found</v>
          </cell>
          <cell r="K4">
            <v>0.20430000000000001</v>
          </cell>
          <cell r="L4">
            <v>1.44E-2</v>
          </cell>
          <cell r="M4">
            <v>22</v>
          </cell>
          <cell r="N4" t="str">
            <v>Not Found</v>
          </cell>
          <cell r="O4">
            <v>0.24010000000000001</v>
          </cell>
          <cell r="P4">
            <v>1.21E-2</v>
          </cell>
          <cell r="Q4">
            <v>18</v>
          </cell>
          <cell r="R4">
            <v>2.2014447583736212</v>
          </cell>
          <cell r="S4">
            <v>3.2590521893466371</v>
          </cell>
          <cell r="T4">
            <v>1.7268853346164177</v>
          </cell>
          <cell r="U4">
            <v>2.7486658893277442</v>
          </cell>
          <cell r="V4">
            <v>2.5816663252278276</v>
          </cell>
          <cell r="W4">
            <v>2.5753207803560008</v>
          </cell>
          <cell r="X4">
            <v>99</v>
          </cell>
          <cell r="Y4">
            <v>100</v>
          </cell>
          <cell r="Z4">
            <v>96</v>
          </cell>
          <cell r="AA4">
            <v>100</v>
          </cell>
          <cell r="AB4">
            <v>99</v>
          </cell>
          <cell r="AC4">
            <v>100</v>
          </cell>
        </row>
        <row r="5">
          <cell r="A5" t="str">
            <v>b@p</v>
          </cell>
          <cell r="B5" t="str">
            <v>b</v>
          </cell>
          <cell r="C5" t="str">
            <v>early-8</v>
          </cell>
          <cell r="D5" t="str">
            <v>@</v>
          </cell>
          <cell r="E5" t="str">
            <v>p</v>
          </cell>
          <cell r="F5" t="str">
            <v>early-8</v>
          </cell>
          <cell r="G5" t="str">
            <v>b@</v>
          </cell>
          <cell r="H5" t="str">
            <v>@p</v>
          </cell>
          <cell r="I5">
            <v>1</v>
          </cell>
          <cell r="J5" t="str">
            <v>Not Found</v>
          </cell>
          <cell r="K5">
            <v>0.1678</v>
          </cell>
          <cell r="L5">
            <v>1.0699999999999999E-2</v>
          </cell>
          <cell r="M5">
            <v>24</v>
          </cell>
          <cell r="N5" t="str">
            <v>Not Found</v>
          </cell>
          <cell r="O5">
            <v>0.191</v>
          </cell>
          <cell r="P5">
            <v>1.21E-2</v>
          </cell>
          <cell r="Q5">
            <v>18</v>
          </cell>
          <cell r="R5">
            <v>1.3592038338578956</v>
          </cell>
          <cell r="S5">
            <v>2.1843162375627685</v>
          </cell>
          <cell r="T5">
            <v>2.0490013353396166</v>
          </cell>
          <cell r="U5">
            <v>1.6246393231785492</v>
          </cell>
          <cell r="V5">
            <v>2.5816663252278276</v>
          </cell>
          <cell r="W5">
            <v>2.5753207803560008</v>
          </cell>
          <cell r="X5">
            <v>91</v>
          </cell>
          <cell r="Y5">
            <v>99</v>
          </cell>
          <cell r="Z5">
            <v>98</v>
          </cell>
          <cell r="AA5">
            <v>95</v>
          </cell>
          <cell r="AB5">
            <v>99</v>
          </cell>
          <cell r="AC5">
            <v>100</v>
          </cell>
        </row>
        <row r="6">
          <cell r="A6" t="str">
            <v>b@r</v>
          </cell>
          <cell r="B6" t="str">
            <v>b</v>
          </cell>
          <cell r="C6" t="str">
            <v>early-8</v>
          </cell>
          <cell r="D6" t="str">
            <v>@</v>
          </cell>
          <cell r="E6" t="str">
            <v>r</v>
          </cell>
          <cell r="F6" t="str">
            <v>late-8</v>
          </cell>
          <cell r="G6" t="str">
            <v>b@</v>
          </cell>
          <cell r="H6" t="str">
            <v>@r</v>
          </cell>
          <cell r="I6">
            <v>3</v>
          </cell>
          <cell r="J6" t="str">
            <v>Not Found</v>
          </cell>
          <cell r="K6">
            <v>0.20899999999999999</v>
          </cell>
          <cell r="L6">
            <v>1.2999999999999999E-2</v>
          </cell>
          <cell r="M6">
            <v>17</v>
          </cell>
          <cell r="N6" t="str">
            <v>Not Found</v>
          </cell>
          <cell r="O6">
            <v>0.24660000000000001</v>
          </cell>
          <cell r="P6">
            <v>1.0999999999999999E-2</v>
          </cell>
          <cell r="Q6">
            <v>14</v>
          </cell>
          <cell r="R6">
            <v>2.3098976993386593</v>
          </cell>
          <cell r="S6">
            <v>2.8523953427257136</v>
          </cell>
          <cell r="T6">
            <v>0.9215953328084201</v>
          </cell>
          <cell r="U6">
            <v>2.8974677769035031</v>
          </cell>
          <cell r="V6">
            <v>2.2456574047204136</v>
          </cell>
          <cell r="W6">
            <v>1.6488647817248745</v>
          </cell>
          <cell r="X6">
            <v>99</v>
          </cell>
          <cell r="Y6">
            <v>100</v>
          </cell>
          <cell r="Z6">
            <v>82</v>
          </cell>
          <cell r="AA6">
            <v>100</v>
          </cell>
          <cell r="AB6">
            <v>99</v>
          </cell>
          <cell r="AC6">
            <v>95</v>
          </cell>
        </row>
        <row r="7">
          <cell r="A7" t="str">
            <v>b@v</v>
          </cell>
          <cell r="B7" t="str">
            <v>b</v>
          </cell>
          <cell r="C7" t="str">
            <v>early-8</v>
          </cell>
          <cell r="D7" t="str">
            <v>@</v>
          </cell>
          <cell r="E7" t="str">
            <v>v</v>
          </cell>
          <cell r="F7" t="str">
            <v>mid-8</v>
          </cell>
          <cell r="G7" t="str">
            <v>b@</v>
          </cell>
          <cell r="H7" t="str">
            <v>@v</v>
          </cell>
          <cell r="I7">
            <v>2</v>
          </cell>
          <cell r="J7" t="str">
            <v>Not Found</v>
          </cell>
          <cell r="K7">
            <v>0.1542</v>
          </cell>
          <cell r="L7">
            <v>7.7999999999999996E-3</v>
          </cell>
          <cell r="M7">
            <v>14</v>
          </cell>
          <cell r="N7" t="str">
            <v>Not Found</v>
          </cell>
          <cell r="O7">
            <v>0.1807</v>
          </cell>
          <cell r="P7">
            <v>9.4000000000000004E-3</v>
          </cell>
          <cell r="Q7">
            <v>10</v>
          </cell>
          <cell r="R7">
            <v>1.045382557873954</v>
          </cell>
          <cell r="S7">
            <v>1.3419556267051418</v>
          </cell>
          <cell r="T7">
            <v>0.43842133172362152</v>
          </cell>
          <cell r="U7">
            <v>1.3888455628661924</v>
          </cell>
          <cell r="V7">
            <v>1.7569171567096302</v>
          </cell>
          <cell r="W7">
            <v>0.72240878309374867</v>
          </cell>
          <cell r="X7">
            <v>85</v>
          </cell>
          <cell r="Y7">
            <v>91</v>
          </cell>
          <cell r="Z7">
            <v>67</v>
          </cell>
          <cell r="AA7">
            <v>92</v>
          </cell>
          <cell r="AB7">
            <v>96</v>
          </cell>
          <cell r="AC7">
            <v>76</v>
          </cell>
        </row>
        <row r="8">
          <cell r="A8" t="str">
            <v>b@z</v>
          </cell>
          <cell r="B8" t="str">
            <v>b</v>
          </cell>
          <cell r="C8" t="str">
            <v>early-8</v>
          </cell>
          <cell r="D8" t="str">
            <v>@</v>
          </cell>
          <cell r="E8" t="str">
            <v>z</v>
          </cell>
          <cell r="F8" t="str">
            <v>late-8</v>
          </cell>
          <cell r="G8" t="str">
            <v>b@</v>
          </cell>
          <cell r="H8" t="str">
            <v>@z</v>
          </cell>
          <cell r="I8">
            <v>3</v>
          </cell>
          <cell r="J8" t="str">
            <v>Not Found</v>
          </cell>
          <cell r="K8">
            <v>0.15079999999999999</v>
          </cell>
          <cell r="L8">
            <v>6.4999999999999997E-3</v>
          </cell>
          <cell r="M8">
            <v>22</v>
          </cell>
          <cell r="N8" t="str">
            <v>Not Found</v>
          </cell>
          <cell r="O8">
            <v>0.1827</v>
          </cell>
          <cell r="P8">
            <v>8.8999999999999999E-3</v>
          </cell>
          <cell r="Q8">
            <v>14</v>
          </cell>
          <cell r="R8">
            <v>0.96692723887796816</v>
          </cell>
          <cell r="S8">
            <v>0.96434569769999889</v>
          </cell>
          <cell r="T8">
            <v>1.7268853346164177</v>
          </cell>
          <cell r="U8">
            <v>1.4346307590433491</v>
          </cell>
          <cell r="V8">
            <v>1.6041858292062601</v>
          </cell>
          <cell r="W8">
            <v>1.6488647817248745</v>
          </cell>
          <cell r="X8">
            <v>83</v>
          </cell>
          <cell r="Y8">
            <v>83</v>
          </cell>
          <cell r="Z8">
            <v>96</v>
          </cell>
          <cell r="AA8">
            <v>92</v>
          </cell>
          <cell r="AB8">
            <v>95</v>
          </cell>
          <cell r="AC8">
            <v>95</v>
          </cell>
        </row>
        <row r="9">
          <cell r="A9" t="str">
            <v>b^b</v>
          </cell>
          <cell r="B9" t="str">
            <v>b</v>
          </cell>
          <cell r="C9" t="str">
            <v>early-8</v>
          </cell>
          <cell r="D9" t="str">
            <v>^</v>
          </cell>
          <cell r="E9" t="str">
            <v>b</v>
          </cell>
          <cell r="F9" t="str">
            <v>early-8</v>
          </cell>
          <cell r="G9" t="str">
            <v>b^</v>
          </cell>
          <cell r="H9" t="str">
            <v>^b</v>
          </cell>
          <cell r="I9">
            <v>1</v>
          </cell>
          <cell r="J9" t="str">
            <v>Not Found</v>
          </cell>
          <cell r="K9">
            <v>0.1164</v>
          </cell>
          <cell r="L9">
            <v>7.0000000000000001E-3</v>
          </cell>
          <cell r="M9">
            <v>25</v>
          </cell>
          <cell r="N9" t="str">
            <v>Not Found</v>
          </cell>
          <cell r="O9">
            <v>0.1598</v>
          </cell>
          <cell r="P9">
            <v>1.0800000000000001E-2</v>
          </cell>
          <cell r="Q9">
            <v>18</v>
          </cell>
          <cell r="R9">
            <v>0.17314401138917523</v>
          </cell>
          <cell r="S9">
            <v>1.1095802857789001</v>
          </cell>
          <cell r="T9">
            <v>2.2100593357012164</v>
          </cell>
          <cell r="U9">
            <v>0.91039026281490576</v>
          </cell>
          <cell r="V9">
            <v>2.1845648737190659</v>
          </cell>
          <cell r="W9">
            <v>2.5753207803560008</v>
          </cell>
          <cell r="X9">
            <v>56.999999999999993</v>
          </cell>
          <cell r="Y9">
            <v>87</v>
          </cell>
          <cell r="Z9">
            <v>99</v>
          </cell>
          <cell r="AA9">
            <v>82</v>
          </cell>
          <cell r="AB9">
            <v>99</v>
          </cell>
          <cell r="AC9">
            <v>100</v>
          </cell>
        </row>
        <row r="10">
          <cell r="A10" t="str">
            <v>b^C</v>
          </cell>
          <cell r="B10" t="str">
            <v>b</v>
          </cell>
          <cell r="C10" t="str">
            <v>early-8</v>
          </cell>
          <cell r="D10" t="str">
            <v>^</v>
          </cell>
          <cell r="E10" t="str">
            <v>C</v>
          </cell>
          <cell r="F10" t="str">
            <v>mid-8</v>
          </cell>
          <cell r="G10" t="str">
            <v>b^</v>
          </cell>
          <cell r="H10" t="str">
            <v>^C</v>
          </cell>
          <cell r="I10">
            <v>2</v>
          </cell>
          <cell r="J10" t="str">
            <v>Not Found</v>
          </cell>
          <cell r="K10">
            <v>9.8400000000000001E-2</v>
          </cell>
          <cell r="L10">
            <v>4.1000000000000003E-3</v>
          </cell>
          <cell r="M10">
            <v>22</v>
          </cell>
          <cell r="N10" t="str">
            <v>Not Found</v>
          </cell>
          <cell r="O10">
            <v>0.15060000000000001</v>
          </cell>
          <cell r="P10">
            <v>8.8000000000000005E-3</v>
          </cell>
          <cell r="Q10">
            <v>15</v>
          </cell>
          <cell r="R10">
            <v>-0.2422076774131004</v>
          </cell>
          <cell r="S10">
            <v>0.26721967492127358</v>
          </cell>
          <cell r="T10">
            <v>1.7268853346164177</v>
          </cell>
          <cell r="U10">
            <v>0.69977836039998564</v>
          </cell>
          <cell r="V10">
            <v>1.5736395637055864</v>
          </cell>
          <cell r="W10">
            <v>1.880478781382656</v>
          </cell>
          <cell r="X10">
            <v>40</v>
          </cell>
          <cell r="Y10">
            <v>60</v>
          </cell>
          <cell r="Z10">
            <v>96</v>
          </cell>
          <cell r="AA10">
            <v>76</v>
          </cell>
          <cell r="AB10">
            <v>94</v>
          </cell>
          <cell r="AC10">
            <v>97</v>
          </cell>
        </row>
        <row r="11">
          <cell r="A11" t="str">
            <v>b^l</v>
          </cell>
          <cell r="B11" t="str">
            <v>b</v>
          </cell>
          <cell r="C11" t="str">
            <v>early-8</v>
          </cell>
          <cell r="D11" t="str">
            <v>^</v>
          </cell>
          <cell r="E11" t="str">
            <v>l</v>
          </cell>
          <cell r="F11" t="str">
            <v>late-8</v>
          </cell>
          <cell r="G11" t="str">
            <v>b^</v>
          </cell>
          <cell r="H11" t="str">
            <v>^l</v>
          </cell>
          <cell r="I11">
            <v>3</v>
          </cell>
          <cell r="J11" t="str">
            <v>Not Found</v>
          </cell>
          <cell r="K11">
            <v>0.1641</v>
          </cell>
          <cell r="L11">
            <v>8.0000000000000002E-3</v>
          </cell>
          <cell r="M11">
            <v>29</v>
          </cell>
          <cell r="N11" t="str">
            <v>Not Found</v>
          </cell>
          <cell r="O11">
            <v>0.2195</v>
          </cell>
          <cell r="P11">
            <v>8.6999999999999994E-3</v>
          </cell>
          <cell r="Q11">
            <v>16</v>
          </cell>
          <cell r="R11">
            <v>1.2738259867152053</v>
          </cell>
          <cell r="S11">
            <v>1.4000494619367023</v>
          </cell>
          <cell r="T11">
            <v>2.8542913371476146</v>
          </cell>
          <cell r="U11">
            <v>2.2770783687030307</v>
          </cell>
          <cell r="V11">
            <v>1.5430932982049119</v>
          </cell>
          <cell r="W11">
            <v>2.1120927810404377</v>
          </cell>
          <cell r="X11">
            <v>90</v>
          </cell>
          <cell r="Y11">
            <v>92</v>
          </cell>
          <cell r="Z11">
            <v>100</v>
          </cell>
          <cell r="AA11">
            <v>99</v>
          </cell>
          <cell r="AB11">
            <v>94</v>
          </cell>
          <cell r="AC11">
            <v>98</v>
          </cell>
        </row>
        <row r="12">
          <cell r="A12" t="str">
            <v>b^p</v>
          </cell>
          <cell r="B12" t="str">
            <v>b</v>
          </cell>
          <cell r="C12" t="str">
            <v>early-8</v>
          </cell>
          <cell r="D12" t="str">
            <v>^</v>
          </cell>
          <cell r="E12" t="str">
            <v>p</v>
          </cell>
          <cell r="F12" t="str">
            <v>early-8</v>
          </cell>
          <cell r="G12" t="str">
            <v>b^</v>
          </cell>
          <cell r="H12" t="str">
            <v>^p</v>
          </cell>
          <cell r="I12">
            <v>1</v>
          </cell>
          <cell r="J12" t="str">
            <v>Not Found</v>
          </cell>
          <cell r="K12">
            <v>0.12759999999999999</v>
          </cell>
          <cell r="L12">
            <v>4.5999999999999999E-3</v>
          </cell>
          <cell r="M12">
            <v>17</v>
          </cell>
          <cell r="N12" t="str">
            <v>Not Found</v>
          </cell>
          <cell r="O12">
            <v>0.1704</v>
          </cell>
          <cell r="P12">
            <v>9.9000000000000008E-3</v>
          </cell>
          <cell r="Q12">
            <v>15</v>
          </cell>
          <cell r="R12">
            <v>0.43158506219947973</v>
          </cell>
          <cell r="S12">
            <v>0.41245426300017457</v>
          </cell>
          <cell r="T12">
            <v>0.9215953328084201</v>
          </cell>
          <cell r="U12">
            <v>1.1530518025538357</v>
          </cell>
          <cell r="V12">
            <v>1.9096484842130002</v>
          </cell>
          <cell r="W12">
            <v>1.880478781382656</v>
          </cell>
          <cell r="X12">
            <v>67</v>
          </cell>
          <cell r="Y12">
            <v>66</v>
          </cell>
          <cell r="Z12">
            <v>82</v>
          </cell>
          <cell r="AA12">
            <v>88</v>
          </cell>
          <cell r="AB12">
            <v>97</v>
          </cell>
          <cell r="AC12">
            <v>97</v>
          </cell>
        </row>
        <row r="13">
          <cell r="A13" t="str">
            <v>b^r</v>
          </cell>
          <cell r="B13" t="str">
            <v>b</v>
          </cell>
          <cell r="C13" t="str">
            <v>early-8</v>
          </cell>
          <cell r="D13" t="str">
            <v>^</v>
          </cell>
          <cell r="E13" t="str">
            <v>r</v>
          </cell>
          <cell r="F13" t="str">
            <v>late-8</v>
          </cell>
          <cell r="G13" t="str">
            <v>b^</v>
          </cell>
          <cell r="H13" t="str">
            <v>^r</v>
          </cell>
          <cell r="I13">
            <v>3</v>
          </cell>
          <cell r="J13" t="str">
            <v>Not Found</v>
          </cell>
          <cell r="K13">
            <v>0.16880000000000001</v>
          </cell>
          <cell r="L13">
            <v>3.3999999999999998E-3</v>
          </cell>
          <cell r="M13">
            <v>15</v>
          </cell>
          <cell r="N13" t="str">
            <v>Not Found</v>
          </cell>
          <cell r="O13">
            <v>0.22600000000000001</v>
          </cell>
          <cell r="P13">
            <v>7.3000000000000001E-3</v>
          </cell>
          <cell r="Q13">
            <v>11</v>
          </cell>
          <cell r="R13">
            <v>1.3822789276802441</v>
          </cell>
          <cell r="S13">
            <v>6.3891251610811828E-2</v>
          </cell>
          <cell r="T13">
            <v>0.59947933208522108</v>
          </cell>
          <cell r="U13">
            <v>2.42588025627879</v>
          </cell>
          <cell r="V13">
            <v>1.1154455811954764</v>
          </cell>
          <cell r="W13">
            <v>0.95402278275153019</v>
          </cell>
          <cell r="X13">
            <v>92</v>
          </cell>
          <cell r="Y13">
            <v>52</v>
          </cell>
          <cell r="Z13">
            <v>72</v>
          </cell>
          <cell r="AA13">
            <v>99</v>
          </cell>
          <cell r="AB13">
            <v>87</v>
          </cell>
          <cell r="AC13">
            <v>83</v>
          </cell>
        </row>
        <row r="14">
          <cell r="A14" t="str">
            <v>b^S</v>
          </cell>
          <cell r="B14" t="str">
            <v>b</v>
          </cell>
          <cell r="C14" t="str">
            <v>early-8</v>
          </cell>
          <cell r="D14" t="str">
            <v>^</v>
          </cell>
          <cell r="E14" t="str">
            <v>S</v>
          </cell>
          <cell r="F14" t="str">
            <v>late-8</v>
          </cell>
          <cell r="G14" t="str">
            <v>b^</v>
          </cell>
          <cell r="H14" t="str">
            <v>^S</v>
          </cell>
          <cell r="I14">
            <v>3</v>
          </cell>
          <cell r="J14" t="str">
            <v>Not Found</v>
          </cell>
          <cell r="K14">
            <v>9.8199999999999996E-2</v>
          </cell>
          <cell r="L14">
            <v>3.8E-3</v>
          </cell>
          <cell r="M14">
            <v>21</v>
          </cell>
          <cell r="N14" t="str">
            <v>Not Found</v>
          </cell>
          <cell r="O14">
            <v>0.1492</v>
          </cell>
          <cell r="P14">
            <v>8.3000000000000001E-3</v>
          </cell>
          <cell r="Q14">
            <v>13</v>
          </cell>
          <cell r="R14">
            <v>-0.24682269617757024</v>
          </cell>
          <cell r="S14">
            <v>0.18007892207393278</v>
          </cell>
          <cell r="T14">
            <v>1.5658273342548181</v>
          </cell>
          <cell r="U14">
            <v>0.66772872307597564</v>
          </cell>
          <cell r="V14">
            <v>1.4209082362022163</v>
          </cell>
          <cell r="W14">
            <v>1.4172507820670932</v>
          </cell>
          <cell r="X14">
            <v>40</v>
          </cell>
          <cell r="Y14">
            <v>56.999999999999993</v>
          </cell>
          <cell r="Z14">
            <v>94</v>
          </cell>
          <cell r="AA14">
            <v>75</v>
          </cell>
          <cell r="AB14">
            <v>92</v>
          </cell>
          <cell r="AC14">
            <v>92</v>
          </cell>
        </row>
        <row r="15">
          <cell r="A15" t="str">
            <v>b^T</v>
          </cell>
          <cell r="B15" t="str">
            <v>b</v>
          </cell>
          <cell r="C15" t="str">
            <v>early-8</v>
          </cell>
          <cell r="D15" t="str">
            <v>^</v>
          </cell>
          <cell r="E15" t="str">
            <v>T</v>
          </cell>
          <cell r="F15" t="str">
            <v>late-8</v>
          </cell>
          <cell r="G15" t="str">
            <v>b^</v>
          </cell>
          <cell r="H15" t="str">
            <v>^T</v>
          </cell>
          <cell r="I15">
            <v>3</v>
          </cell>
          <cell r="J15" t="str">
            <v>Not Found</v>
          </cell>
          <cell r="K15">
            <v>9.7799999999999998E-2</v>
          </cell>
          <cell r="L15">
            <v>3.5000000000000001E-3</v>
          </cell>
          <cell r="M15">
            <v>15</v>
          </cell>
          <cell r="N15" t="str">
            <v>Not Found</v>
          </cell>
          <cell r="O15">
            <v>0.14649999999999999</v>
          </cell>
          <cell r="P15">
            <v>7.6E-3</v>
          </cell>
          <cell r="Q15">
            <v>12</v>
          </cell>
          <cell r="R15">
            <v>-0.25605273370650966</v>
          </cell>
          <cell r="S15">
            <v>9.2938169226592121E-2</v>
          </cell>
          <cell r="T15">
            <v>0.59947933208522108</v>
          </cell>
          <cell r="U15">
            <v>0.60591870823681404</v>
          </cell>
          <cell r="V15">
            <v>1.2070843776974984</v>
          </cell>
          <cell r="W15">
            <v>1.1856367824093117</v>
          </cell>
          <cell r="X15">
            <v>40</v>
          </cell>
          <cell r="Y15">
            <v>54</v>
          </cell>
          <cell r="Z15">
            <v>72</v>
          </cell>
          <cell r="AA15">
            <v>73</v>
          </cell>
          <cell r="AB15">
            <v>89</v>
          </cell>
          <cell r="AC15">
            <v>88</v>
          </cell>
        </row>
        <row r="16">
          <cell r="A16" t="str">
            <v>b^v</v>
          </cell>
          <cell r="B16" t="str">
            <v>b</v>
          </cell>
          <cell r="C16" t="str">
            <v>early-8</v>
          </cell>
          <cell r="D16" t="str">
            <v>^</v>
          </cell>
          <cell r="E16" t="str">
            <v>v</v>
          </cell>
          <cell r="F16" t="str">
            <v>mid-8</v>
          </cell>
          <cell r="G16" t="str">
            <v>b^</v>
          </cell>
          <cell r="H16" t="str">
            <v>^v</v>
          </cell>
          <cell r="I16">
            <v>2</v>
          </cell>
          <cell r="J16" t="str">
            <v>Not Found</v>
          </cell>
          <cell r="K16">
            <v>0.114</v>
          </cell>
          <cell r="L16">
            <v>4.5999999999999999E-3</v>
          </cell>
          <cell r="M16">
            <v>14</v>
          </cell>
          <cell r="N16" t="str">
            <v>Not Found</v>
          </cell>
          <cell r="O16">
            <v>0.16009999999999999</v>
          </cell>
          <cell r="P16">
            <v>8.8999999999999999E-3</v>
          </cell>
          <cell r="Q16">
            <v>11</v>
          </cell>
          <cell r="R16">
            <v>0.1177637862155385</v>
          </cell>
          <cell r="S16">
            <v>0.41245426300017457</v>
          </cell>
          <cell r="T16">
            <v>0.43842133172362152</v>
          </cell>
          <cell r="U16">
            <v>0.91725804224147911</v>
          </cell>
          <cell r="V16">
            <v>1.6041858292062601</v>
          </cell>
          <cell r="W16">
            <v>0.95402278275153019</v>
          </cell>
          <cell r="X16">
            <v>55.000000000000007</v>
          </cell>
          <cell r="Y16">
            <v>66</v>
          </cell>
          <cell r="Z16">
            <v>67</v>
          </cell>
          <cell r="AA16">
            <v>82</v>
          </cell>
          <cell r="AB16">
            <v>95</v>
          </cell>
          <cell r="AC16">
            <v>83</v>
          </cell>
        </row>
        <row r="17">
          <cell r="A17" t="str">
            <v>bad</v>
          </cell>
          <cell r="B17" t="str">
            <v>b</v>
          </cell>
          <cell r="C17" t="str">
            <v>early-8</v>
          </cell>
          <cell r="D17" t="str">
            <v>a</v>
          </cell>
          <cell r="E17" t="str">
            <v>d</v>
          </cell>
          <cell r="F17" t="str">
            <v>early-8</v>
          </cell>
          <cell r="G17" t="str">
            <v>ba</v>
          </cell>
          <cell r="H17" t="str">
            <v>ad</v>
          </cell>
          <cell r="I17">
            <v>1</v>
          </cell>
          <cell r="J17" t="str">
            <v>Not Found</v>
          </cell>
          <cell r="K17">
            <v>0.1497</v>
          </cell>
          <cell r="L17">
            <v>6.4000000000000003E-3</v>
          </cell>
          <cell r="M17">
            <v>28</v>
          </cell>
          <cell r="N17" t="str">
            <v>Not Found</v>
          </cell>
          <cell r="O17">
            <v>0.19450000000000001</v>
          </cell>
          <cell r="P17">
            <v>8.3000000000000001E-3</v>
          </cell>
          <cell r="Q17">
            <v>17</v>
          </cell>
          <cell r="R17">
            <v>0.94154463567338498</v>
          </cell>
          <cell r="S17">
            <v>0.93529878008421885</v>
          </cell>
          <cell r="T17">
            <v>2.6932333367860153</v>
          </cell>
          <cell r="U17">
            <v>1.7047634164885732</v>
          </cell>
          <cell r="V17">
            <v>1.4209082362022163</v>
          </cell>
          <cell r="W17">
            <v>2.343706780698219</v>
          </cell>
          <cell r="X17">
            <v>83</v>
          </cell>
          <cell r="Y17">
            <v>83</v>
          </cell>
          <cell r="Z17">
            <v>100</v>
          </cell>
          <cell r="AA17">
            <v>96</v>
          </cell>
          <cell r="AB17">
            <v>92</v>
          </cell>
          <cell r="AC17">
            <v>99</v>
          </cell>
        </row>
        <row r="18">
          <cell r="A18" t="str">
            <v>baf</v>
          </cell>
          <cell r="B18" t="str">
            <v>b</v>
          </cell>
          <cell r="C18" t="str">
            <v>early-8</v>
          </cell>
          <cell r="D18" t="str">
            <v>a</v>
          </cell>
          <cell r="E18" t="str">
            <v>f</v>
          </cell>
          <cell r="F18" t="str">
            <v>mid-8</v>
          </cell>
          <cell r="G18" t="str">
            <v>ba</v>
          </cell>
          <cell r="H18" t="str">
            <v>af</v>
          </cell>
          <cell r="I18">
            <v>2</v>
          </cell>
          <cell r="J18" t="str">
            <v>Not Found</v>
          </cell>
          <cell r="K18">
            <v>0.13139999999999999</v>
          </cell>
          <cell r="L18">
            <v>4.1999999999999997E-3</v>
          </cell>
          <cell r="M18">
            <v>10</v>
          </cell>
          <cell r="N18" t="str">
            <v>Not Found</v>
          </cell>
          <cell r="O18">
            <v>0.1603</v>
          </cell>
          <cell r="P18">
            <v>6.4000000000000003E-3</v>
          </cell>
          <cell r="Q18">
            <v>6</v>
          </cell>
          <cell r="R18">
            <v>0.51927041872440449</v>
          </cell>
          <cell r="S18">
            <v>0.29626659253705362</v>
          </cell>
          <cell r="T18">
            <v>-0.20581066972277653</v>
          </cell>
          <cell r="U18">
            <v>0.92183656185919494</v>
          </cell>
          <cell r="V18">
            <v>0.84052919168941076</v>
          </cell>
          <cell r="W18">
            <v>-0.20404721553737729</v>
          </cell>
          <cell r="X18">
            <v>70</v>
          </cell>
          <cell r="Y18">
            <v>62</v>
          </cell>
          <cell r="Z18">
            <v>42</v>
          </cell>
          <cell r="AA18">
            <v>82</v>
          </cell>
          <cell r="AB18">
            <v>80</v>
          </cell>
          <cell r="AC18">
            <v>42</v>
          </cell>
        </row>
        <row r="19">
          <cell r="A19" t="str">
            <v>bag</v>
          </cell>
          <cell r="B19" t="str">
            <v>b</v>
          </cell>
          <cell r="C19" t="str">
            <v>early-8</v>
          </cell>
          <cell r="D19" t="str">
            <v>a</v>
          </cell>
          <cell r="E19" t="str">
            <v>g</v>
          </cell>
          <cell r="F19" t="str">
            <v>mid-8</v>
          </cell>
          <cell r="G19" t="str">
            <v>ba</v>
          </cell>
          <cell r="H19" t="str">
            <v>ag</v>
          </cell>
          <cell r="I19">
            <v>2</v>
          </cell>
          <cell r="J19" t="str">
            <v>Not Found</v>
          </cell>
          <cell r="K19">
            <v>0.12959999999999999</v>
          </cell>
          <cell r="L19">
            <v>4.5999999999999999E-3</v>
          </cell>
          <cell r="M19">
            <v>16</v>
          </cell>
          <cell r="N19" t="str">
            <v>Not Found</v>
          </cell>
          <cell r="O19">
            <v>0.16</v>
          </cell>
          <cell r="P19">
            <v>6.6E-3</v>
          </cell>
          <cell r="Q19">
            <v>11</v>
          </cell>
          <cell r="R19">
            <v>0.47773524984417703</v>
          </cell>
          <cell r="S19">
            <v>0.41245426300017457</v>
          </cell>
          <cell r="T19">
            <v>0.76053733244682054</v>
          </cell>
          <cell r="U19">
            <v>0.91496878243262147</v>
          </cell>
          <cell r="V19">
            <v>0.90162172269075858</v>
          </cell>
          <cell r="W19">
            <v>0.95402278275153019</v>
          </cell>
          <cell r="X19">
            <v>68</v>
          </cell>
          <cell r="Y19">
            <v>66</v>
          </cell>
          <cell r="Z19">
            <v>78</v>
          </cell>
          <cell r="AA19">
            <v>82</v>
          </cell>
          <cell r="AB19">
            <v>82</v>
          </cell>
          <cell r="AC19">
            <v>83</v>
          </cell>
        </row>
        <row r="20">
          <cell r="A20" t="str">
            <v>baG</v>
          </cell>
          <cell r="B20" t="str">
            <v>b</v>
          </cell>
          <cell r="C20" t="str">
            <v>early-8</v>
          </cell>
          <cell r="D20" t="str">
            <v>a</v>
          </cell>
          <cell r="E20" t="str">
            <v>G</v>
          </cell>
          <cell r="F20" t="str">
            <v>mid-8</v>
          </cell>
          <cell r="G20" t="str">
            <v>ba</v>
          </cell>
          <cell r="H20" t="str">
            <v>aG</v>
          </cell>
          <cell r="I20">
            <v>2</v>
          </cell>
          <cell r="J20" t="str">
            <v>Not Found</v>
          </cell>
          <cell r="K20">
            <v>0.1235</v>
          </cell>
          <cell r="L20">
            <v>4.5999999999999999E-3</v>
          </cell>
          <cell r="M20">
            <v>9</v>
          </cell>
          <cell r="N20" t="str">
            <v>Not Found</v>
          </cell>
          <cell r="O20">
            <v>0.1598</v>
          </cell>
          <cell r="P20">
            <v>6.6E-3</v>
          </cell>
          <cell r="Q20">
            <v>10</v>
          </cell>
          <cell r="R20">
            <v>0.33697717752785045</v>
          </cell>
          <cell r="S20">
            <v>0.41245426300017457</v>
          </cell>
          <cell r="T20">
            <v>-0.36686867008437607</v>
          </cell>
          <cell r="U20">
            <v>0.91039026281490576</v>
          </cell>
          <cell r="V20">
            <v>0.90162172269075858</v>
          </cell>
          <cell r="W20">
            <v>0.72240878309374867</v>
          </cell>
          <cell r="X20">
            <v>63</v>
          </cell>
          <cell r="Y20">
            <v>66</v>
          </cell>
          <cell r="Z20">
            <v>36</v>
          </cell>
          <cell r="AA20">
            <v>82</v>
          </cell>
          <cell r="AB20">
            <v>82</v>
          </cell>
          <cell r="AC20">
            <v>76</v>
          </cell>
        </row>
        <row r="21">
          <cell r="A21" t="str">
            <v>baJ</v>
          </cell>
          <cell r="B21" t="str">
            <v>b</v>
          </cell>
          <cell r="C21" t="str">
            <v>early-8</v>
          </cell>
          <cell r="D21" t="str">
            <v>a</v>
          </cell>
          <cell r="E21" t="str">
            <v>J</v>
          </cell>
          <cell r="F21" t="str">
            <v>mid-8</v>
          </cell>
          <cell r="G21" t="str">
            <v>ba</v>
          </cell>
          <cell r="H21" t="str">
            <v>aJ</v>
          </cell>
          <cell r="I21">
            <v>2</v>
          </cell>
          <cell r="J21" t="str">
            <v>Not Found</v>
          </cell>
          <cell r="K21">
            <v>0.1225</v>
          </cell>
          <cell r="L21">
            <v>4.8999999999999998E-3</v>
          </cell>
          <cell r="M21">
            <v>13</v>
          </cell>
          <cell r="N21" t="str">
            <v>Not Found</v>
          </cell>
          <cell r="O21">
            <v>0.14729999999999999</v>
          </cell>
          <cell r="P21">
            <v>6.6E-3</v>
          </cell>
          <cell r="Q21">
            <v>7</v>
          </cell>
          <cell r="R21">
            <v>0.31390208370550182</v>
          </cell>
          <cell r="S21">
            <v>0.49959501584751526</v>
          </cell>
          <cell r="T21">
            <v>0.27736333136202201</v>
          </cell>
          <cell r="U21">
            <v>0.62423278670767657</v>
          </cell>
          <cell r="V21">
            <v>0.90162172269075858</v>
          </cell>
          <cell r="W21">
            <v>2.7566784120404197E-2</v>
          </cell>
          <cell r="X21">
            <v>62</v>
          </cell>
          <cell r="Y21">
            <v>69</v>
          </cell>
          <cell r="Z21">
            <v>61</v>
          </cell>
          <cell r="AA21">
            <v>73</v>
          </cell>
          <cell r="AB21">
            <v>82</v>
          </cell>
          <cell r="AC21">
            <v>51</v>
          </cell>
        </row>
        <row r="22">
          <cell r="A22" t="str">
            <v>bal</v>
          </cell>
          <cell r="B22" t="str">
            <v>b</v>
          </cell>
          <cell r="C22" t="str">
            <v>early-8</v>
          </cell>
          <cell r="D22" t="str">
            <v>a</v>
          </cell>
          <cell r="E22" t="str">
            <v>l</v>
          </cell>
          <cell r="F22" t="str">
            <v>late-8</v>
          </cell>
          <cell r="G22" t="str">
            <v>ba</v>
          </cell>
          <cell r="H22" t="str">
            <v>al</v>
          </cell>
          <cell r="I22">
            <v>3</v>
          </cell>
          <cell r="J22" t="str">
            <v>Not Found</v>
          </cell>
          <cell r="K22">
            <v>0.18540000000000001</v>
          </cell>
          <cell r="L22">
            <v>9.9000000000000008E-3</v>
          </cell>
          <cell r="M22">
            <v>18</v>
          </cell>
          <cell r="N22" t="str">
            <v>Not Found</v>
          </cell>
          <cell r="O22">
            <v>0.2225</v>
          </cell>
          <cell r="P22">
            <v>1.21E-2</v>
          </cell>
          <cell r="Q22">
            <v>13</v>
          </cell>
          <cell r="R22">
            <v>1.7653254851312317</v>
          </cell>
          <cell r="S22">
            <v>1.951940896636527</v>
          </cell>
          <cell r="T22">
            <v>1.0826533331700197</v>
          </cell>
          <cell r="U22">
            <v>2.3457561629687658</v>
          </cell>
          <cell r="V22">
            <v>2.5816663252278276</v>
          </cell>
          <cell r="W22">
            <v>1.4172507820670932</v>
          </cell>
          <cell r="X22">
            <v>96</v>
          </cell>
          <cell r="Y22">
            <v>98</v>
          </cell>
          <cell r="Z22">
            <v>86</v>
          </cell>
          <cell r="AA22">
            <v>99</v>
          </cell>
          <cell r="AB22">
            <v>99</v>
          </cell>
          <cell r="AC22">
            <v>92</v>
          </cell>
        </row>
        <row r="23">
          <cell r="A23" t="str">
            <v>bap</v>
          </cell>
          <cell r="B23" t="str">
            <v>b</v>
          </cell>
          <cell r="C23" t="str">
            <v>early-8</v>
          </cell>
          <cell r="D23" t="str">
            <v>a</v>
          </cell>
          <cell r="E23" t="str">
            <v>p</v>
          </cell>
          <cell r="F23" t="str">
            <v>early-8</v>
          </cell>
          <cell r="G23" t="str">
            <v>ba</v>
          </cell>
          <cell r="H23" t="str">
            <v>ap</v>
          </cell>
          <cell r="I23">
            <v>1</v>
          </cell>
          <cell r="J23" t="str">
            <v>Not Found</v>
          </cell>
          <cell r="K23">
            <v>0.1489</v>
          </cell>
          <cell r="L23">
            <v>6.4999999999999997E-3</v>
          </cell>
          <cell r="M23">
            <v>18</v>
          </cell>
          <cell r="N23" t="str">
            <v>Not Found</v>
          </cell>
          <cell r="O23">
            <v>0.1734</v>
          </cell>
          <cell r="P23">
            <v>9.5999999999999992E-3</v>
          </cell>
          <cell r="Q23">
            <v>14</v>
          </cell>
          <cell r="R23">
            <v>0.92308456061550614</v>
          </cell>
          <cell r="S23">
            <v>0.96434569769999889</v>
          </cell>
          <cell r="T23">
            <v>1.0826533331700197</v>
          </cell>
          <cell r="U23">
            <v>1.2217295968195707</v>
          </cell>
          <cell r="V23">
            <v>1.8180096877109777</v>
          </cell>
          <cell r="W23">
            <v>1.6488647817248745</v>
          </cell>
          <cell r="X23">
            <v>82</v>
          </cell>
          <cell r="Y23">
            <v>83</v>
          </cell>
          <cell r="Z23">
            <v>86</v>
          </cell>
          <cell r="AA23">
            <v>89</v>
          </cell>
          <cell r="AB23">
            <v>97</v>
          </cell>
          <cell r="AC23">
            <v>95</v>
          </cell>
        </row>
        <row r="24">
          <cell r="A24" t="str">
            <v>bas</v>
          </cell>
          <cell r="B24" t="str">
            <v>b</v>
          </cell>
          <cell r="C24" t="str">
            <v>early-8</v>
          </cell>
          <cell r="D24" t="str">
            <v>a</v>
          </cell>
          <cell r="E24" t="str">
            <v>s</v>
          </cell>
          <cell r="F24" t="str">
            <v>late-8</v>
          </cell>
          <cell r="G24" t="str">
            <v>ba</v>
          </cell>
          <cell r="H24" t="str">
            <v>as</v>
          </cell>
          <cell r="I24">
            <v>3</v>
          </cell>
          <cell r="J24" t="str">
            <v>Not Found</v>
          </cell>
          <cell r="K24">
            <v>0.19059999999999999</v>
          </cell>
          <cell r="L24">
            <v>6.4000000000000003E-3</v>
          </cell>
          <cell r="M24">
            <v>13</v>
          </cell>
          <cell r="N24" t="str">
            <v>Not Found</v>
          </cell>
          <cell r="O24">
            <v>0.2034</v>
          </cell>
          <cell r="P24">
            <v>7.4000000000000003E-3</v>
          </cell>
          <cell r="Q24">
            <v>11</v>
          </cell>
          <cell r="R24">
            <v>1.8853159730074442</v>
          </cell>
          <cell r="S24">
            <v>0.93529878008421885</v>
          </cell>
          <cell r="T24">
            <v>0.27736333136202201</v>
          </cell>
          <cell r="U24">
            <v>1.90850753947692</v>
          </cell>
          <cell r="V24">
            <v>1.1459918466961505</v>
          </cell>
          <cell r="W24">
            <v>0.95402278275153019</v>
          </cell>
          <cell r="X24">
            <v>97</v>
          </cell>
          <cell r="Y24">
            <v>83</v>
          </cell>
          <cell r="Z24">
            <v>61</v>
          </cell>
          <cell r="AA24">
            <v>97</v>
          </cell>
          <cell r="AB24">
            <v>88</v>
          </cell>
          <cell r="AC24">
            <v>83</v>
          </cell>
        </row>
        <row r="25">
          <cell r="A25" t="str">
            <v>baT</v>
          </cell>
          <cell r="B25" t="str">
            <v>b</v>
          </cell>
          <cell r="C25" t="str">
            <v>early-8</v>
          </cell>
          <cell r="D25" t="str">
            <v>a</v>
          </cell>
          <cell r="E25" t="str">
            <v>T</v>
          </cell>
          <cell r="F25" t="str">
            <v>late-8</v>
          </cell>
          <cell r="G25" t="str">
            <v>ba</v>
          </cell>
          <cell r="H25" t="str">
            <v>aT</v>
          </cell>
          <cell r="I25">
            <v>3</v>
          </cell>
          <cell r="J25" t="str">
            <v>Not Found</v>
          </cell>
          <cell r="K25">
            <v>0.1191</v>
          </cell>
          <cell r="L25">
            <v>4.0000000000000001E-3</v>
          </cell>
          <cell r="M25">
            <v>12</v>
          </cell>
          <cell r="N25" t="str">
            <v>Not Found</v>
          </cell>
          <cell r="O25">
            <v>0.14960000000000001</v>
          </cell>
          <cell r="P25">
            <v>6.0000000000000001E-3</v>
          </cell>
          <cell r="Q25">
            <v>9</v>
          </cell>
          <cell r="R25">
            <v>0.23544676470951642</v>
          </cell>
          <cell r="S25">
            <v>0.23817275730549328</v>
          </cell>
          <cell r="T25">
            <v>0.11630533100042251</v>
          </cell>
          <cell r="U25">
            <v>0.67688576231140729</v>
          </cell>
          <cell r="V25">
            <v>0.71834412968671479</v>
          </cell>
          <cell r="W25">
            <v>0.49079478343596716</v>
          </cell>
          <cell r="X25">
            <v>59</v>
          </cell>
          <cell r="Y25">
            <v>59</v>
          </cell>
          <cell r="Z25">
            <v>54</v>
          </cell>
          <cell r="AA25">
            <v>75</v>
          </cell>
          <cell r="AB25">
            <v>77</v>
          </cell>
          <cell r="AC25">
            <v>69</v>
          </cell>
        </row>
        <row r="26">
          <cell r="A26" t="str">
            <v>bav</v>
          </cell>
          <cell r="B26" t="str">
            <v>b</v>
          </cell>
          <cell r="C26" t="str">
            <v>early-8</v>
          </cell>
          <cell r="D26" t="str">
            <v>a</v>
          </cell>
          <cell r="E26" t="str">
            <v>v</v>
          </cell>
          <cell r="F26" t="str">
            <v>mid-8</v>
          </cell>
          <cell r="G26" t="str">
            <v>ba</v>
          </cell>
          <cell r="H26" t="str">
            <v>av</v>
          </cell>
          <cell r="I26">
            <v>2</v>
          </cell>
          <cell r="J26" t="str">
            <v>Not Found</v>
          </cell>
          <cell r="K26">
            <v>0.1353</v>
          </cell>
          <cell r="L26">
            <v>4.4999999999999997E-3</v>
          </cell>
          <cell r="M26">
            <v>7</v>
          </cell>
          <cell r="N26" t="str">
            <v>Not Found</v>
          </cell>
          <cell r="O26">
            <v>0.16309999999999999</v>
          </cell>
          <cell r="P26">
            <v>6.1999999999999998E-3</v>
          </cell>
          <cell r="Q26">
            <v>5</v>
          </cell>
          <cell r="R26">
            <v>0.60926328463156454</v>
          </cell>
          <cell r="S26">
            <v>0.3834073453843943</v>
          </cell>
          <cell r="T26">
            <v>-0.68898467080757508</v>
          </cell>
          <cell r="U26">
            <v>0.98593583650721406</v>
          </cell>
          <cell r="V26">
            <v>0.77943666068806261</v>
          </cell>
          <cell r="W26">
            <v>-0.43566121519515877</v>
          </cell>
          <cell r="X26">
            <v>73</v>
          </cell>
          <cell r="Y26">
            <v>65</v>
          </cell>
          <cell r="Z26">
            <v>24</v>
          </cell>
          <cell r="AA26">
            <v>84</v>
          </cell>
          <cell r="AB26">
            <v>78</v>
          </cell>
          <cell r="AC26">
            <v>33</v>
          </cell>
        </row>
        <row r="27">
          <cell r="A27" t="str">
            <v>baz</v>
          </cell>
          <cell r="B27" t="str">
            <v>b</v>
          </cell>
          <cell r="C27" t="str">
            <v>early-8</v>
          </cell>
          <cell r="D27" t="str">
            <v>a</v>
          </cell>
          <cell r="E27" t="str">
            <v>z</v>
          </cell>
          <cell r="F27" t="str">
            <v>late-8</v>
          </cell>
          <cell r="G27" t="str">
            <v>ba</v>
          </cell>
          <cell r="H27" t="str">
            <v>az</v>
          </cell>
          <cell r="I27">
            <v>3</v>
          </cell>
          <cell r="J27" t="str">
            <v>Not Found</v>
          </cell>
          <cell r="K27">
            <v>0.1318</v>
          </cell>
          <cell r="L27">
            <v>4.7000000000000002E-3</v>
          </cell>
          <cell r="M27">
            <v>11</v>
          </cell>
          <cell r="N27" t="str">
            <v>Not Found</v>
          </cell>
          <cell r="O27">
            <v>0.1651</v>
          </cell>
          <cell r="P27">
            <v>6.3E-3</v>
          </cell>
          <cell r="Q27">
            <v>9</v>
          </cell>
          <cell r="R27">
            <v>0.5285004562533443</v>
          </cell>
          <cell r="S27">
            <v>0.44150118061595489</v>
          </cell>
          <cell r="T27">
            <v>-4.4752669361177014E-2</v>
          </cell>
          <cell r="U27">
            <v>1.0317210326843707</v>
          </cell>
          <cell r="V27">
            <v>0.80998292618873668</v>
          </cell>
          <cell r="W27">
            <v>0.49079478343596716</v>
          </cell>
          <cell r="X27">
            <v>70</v>
          </cell>
          <cell r="Y27">
            <v>67</v>
          </cell>
          <cell r="Z27">
            <v>48</v>
          </cell>
          <cell r="AA27">
            <v>85</v>
          </cell>
          <cell r="AB27">
            <v>79</v>
          </cell>
          <cell r="AC27">
            <v>69</v>
          </cell>
        </row>
        <row r="28">
          <cell r="A28" t="str">
            <v>bcb</v>
          </cell>
          <cell r="B28" t="str">
            <v>b</v>
          </cell>
          <cell r="C28" t="str">
            <v>early-8</v>
          </cell>
          <cell r="D28" t="str">
            <v>c</v>
          </cell>
          <cell r="E28" t="str">
            <v>b</v>
          </cell>
          <cell r="F28" t="str">
            <v>early-8</v>
          </cell>
          <cell r="G28" t="str">
            <v>bc</v>
          </cell>
          <cell r="H28" t="str">
            <v>cb</v>
          </cell>
          <cell r="I28">
            <v>1</v>
          </cell>
          <cell r="J28" t="str">
            <v>Not Found</v>
          </cell>
          <cell r="K28">
            <v>9.3700000000000006E-2</v>
          </cell>
          <cell r="L28">
            <v>8.9999999999999998E-4</v>
          </cell>
          <cell r="M28">
            <v>10</v>
          </cell>
          <cell r="N28" t="str">
            <v>Not Found</v>
          </cell>
          <cell r="O28">
            <v>0.12620000000000001</v>
          </cell>
          <cell r="P28">
            <v>1.4E-3</v>
          </cell>
          <cell r="Q28">
            <v>5</v>
          </cell>
          <cell r="R28">
            <v>-0.35066061837813889</v>
          </cell>
          <cell r="S28">
            <v>-0.66228168878369387</v>
          </cell>
          <cell r="T28">
            <v>-0.20581066972277653</v>
          </cell>
          <cell r="U28">
            <v>0.14119896703867471</v>
          </cell>
          <cell r="V28">
            <v>-0.68678408334428831</v>
          </cell>
          <cell r="W28">
            <v>-0.43566121519515877</v>
          </cell>
          <cell r="X28">
            <v>36</v>
          </cell>
          <cell r="Y28">
            <v>25</v>
          </cell>
          <cell r="Z28">
            <v>42</v>
          </cell>
          <cell r="AA28">
            <v>56.000000000000007</v>
          </cell>
          <cell r="AB28">
            <v>25</v>
          </cell>
          <cell r="AC28">
            <v>33</v>
          </cell>
        </row>
        <row r="29">
          <cell r="A29" t="str">
            <v>bcC</v>
          </cell>
          <cell r="B29" t="str">
            <v>b</v>
          </cell>
          <cell r="C29" t="str">
            <v>early-8</v>
          </cell>
          <cell r="D29" t="str">
            <v>c</v>
          </cell>
          <cell r="E29" t="str">
            <v>C</v>
          </cell>
          <cell r="F29" t="str">
            <v>mid-8</v>
          </cell>
          <cell r="G29" t="str">
            <v>bc</v>
          </cell>
          <cell r="H29" t="str">
            <v>cC</v>
          </cell>
          <cell r="I29">
            <v>2</v>
          </cell>
          <cell r="J29" t="str">
            <v>Not Found</v>
          </cell>
          <cell r="K29">
            <v>7.5700000000000003E-2</v>
          </cell>
          <cell r="L29">
            <v>8.9999999999999998E-4</v>
          </cell>
          <cell r="M29">
            <v>12</v>
          </cell>
          <cell r="N29" t="str">
            <v>Not Found</v>
          </cell>
          <cell r="O29">
            <v>0.11700000000000001</v>
          </cell>
          <cell r="P29">
            <v>1.8E-3</v>
          </cell>
          <cell r="Q29">
            <v>6</v>
          </cell>
          <cell r="R29">
            <v>-0.76601230718041458</v>
          </cell>
          <cell r="S29">
            <v>-0.66228168878369387</v>
          </cell>
          <cell r="T29">
            <v>0.11630533100042251</v>
          </cell>
          <cell r="U29">
            <v>-6.9412935376245724E-2</v>
          </cell>
          <cell r="V29">
            <v>-0.56459902134159246</v>
          </cell>
          <cell r="W29">
            <v>-0.20404721553737729</v>
          </cell>
          <cell r="X29">
            <v>22</v>
          </cell>
          <cell r="Y29">
            <v>25</v>
          </cell>
          <cell r="Z29">
            <v>54</v>
          </cell>
          <cell r="AA29">
            <v>47</v>
          </cell>
          <cell r="AB29">
            <v>28.999999999999996</v>
          </cell>
          <cell r="AC29">
            <v>42</v>
          </cell>
        </row>
        <row r="30">
          <cell r="A30" t="str">
            <v>bcd</v>
          </cell>
          <cell r="B30" t="str">
            <v>b</v>
          </cell>
          <cell r="C30" t="str">
            <v>early-8</v>
          </cell>
          <cell r="D30" t="str">
            <v>c</v>
          </cell>
          <cell r="E30" t="str">
            <v>d</v>
          </cell>
          <cell r="F30" t="str">
            <v>early-8</v>
          </cell>
          <cell r="G30" t="str">
            <v>bc</v>
          </cell>
          <cell r="H30" t="str">
            <v>cd</v>
          </cell>
          <cell r="I30">
            <v>1</v>
          </cell>
          <cell r="J30" t="str">
            <v>Not Found</v>
          </cell>
          <cell r="K30">
            <v>0.1057</v>
          </cell>
          <cell r="L30">
            <v>1.2999999999999999E-3</v>
          </cell>
          <cell r="M30">
            <v>18</v>
          </cell>
          <cell r="N30" t="str">
            <v>Not Found</v>
          </cell>
          <cell r="O30">
            <v>0.1578</v>
          </cell>
          <cell r="P30">
            <v>1.6000000000000001E-3</v>
          </cell>
          <cell r="Q30">
            <v>9</v>
          </cell>
          <cell r="R30">
            <v>-7.3759492509955282E-2</v>
          </cell>
          <cell r="S30">
            <v>-0.54609401832057292</v>
          </cell>
          <cell r="T30">
            <v>1.0826533331700197</v>
          </cell>
          <cell r="U30">
            <v>0.86460506663774905</v>
          </cell>
          <cell r="V30">
            <v>-0.62569155234294049</v>
          </cell>
          <cell r="W30">
            <v>0.49079478343596716</v>
          </cell>
          <cell r="X30">
            <v>47</v>
          </cell>
          <cell r="Y30">
            <v>28.999999999999996</v>
          </cell>
          <cell r="Z30">
            <v>86</v>
          </cell>
          <cell r="AA30">
            <v>81</v>
          </cell>
          <cell r="AB30">
            <v>27</v>
          </cell>
          <cell r="AC30">
            <v>69</v>
          </cell>
        </row>
        <row r="31">
          <cell r="A31" t="str">
            <v>bcf</v>
          </cell>
          <cell r="B31" t="str">
            <v>b</v>
          </cell>
          <cell r="C31" t="str">
            <v>early-8</v>
          </cell>
          <cell r="D31" t="str">
            <v>c</v>
          </cell>
          <cell r="E31" t="str">
            <v>f</v>
          </cell>
          <cell r="F31" t="str">
            <v>mid-8</v>
          </cell>
          <cell r="G31" t="str">
            <v>bc</v>
          </cell>
          <cell r="H31" t="str">
            <v>cf</v>
          </cell>
          <cell r="I31">
            <v>2</v>
          </cell>
          <cell r="J31" t="str">
            <v>Not Found</v>
          </cell>
          <cell r="K31">
            <v>8.7400000000000005E-2</v>
          </cell>
          <cell r="L31">
            <v>1.4E-3</v>
          </cell>
          <cell r="M31">
            <v>9</v>
          </cell>
          <cell r="N31" t="str">
            <v>Not Found</v>
          </cell>
          <cell r="O31">
            <v>0.1236</v>
          </cell>
          <cell r="P31">
            <v>2.5999999999999999E-3</v>
          </cell>
          <cell r="Q31">
            <v>6</v>
          </cell>
          <cell r="R31">
            <v>-0.49603370945893538</v>
          </cell>
          <cell r="S31">
            <v>-0.51704710070479265</v>
          </cell>
          <cell r="T31">
            <v>-0.36686867008437607</v>
          </cell>
          <cell r="U31">
            <v>8.1678212008370998E-2</v>
          </cell>
          <cell r="V31">
            <v>-0.32022889733620064</v>
          </cell>
          <cell r="W31">
            <v>-0.20404721553737729</v>
          </cell>
          <cell r="X31">
            <v>31</v>
          </cell>
          <cell r="Y31">
            <v>30</v>
          </cell>
          <cell r="Z31">
            <v>36</v>
          </cell>
          <cell r="AA31">
            <v>53</v>
          </cell>
          <cell r="AB31">
            <v>38</v>
          </cell>
          <cell r="AC31">
            <v>42</v>
          </cell>
        </row>
        <row r="32">
          <cell r="A32" t="str">
            <v>bcG</v>
          </cell>
          <cell r="B32" t="str">
            <v>b</v>
          </cell>
          <cell r="C32" t="str">
            <v>early-8</v>
          </cell>
          <cell r="D32" t="str">
            <v>c</v>
          </cell>
          <cell r="E32" t="str">
            <v>G</v>
          </cell>
          <cell r="F32" t="str">
            <v>mid-8</v>
          </cell>
          <cell r="G32" t="str">
            <v>bc</v>
          </cell>
          <cell r="H32" t="str">
            <v>cG</v>
          </cell>
          <cell r="I32">
            <v>2</v>
          </cell>
          <cell r="J32" t="str">
            <v>Not Found</v>
          </cell>
          <cell r="K32">
            <v>7.9500000000000001E-2</v>
          </cell>
          <cell r="L32">
            <v>1.6999999999999999E-3</v>
          </cell>
          <cell r="M32">
            <v>13</v>
          </cell>
          <cell r="N32" t="str">
            <v>Not Found</v>
          </cell>
          <cell r="O32">
            <v>0.1232</v>
          </cell>
          <cell r="P32">
            <v>2.8E-3</v>
          </cell>
          <cell r="Q32">
            <v>10</v>
          </cell>
          <cell r="R32">
            <v>-0.67832695065548976</v>
          </cell>
          <cell r="S32">
            <v>-0.42990634785745202</v>
          </cell>
          <cell r="T32">
            <v>0.27736333136202201</v>
          </cell>
          <cell r="U32">
            <v>7.2521172772939735E-2</v>
          </cell>
          <cell r="V32">
            <v>-0.25913636633485265</v>
          </cell>
          <cell r="W32">
            <v>0.72240878309374867</v>
          </cell>
          <cell r="X32">
            <v>25</v>
          </cell>
          <cell r="Y32">
            <v>33</v>
          </cell>
          <cell r="Z32">
            <v>61</v>
          </cell>
          <cell r="AA32">
            <v>53</v>
          </cell>
          <cell r="AB32">
            <v>40</v>
          </cell>
          <cell r="AC32">
            <v>76</v>
          </cell>
        </row>
        <row r="33">
          <cell r="A33" t="str">
            <v>bcJ</v>
          </cell>
          <cell r="B33" t="str">
            <v>b</v>
          </cell>
          <cell r="C33" t="str">
            <v>early-8</v>
          </cell>
          <cell r="D33" t="str">
            <v>c</v>
          </cell>
          <cell r="E33" t="str">
            <v>J</v>
          </cell>
          <cell r="F33" t="str">
            <v>mid-8</v>
          </cell>
          <cell r="G33" t="str">
            <v>bc</v>
          </cell>
          <cell r="H33" t="str">
            <v>cJ</v>
          </cell>
          <cell r="I33">
            <v>2</v>
          </cell>
          <cell r="J33" t="str">
            <v>Not Found</v>
          </cell>
          <cell r="K33">
            <v>7.85E-2</v>
          </cell>
          <cell r="L33">
            <v>8.0000000000000004E-4</v>
          </cell>
          <cell r="M33">
            <v>7</v>
          </cell>
          <cell r="N33" t="str">
            <v>Not Found</v>
          </cell>
          <cell r="O33">
            <v>0.1106</v>
          </cell>
          <cell r="P33">
            <v>1.4E-3</v>
          </cell>
          <cell r="Q33">
            <v>4</v>
          </cell>
          <cell r="R33">
            <v>-0.70140204447783838</v>
          </cell>
          <cell r="S33">
            <v>-0.69132860639947413</v>
          </cell>
          <cell r="T33">
            <v>-0.68898467080757508</v>
          </cell>
          <cell r="U33">
            <v>-0.21592556314314698</v>
          </cell>
          <cell r="V33">
            <v>-0.68678408334428831</v>
          </cell>
          <cell r="W33">
            <v>-0.66727521485294028</v>
          </cell>
          <cell r="X33">
            <v>24</v>
          </cell>
          <cell r="Y33">
            <v>24</v>
          </cell>
          <cell r="Z33">
            <v>24</v>
          </cell>
          <cell r="AA33">
            <v>41</v>
          </cell>
          <cell r="AB33">
            <v>25</v>
          </cell>
          <cell r="AC33">
            <v>25</v>
          </cell>
        </row>
        <row r="34">
          <cell r="A34" t="str">
            <v>bcm</v>
          </cell>
          <cell r="B34" t="str">
            <v>b</v>
          </cell>
          <cell r="C34" t="str">
            <v>early-8</v>
          </cell>
          <cell r="D34" t="str">
            <v>c</v>
          </cell>
          <cell r="E34" t="str">
            <v>m</v>
          </cell>
          <cell r="F34" t="str">
            <v>early-8</v>
          </cell>
          <cell r="G34" t="str">
            <v>bc</v>
          </cell>
          <cell r="H34" t="str">
            <v>cm</v>
          </cell>
          <cell r="I34">
            <v>1</v>
          </cell>
          <cell r="J34" t="str">
            <v>Not Found</v>
          </cell>
          <cell r="K34">
            <v>0.1172</v>
          </cell>
          <cell r="L34">
            <v>8.0000000000000004E-4</v>
          </cell>
          <cell r="M34">
            <v>9</v>
          </cell>
          <cell r="N34" t="str">
            <v>Not Found</v>
          </cell>
          <cell r="O34">
            <v>0.1497</v>
          </cell>
          <cell r="P34">
            <v>1.4E-3</v>
          </cell>
          <cell r="Q34">
            <v>8</v>
          </cell>
          <cell r="R34">
            <v>0.19160408644705404</v>
          </cell>
          <cell r="S34">
            <v>-0.69132860639947413</v>
          </cell>
          <cell r="T34">
            <v>-0.36686867008437607</v>
          </cell>
          <cell r="U34">
            <v>0.67917502212026482</v>
          </cell>
          <cell r="V34">
            <v>-0.68678408334428831</v>
          </cell>
          <cell r="W34">
            <v>0.25918078377818571</v>
          </cell>
          <cell r="X34">
            <v>57.999999999999993</v>
          </cell>
          <cell r="Y34">
            <v>24</v>
          </cell>
          <cell r="Z34">
            <v>36</v>
          </cell>
          <cell r="AA34">
            <v>75</v>
          </cell>
          <cell r="AB34">
            <v>25</v>
          </cell>
          <cell r="AC34">
            <v>60</v>
          </cell>
        </row>
        <row r="35">
          <cell r="A35" t="str">
            <v>bcn</v>
          </cell>
          <cell r="B35" t="str">
            <v>b</v>
          </cell>
          <cell r="C35" t="str">
            <v>early-8</v>
          </cell>
          <cell r="D35" t="str">
            <v>c</v>
          </cell>
          <cell r="E35" t="str">
            <v>n</v>
          </cell>
          <cell r="F35" t="str">
            <v>early-8</v>
          </cell>
          <cell r="G35" t="str">
            <v>bc</v>
          </cell>
          <cell r="H35" t="str">
            <v>cn</v>
          </cell>
          <cell r="I35">
            <v>1</v>
          </cell>
          <cell r="J35" t="str">
            <v>Not Found</v>
          </cell>
          <cell r="K35">
            <v>0.1638</v>
          </cell>
          <cell r="L35">
            <v>2.2000000000000001E-3</v>
          </cell>
          <cell r="M35">
            <v>21</v>
          </cell>
          <cell r="N35" t="str">
            <v>Not Found</v>
          </cell>
          <cell r="O35">
            <v>0.20979999999999999</v>
          </cell>
          <cell r="P35">
            <v>3.8999999999999998E-3</v>
          </cell>
          <cell r="Q35">
            <v>15</v>
          </cell>
          <cell r="R35">
            <v>1.2669034585685008</v>
          </cell>
          <cell r="S35">
            <v>-0.2846717597785508</v>
          </cell>
          <cell r="T35">
            <v>1.5658273342548181</v>
          </cell>
          <cell r="U35">
            <v>2.0550201672438209</v>
          </cell>
          <cell r="V35">
            <v>7.6872554172561086E-2</v>
          </cell>
          <cell r="W35">
            <v>1.880478781382656</v>
          </cell>
          <cell r="X35">
            <v>90</v>
          </cell>
          <cell r="Y35">
            <v>38</v>
          </cell>
          <cell r="Z35">
            <v>94</v>
          </cell>
          <cell r="AA35">
            <v>98</v>
          </cell>
          <cell r="AB35">
            <v>54</v>
          </cell>
          <cell r="AC35">
            <v>97</v>
          </cell>
        </row>
        <row r="36">
          <cell r="A36" t="str">
            <v>bcp</v>
          </cell>
          <cell r="B36" t="str">
            <v>b</v>
          </cell>
          <cell r="C36" t="str">
            <v>early-8</v>
          </cell>
          <cell r="D36" t="str">
            <v>c</v>
          </cell>
          <cell r="E36" t="str">
            <v>p</v>
          </cell>
          <cell r="F36" t="str">
            <v>early-8</v>
          </cell>
          <cell r="G36" t="str">
            <v>bc</v>
          </cell>
          <cell r="H36" t="str">
            <v>cp</v>
          </cell>
          <cell r="I36">
            <v>1</v>
          </cell>
          <cell r="J36" t="str">
            <v>Not Found</v>
          </cell>
          <cell r="K36">
            <v>0.10489999999999999</v>
          </cell>
          <cell r="L36">
            <v>8.0000000000000004E-4</v>
          </cell>
          <cell r="M36">
            <v>6</v>
          </cell>
          <cell r="N36" t="str">
            <v>Not Found</v>
          </cell>
          <cell r="O36">
            <v>0.1368</v>
          </cell>
          <cell r="P36">
            <v>1.4E-3</v>
          </cell>
          <cell r="Q36">
            <v>5</v>
          </cell>
          <cell r="R36">
            <v>-9.2219567567834393E-2</v>
          </cell>
          <cell r="S36">
            <v>-0.69132860639947413</v>
          </cell>
          <cell r="T36">
            <v>-0.85004267116917465</v>
          </cell>
          <cell r="U36">
            <v>0.38386050677760475</v>
          </cell>
          <cell r="V36">
            <v>-0.68678408334428831</v>
          </cell>
          <cell r="W36">
            <v>-0.43566121519515877</v>
          </cell>
          <cell r="X36">
            <v>46</v>
          </cell>
          <cell r="Y36">
            <v>24</v>
          </cell>
          <cell r="Z36">
            <v>20</v>
          </cell>
          <cell r="AA36">
            <v>65</v>
          </cell>
          <cell r="AB36">
            <v>25</v>
          </cell>
          <cell r="AC36">
            <v>33</v>
          </cell>
        </row>
        <row r="37">
          <cell r="A37" t="str">
            <v>bcr</v>
          </cell>
          <cell r="B37" t="str">
            <v>b</v>
          </cell>
          <cell r="C37" t="str">
            <v>early-8</v>
          </cell>
          <cell r="D37" t="str">
            <v>c</v>
          </cell>
          <cell r="E37" t="str">
            <v>r</v>
          </cell>
          <cell r="F37" t="str">
            <v>late-8</v>
          </cell>
          <cell r="G37" t="str">
            <v>bc</v>
          </cell>
          <cell r="H37" t="str">
            <v>cr</v>
          </cell>
          <cell r="I37">
            <v>3</v>
          </cell>
          <cell r="J37" t="str">
            <v>Not Found</v>
          </cell>
          <cell r="K37">
            <v>0.14610000000000001</v>
          </cell>
          <cell r="L37">
            <v>3.8E-3</v>
          </cell>
          <cell r="M37">
            <v>9</v>
          </cell>
          <cell r="N37" t="str">
            <v>Not Found</v>
          </cell>
          <cell r="O37">
            <v>0.19239999999999999</v>
          </cell>
          <cell r="P37">
            <v>4.4000000000000003E-3</v>
          </cell>
          <cell r="Q37">
            <v>9</v>
          </cell>
          <cell r="R37">
            <v>0.85847429791292995</v>
          </cell>
          <cell r="S37">
            <v>0.18007892207393278</v>
          </cell>
          <cell r="T37">
            <v>-0.36686867008437607</v>
          </cell>
          <cell r="U37">
            <v>1.6566889605025583</v>
          </cell>
          <cell r="V37">
            <v>0.22960388167593113</v>
          </cell>
          <cell r="W37">
            <v>0.49079478343596716</v>
          </cell>
          <cell r="X37">
            <v>80</v>
          </cell>
          <cell r="Y37">
            <v>56.999999999999993</v>
          </cell>
          <cell r="Z37">
            <v>36</v>
          </cell>
          <cell r="AA37">
            <v>95</v>
          </cell>
          <cell r="AB37">
            <v>60</v>
          </cell>
          <cell r="AC37">
            <v>69</v>
          </cell>
        </row>
        <row r="38">
          <cell r="A38" t="str">
            <v>bcS</v>
          </cell>
          <cell r="B38" t="str">
            <v>b</v>
          </cell>
          <cell r="C38" t="str">
            <v>early-8</v>
          </cell>
          <cell r="D38" t="str">
            <v>c</v>
          </cell>
          <cell r="E38" t="str">
            <v>S</v>
          </cell>
          <cell r="F38" t="str">
            <v>late-8</v>
          </cell>
          <cell r="G38" t="str">
            <v>bc</v>
          </cell>
          <cell r="H38" t="str">
            <v>cS</v>
          </cell>
          <cell r="I38">
            <v>3</v>
          </cell>
          <cell r="J38" t="str">
            <v>Not Found</v>
          </cell>
          <cell r="K38">
            <v>7.5499999999999998E-2</v>
          </cell>
          <cell r="L38">
            <v>1.2999999999999999E-3</v>
          </cell>
          <cell r="M38">
            <v>9</v>
          </cell>
          <cell r="N38" t="str">
            <v>Not Found</v>
          </cell>
          <cell r="O38">
            <v>0.11550000000000001</v>
          </cell>
          <cell r="P38">
            <v>2.7000000000000001E-3</v>
          </cell>
          <cell r="Q38">
            <v>5</v>
          </cell>
          <cell r="R38">
            <v>-0.77062732594488437</v>
          </cell>
          <cell r="S38">
            <v>-0.54609401832057292</v>
          </cell>
          <cell r="T38">
            <v>-0.36686867008437607</v>
          </cell>
          <cell r="U38">
            <v>-0.10375183250911323</v>
          </cell>
          <cell r="V38">
            <v>-0.28968263183552656</v>
          </cell>
          <cell r="W38">
            <v>-0.43566121519515877</v>
          </cell>
          <cell r="X38">
            <v>22</v>
          </cell>
          <cell r="Y38">
            <v>28.999999999999996</v>
          </cell>
          <cell r="Z38">
            <v>36</v>
          </cell>
          <cell r="AA38">
            <v>46</v>
          </cell>
          <cell r="AB38">
            <v>39</v>
          </cell>
          <cell r="AC38">
            <v>33</v>
          </cell>
        </row>
        <row r="39">
          <cell r="A39" t="str">
            <v>bcT</v>
          </cell>
          <cell r="B39" t="str">
            <v>b</v>
          </cell>
          <cell r="C39" t="str">
            <v>early-8</v>
          </cell>
          <cell r="D39" t="str">
            <v>c</v>
          </cell>
          <cell r="E39" t="str">
            <v>T</v>
          </cell>
          <cell r="F39" t="str">
            <v>late-8</v>
          </cell>
          <cell r="G39" t="str">
            <v>bc</v>
          </cell>
          <cell r="H39" t="str">
            <v>cT</v>
          </cell>
          <cell r="I39">
            <v>3</v>
          </cell>
          <cell r="J39" t="str">
            <v>Not Found</v>
          </cell>
          <cell r="K39">
            <v>7.51E-2</v>
          </cell>
          <cell r="L39">
            <v>8.9999999999999998E-4</v>
          </cell>
          <cell r="M39">
            <v>12</v>
          </cell>
          <cell r="N39" t="str">
            <v>Not Found</v>
          </cell>
          <cell r="O39">
            <v>0.1129</v>
          </cell>
          <cell r="P39">
            <v>1.5E-3</v>
          </cell>
          <cell r="Q39">
            <v>7</v>
          </cell>
          <cell r="R39">
            <v>-0.77985736347382384</v>
          </cell>
          <cell r="S39">
            <v>-0.66228168878369387</v>
          </cell>
          <cell r="T39">
            <v>0.11630533100042251</v>
          </cell>
          <cell r="U39">
            <v>-0.16327258753941695</v>
          </cell>
          <cell r="V39">
            <v>-0.65623781784361435</v>
          </cell>
          <cell r="W39">
            <v>2.7566784120404197E-2</v>
          </cell>
          <cell r="X39">
            <v>22</v>
          </cell>
          <cell r="Y39">
            <v>25</v>
          </cell>
          <cell r="Z39">
            <v>54</v>
          </cell>
          <cell r="AA39">
            <v>44</v>
          </cell>
          <cell r="AB39">
            <v>26</v>
          </cell>
          <cell r="AC39">
            <v>51</v>
          </cell>
        </row>
        <row r="40">
          <cell r="A40" t="str">
            <v>bcv</v>
          </cell>
          <cell r="B40" t="str">
            <v>b</v>
          </cell>
          <cell r="C40" t="str">
            <v>early-8</v>
          </cell>
          <cell r="D40" t="str">
            <v>c</v>
          </cell>
          <cell r="E40" t="str">
            <v>v</v>
          </cell>
          <cell r="F40" t="str">
            <v>mid-8</v>
          </cell>
          <cell r="G40" t="str">
            <v>bc</v>
          </cell>
          <cell r="H40" t="str">
            <v>cv</v>
          </cell>
          <cell r="I40">
            <v>2</v>
          </cell>
          <cell r="J40" t="str">
            <v>Not Found</v>
          </cell>
          <cell r="K40">
            <v>9.1300000000000006E-2</v>
          </cell>
          <cell r="L40">
            <v>8.0000000000000004E-4</v>
          </cell>
          <cell r="M40">
            <v>5</v>
          </cell>
          <cell r="N40" t="str">
            <v>Not Found</v>
          </cell>
          <cell r="O40">
            <v>0.1265</v>
          </cell>
          <cell r="P40">
            <v>1.4E-3</v>
          </cell>
          <cell r="Q40">
            <v>3</v>
          </cell>
          <cell r="R40">
            <v>-0.40604084355177567</v>
          </cell>
          <cell r="S40">
            <v>-0.69132860639947413</v>
          </cell>
          <cell r="T40">
            <v>-1.0111006715307742</v>
          </cell>
          <cell r="U40">
            <v>0.14806674646524809</v>
          </cell>
          <cell r="V40">
            <v>-0.68678408334428831</v>
          </cell>
          <cell r="W40">
            <v>-0.89888921451072179</v>
          </cell>
          <cell r="X40">
            <v>34</v>
          </cell>
          <cell r="Y40">
            <v>24</v>
          </cell>
          <cell r="Z40">
            <v>15</v>
          </cell>
          <cell r="AA40">
            <v>56.000000000000007</v>
          </cell>
          <cell r="AB40">
            <v>25</v>
          </cell>
          <cell r="AC40">
            <v>18</v>
          </cell>
        </row>
        <row r="41">
          <cell r="A41" t="str">
            <v>bcz</v>
          </cell>
          <cell r="B41" t="str">
            <v>b</v>
          </cell>
          <cell r="C41" t="str">
            <v>early-8</v>
          </cell>
          <cell r="D41" t="str">
            <v>c</v>
          </cell>
          <cell r="E41" t="str">
            <v>z</v>
          </cell>
          <cell r="F41" t="str">
            <v>late-8</v>
          </cell>
          <cell r="G41" t="str">
            <v>bc</v>
          </cell>
          <cell r="H41" t="str">
            <v>cz</v>
          </cell>
          <cell r="I41">
            <v>3</v>
          </cell>
          <cell r="J41" t="str">
            <v>Not Found</v>
          </cell>
          <cell r="K41">
            <v>8.7800000000000003E-2</v>
          </cell>
          <cell r="L41">
            <v>1.4E-3</v>
          </cell>
          <cell r="M41">
            <v>13</v>
          </cell>
          <cell r="N41" t="str">
            <v>Not Found</v>
          </cell>
          <cell r="O41">
            <v>0.1285</v>
          </cell>
          <cell r="P41">
            <v>1.8E-3</v>
          </cell>
          <cell r="Q41">
            <v>8</v>
          </cell>
          <cell r="R41">
            <v>-0.48680367192999596</v>
          </cell>
          <cell r="S41">
            <v>-0.51704710070479265</v>
          </cell>
          <cell r="T41">
            <v>0.27736333136202201</v>
          </cell>
          <cell r="U41">
            <v>0.19385194264240477</v>
          </cell>
          <cell r="V41">
            <v>-0.56459902134159246</v>
          </cell>
          <cell r="W41">
            <v>0.25918078377818571</v>
          </cell>
          <cell r="X41">
            <v>31</v>
          </cell>
          <cell r="Y41">
            <v>30</v>
          </cell>
          <cell r="Z41">
            <v>61</v>
          </cell>
          <cell r="AA41">
            <v>57.999999999999993</v>
          </cell>
          <cell r="AB41">
            <v>28.999999999999996</v>
          </cell>
          <cell r="AC41">
            <v>60</v>
          </cell>
        </row>
        <row r="42">
          <cell r="A42" t="str">
            <v>bEb</v>
          </cell>
          <cell r="B42" t="str">
            <v>b</v>
          </cell>
          <cell r="C42" t="str">
            <v>early-8</v>
          </cell>
          <cell r="D42" t="str">
            <v>E</v>
          </cell>
          <cell r="E42" t="str">
            <v>b</v>
          </cell>
          <cell r="F42" t="str">
            <v>early-8</v>
          </cell>
          <cell r="G42" t="str">
            <v>bE</v>
          </cell>
          <cell r="H42" t="str">
            <v>Eb</v>
          </cell>
          <cell r="I42">
            <v>1</v>
          </cell>
          <cell r="J42" t="str">
            <v>Not Found</v>
          </cell>
          <cell r="K42">
            <v>0.15010000000000001</v>
          </cell>
          <cell r="L42">
            <v>3.8999999999999998E-3</v>
          </cell>
          <cell r="M42">
            <v>13</v>
          </cell>
          <cell r="N42" t="str">
            <v>Not Found</v>
          </cell>
          <cell r="O42">
            <v>0.17069999999999999</v>
          </cell>
          <cell r="P42">
            <v>7.0000000000000001E-3</v>
          </cell>
          <cell r="Q42">
            <v>11</v>
          </cell>
          <cell r="R42">
            <v>0.95077467320232467</v>
          </cell>
          <cell r="S42">
            <v>0.20912583968971296</v>
          </cell>
          <cell r="T42">
            <v>0.27736333136202201</v>
          </cell>
          <cell r="U42">
            <v>1.1599195819804091</v>
          </cell>
          <cell r="V42">
            <v>1.0238067846934547</v>
          </cell>
          <cell r="W42">
            <v>0.95402278275153019</v>
          </cell>
          <cell r="X42">
            <v>83</v>
          </cell>
          <cell r="Y42">
            <v>57.999999999999993</v>
          </cell>
          <cell r="Z42">
            <v>61</v>
          </cell>
          <cell r="AA42">
            <v>88</v>
          </cell>
          <cell r="AB42">
            <v>85</v>
          </cell>
          <cell r="AC42">
            <v>83</v>
          </cell>
        </row>
        <row r="43">
          <cell r="A43" t="str">
            <v>beC</v>
          </cell>
          <cell r="B43" t="str">
            <v>b</v>
          </cell>
          <cell r="C43" t="str">
            <v>early-8</v>
          </cell>
          <cell r="D43" t="str">
            <v>e</v>
          </cell>
          <cell r="E43" t="str">
            <v>C</v>
          </cell>
          <cell r="F43" t="str">
            <v>mid-8</v>
          </cell>
          <cell r="G43" t="str">
            <v>be</v>
          </cell>
          <cell r="H43" t="str">
            <v>eC</v>
          </cell>
          <cell r="I43">
            <v>2</v>
          </cell>
          <cell r="J43" t="str">
            <v>Not Found</v>
          </cell>
          <cell r="K43">
            <v>8.8400000000000006E-2</v>
          </cell>
          <cell r="L43">
            <v>1.9E-3</v>
          </cell>
          <cell r="M43">
            <v>16</v>
          </cell>
          <cell r="N43" t="str">
            <v>Not Found</v>
          </cell>
          <cell r="O43">
            <v>0.13370000000000001</v>
          </cell>
          <cell r="P43">
            <v>3.0999999999999999E-3</v>
          </cell>
          <cell r="Q43">
            <v>9</v>
          </cell>
          <cell r="R43">
            <v>-0.4729586156365867</v>
          </cell>
          <cell r="S43">
            <v>-0.37181251262589154</v>
          </cell>
          <cell r="T43">
            <v>0.76053733244682054</v>
          </cell>
          <cell r="U43">
            <v>0.31289345270301222</v>
          </cell>
          <cell r="V43">
            <v>-0.16749756983283073</v>
          </cell>
          <cell r="W43">
            <v>0.49079478343596716</v>
          </cell>
          <cell r="X43">
            <v>32</v>
          </cell>
          <cell r="Y43">
            <v>35</v>
          </cell>
          <cell r="Z43">
            <v>78</v>
          </cell>
          <cell r="AA43">
            <v>62</v>
          </cell>
          <cell r="AB43">
            <v>44</v>
          </cell>
          <cell r="AC43">
            <v>69</v>
          </cell>
        </row>
        <row r="44">
          <cell r="A44" t="str">
            <v>bEC</v>
          </cell>
          <cell r="B44" t="str">
            <v>b</v>
          </cell>
          <cell r="C44" t="str">
            <v>early-8</v>
          </cell>
          <cell r="D44" t="str">
            <v>E</v>
          </cell>
          <cell r="E44" t="str">
            <v>C</v>
          </cell>
          <cell r="F44" t="str">
            <v>mid-8</v>
          </cell>
          <cell r="G44" t="str">
            <v>bE</v>
          </cell>
          <cell r="H44" t="str">
            <v>EC</v>
          </cell>
          <cell r="I44">
            <v>2</v>
          </cell>
          <cell r="J44" t="str">
            <v>Not Found</v>
          </cell>
          <cell r="K44">
            <v>0.1321</v>
          </cell>
          <cell r="L44">
            <v>3.5999999999999999E-3</v>
          </cell>
          <cell r="M44">
            <v>18</v>
          </cell>
          <cell r="N44" t="str">
            <v>Not Found</v>
          </cell>
          <cell r="O44">
            <v>0.16139999999999999</v>
          </cell>
          <cell r="P44">
            <v>6.3E-3</v>
          </cell>
          <cell r="Q44">
            <v>11</v>
          </cell>
          <cell r="R44">
            <v>0.53542298440004876</v>
          </cell>
          <cell r="S44">
            <v>0.1219850868423723</v>
          </cell>
          <cell r="T44">
            <v>1.0826533331700197</v>
          </cell>
          <cell r="U44">
            <v>0.94701841975663081</v>
          </cell>
          <cell r="V44">
            <v>0.80998292618873668</v>
          </cell>
          <cell r="W44">
            <v>0.95402278275153019</v>
          </cell>
          <cell r="X44">
            <v>70</v>
          </cell>
          <cell r="Y44">
            <v>55.000000000000007</v>
          </cell>
          <cell r="Z44">
            <v>86</v>
          </cell>
          <cell r="AA44">
            <v>83</v>
          </cell>
          <cell r="AB44">
            <v>79</v>
          </cell>
          <cell r="AC44">
            <v>83</v>
          </cell>
        </row>
        <row r="45">
          <cell r="A45" t="str">
            <v>bed</v>
          </cell>
          <cell r="B45" t="str">
            <v>b</v>
          </cell>
          <cell r="C45" t="str">
            <v>early-8</v>
          </cell>
          <cell r="D45" t="str">
            <v>e</v>
          </cell>
          <cell r="E45" t="str">
            <v>d</v>
          </cell>
          <cell r="F45" t="str">
            <v>early-8</v>
          </cell>
          <cell r="G45" t="str">
            <v>be</v>
          </cell>
          <cell r="H45" t="str">
            <v>ed</v>
          </cell>
          <cell r="I45">
            <v>1</v>
          </cell>
          <cell r="J45" t="str">
            <v>Not Found</v>
          </cell>
          <cell r="K45">
            <v>0.11840000000000001</v>
          </cell>
          <cell r="L45">
            <v>3.8999999999999998E-3</v>
          </cell>
          <cell r="M45">
            <v>29</v>
          </cell>
          <cell r="N45" t="str">
            <v>Not Found</v>
          </cell>
          <cell r="O45">
            <v>0.17460000000000001</v>
          </cell>
          <cell r="P45">
            <v>6.4999999999999997E-3</v>
          </cell>
          <cell r="Q45">
            <v>22</v>
          </cell>
          <cell r="R45">
            <v>0.21929419903387254</v>
          </cell>
          <cell r="S45">
            <v>0.20912583968971296</v>
          </cell>
          <cell r="T45">
            <v>2.8542913371476146</v>
          </cell>
          <cell r="U45">
            <v>1.2492007145258648</v>
          </cell>
          <cell r="V45">
            <v>0.8710754571900845</v>
          </cell>
          <cell r="W45">
            <v>3.5017767789871264</v>
          </cell>
          <cell r="X45">
            <v>59</v>
          </cell>
          <cell r="Y45">
            <v>57.999999999999993</v>
          </cell>
          <cell r="Z45">
            <v>100</v>
          </cell>
          <cell r="AA45">
            <v>89</v>
          </cell>
          <cell r="AB45">
            <v>81</v>
          </cell>
          <cell r="AC45">
            <v>100</v>
          </cell>
        </row>
        <row r="46">
          <cell r="A46" t="str">
            <v>bef</v>
          </cell>
          <cell r="B46" t="str">
            <v>b</v>
          </cell>
          <cell r="C46" t="str">
            <v>early-8</v>
          </cell>
          <cell r="D46" t="str">
            <v>e</v>
          </cell>
          <cell r="E46" t="str">
            <v>f</v>
          </cell>
          <cell r="F46" t="str">
            <v>mid-8</v>
          </cell>
          <cell r="G46" t="str">
            <v>be</v>
          </cell>
          <cell r="H46" t="str">
            <v>ef</v>
          </cell>
          <cell r="I46">
            <v>2</v>
          </cell>
          <cell r="J46" t="str">
            <v>Not Found</v>
          </cell>
          <cell r="K46">
            <v>0.10009999999999999</v>
          </cell>
          <cell r="L46">
            <v>2.0999999999999999E-3</v>
          </cell>
          <cell r="M46">
            <v>15</v>
          </cell>
          <cell r="N46" t="str">
            <v>Not Found</v>
          </cell>
          <cell r="O46">
            <v>0.1404</v>
          </cell>
          <cell r="P46">
            <v>3.8E-3</v>
          </cell>
          <cell r="Q46">
            <v>8</v>
          </cell>
          <cell r="R46">
            <v>-0.20298001791510786</v>
          </cell>
          <cell r="S46">
            <v>-0.31371867739433112</v>
          </cell>
          <cell r="T46">
            <v>0.59947933208522108</v>
          </cell>
          <cell r="U46">
            <v>0.46627385989648651</v>
          </cell>
          <cell r="V46">
            <v>4.632628867188715E-2</v>
          </cell>
          <cell r="W46">
            <v>0.25918078377818571</v>
          </cell>
          <cell r="X46">
            <v>42</v>
          </cell>
          <cell r="Y46">
            <v>37</v>
          </cell>
          <cell r="Z46">
            <v>72</v>
          </cell>
          <cell r="AA46">
            <v>68</v>
          </cell>
          <cell r="AB46">
            <v>52</v>
          </cell>
          <cell r="AC46">
            <v>60</v>
          </cell>
        </row>
        <row r="47">
          <cell r="A47" t="str">
            <v>bEf</v>
          </cell>
          <cell r="B47" t="str">
            <v>b</v>
          </cell>
          <cell r="C47" t="str">
            <v>early-8</v>
          </cell>
          <cell r="D47" t="str">
            <v>E</v>
          </cell>
          <cell r="E47" t="str">
            <v>f</v>
          </cell>
          <cell r="F47" t="str">
            <v>mid-8</v>
          </cell>
          <cell r="G47" t="str">
            <v>bE</v>
          </cell>
          <cell r="H47" t="str">
            <v>Ef</v>
          </cell>
          <cell r="I47">
            <v>2</v>
          </cell>
          <cell r="J47" t="str">
            <v>Not Found</v>
          </cell>
          <cell r="K47">
            <v>0.14380000000000001</v>
          </cell>
          <cell r="L47">
            <v>4.7000000000000002E-3</v>
          </cell>
          <cell r="M47">
            <v>12</v>
          </cell>
          <cell r="N47" t="str">
            <v>Not Found</v>
          </cell>
          <cell r="O47">
            <v>0.1681</v>
          </cell>
          <cell r="P47">
            <v>7.4000000000000003E-3</v>
          </cell>
          <cell r="Q47">
            <v>12</v>
          </cell>
          <cell r="R47">
            <v>0.80540158212152824</v>
          </cell>
          <cell r="S47">
            <v>0.44150118061595489</v>
          </cell>
          <cell r="T47">
            <v>0.11630533100042251</v>
          </cell>
          <cell r="U47">
            <v>1.1003988269501057</v>
          </cell>
          <cell r="V47">
            <v>1.1459918466961505</v>
          </cell>
          <cell r="W47">
            <v>1.1856367824093117</v>
          </cell>
          <cell r="X47">
            <v>79</v>
          </cell>
          <cell r="Y47">
            <v>67</v>
          </cell>
          <cell r="Z47">
            <v>54</v>
          </cell>
          <cell r="AA47">
            <v>86</v>
          </cell>
          <cell r="AB47">
            <v>88</v>
          </cell>
          <cell r="AC47">
            <v>88</v>
          </cell>
        </row>
        <row r="48">
          <cell r="A48" t="str">
            <v>beg</v>
          </cell>
          <cell r="B48" t="str">
            <v>b</v>
          </cell>
          <cell r="C48" t="str">
            <v>early-8</v>
          </cell>
          <cell r="D48" t="str">
            <v>e</v>
          </cell>
          <cell r="E48" t="str">
            <v>g</v>
          </cell>
          <cell r="F48" t="str">
            <v>mid-8</v>
          </cell>
          <cell r="G48" t="str">
            <v>be</v>
          </cell>
          <cell r="H48" t="str">
            <v>eg</v>
          </cell>
          <cell r="I48">
            <v>2</v>
          </cell>
          <cell r="J48" t="str">
            <v>Not Found</v>
          </cell>
          <cell r="K48">
            <v>9.8400000000000001E-2</v>
          </cell>
          <cell r="L48">
            <v>2E-3</v>
          </cell>
          <cell r="M48">
            <v>18</v>
          </cell>
          <cell r="N48" t="str">
            <v>Not Found</v>
          </cell>
          <cell r="O48">
            <v>0.1401</v>
          </cell>
          <cell r="P48">
            <v>3.0000000000000001E-3</v>
          </cell>
          <cell r="Q48">
            <v>10</v>
          </cell>
          <cell r="R48">
            <v>-0.2422076774131004</v>
          </cell>
          <cell r="S48">
            <v>-0.34276559501011128</v>
          </cell>
          <cell r="T48">
            <v>1.0826533331700197</v>
          </cell>
          <cell r="U48">
            <v>0.4594060804699131</v>
          </cell>
          <cell r="V48">
            <v>-0.19804383533350467</v>
          </cell>
          <cell r="W48">
            <v>0.72240878309374867</v>
          </cell>
          <cell r="X48">
            <v>40</v>
          </cell>
          <cell r="Y48">
            <v>36</v>
          </cell>
          <cell r="Z48">
            <v>86</v>
          </cell>
          <cell r="AA48">
            <v>68</v>
          </cell>
          <cell r="AB48">
            <v>43</v>
          </cell>
          <cell r="AC48">
            <v>76</v>
          </cell>
        </row>
        <row r="49">
          <cell r="A49" t="str">
            <v>beG</v>
          </cell>
          <cell r="B49" t="str">
            <v>b</v>
          </cell>
          <cell r="C49" t="str">
            <v>early-8</v>
          </cell>
          <cell r="D49" t="str">
            <v>e</v>
          </cell>
          <cell r="E49" t="str">
            <v>G</v>
          </cell>
          <cell r="F49" t="str">
            <v>mid-8</v>
          </cell>
          <cell r="G49" t="str">
            <v>be</v>
          </cell>
          <cell r="H49" t="str">
            <v>eG</v>
          </cell>
          <cell r="I49">
            <v>2</v>
          </cell>
          <cell r="J49" t="str">
            <v>Not Found</v>
          </cell>
          <cell r="K49">
            <v>9.2200000000000004E-2</v>
          </cell>
          <cell r="L49">
            <v>1.6999999999999999E-3</v>
          </cell>
          <cell r="M49">
            <v>12</v>
          </cell>
          <cell r="N49" t="str">
            <v>Not Found</v>
          </cell>
          <cell r="O49">
            <v>0.1399</v>
          </cell>
          <cell r="P49">
            <v>3.0999999999999999E-3</v>
          </cell>
          <cell r="Q49">
            <v>9</v>
          </cell>
          <cell r="R49">
            <v>-0.38527325911166188</v>
          </cell>
          <cell r="S49">
            <v>-0.42990634785745202</v>
          </cell>
          <cell r="T49">
            <v>0.11630533100042251</v>
          </cell>
          <cell r="U49">
            <v>0.45482756085219733</v>
          </cell>
          <cell r="V49">
            <v>-0.16749756983283073</v>
          </cell>
          <cell r="W49">
            <v>0.49079478343596716</v>
          </cell>
          <cell r="X49">
            <v>35</v>
          </cell>
          <cell r="Y49">
            <v>33</v>
          </cell>
          <cell r="Z49">
            <v>54</v>
          </cell>
          <cell r="AA49">
            <v>68</v>
          </cell>
          <cell r="AB49">
            <v>44</v>
          </cell>
          <cell r="AC49">
            <v>69</v>
          </cell>
        </row>
        <row r="50">
          <cell r="A50" t="str">
            <v>bEG</v>
          </cell>
          <cell r="B50" t="str">
            <v>b</v>
          </cell>
          <cell r="C50" t="str">
            <v>early-8</v>
          </cell>
          <cell r="D50" t="str">
            <v>E</v>
          </cell>
          <cell r="E50" t="str">
            <v>G</v>
          </cell>
          <cell r="F50" t="str">
            <v>mid-8</v>
          </cell>
          <cell r="G50" t="str">
            <v>bE</v>
          </cell>
          <cell r="H50" t="str">
            <v>EG</v>
          </cell>
          <cell r="I50">
            <v>2</v>
          </cell>
          <cell r="J50" t="str">
            <v>Not Found</v>
          </cell>
          <cell r="K50">
            <v>0.1358</v>
          </cell>
          <cell r="L50">
            <v>3.5000000000000001E-3</v>
          </cell>
          <cell r="M50">
            <v>8</v>
          </cell>
          <cell r="N50" t="str">
            <v>Not Found</v>
          </cell>
          <cell r="O50">
            <v>0.1676</v>
          </cell>
          <cell r="P50">
            <v>6.3E-3</v>
          </cell>
          <cell r="Q50">
            <v>9</v>
          </cell>
          <cell r="R50">
            <v>0.62080083154273891</v>
          </cell>
          <cell r="S50">
            <v>9.2938169226592121E-2</v>
          </cell>
          <cell r="T50">
            <v>-0.52792667044597552</v>
          </cell>
          <cell r="U50">
            <v>1.0889525279058165</v>
          </cell>
          <cell r="V50">
            <v>0.80998292618873668</v>
          </cell>
          <cell r="W50">
            <v>0.49079478343596716</v>
          </cell>
          <cell r="X50">
            <v>73</v>
          </cell>
          <cell r="Y50">
            <v>54</v>
          </cell>
          <cell r="Z50">
            <v>30</v>
          </cell>
          <cell r="AA50">
            <v>86</v>
          </cell>
          <cell r="AB50">
            <v>79</v>
          </cell>
          <cell r="AC50">
            <v>69</v>
          </cell>
        </row>
        <row r="51">
          <cell r="A51" t="str">
            <v>beJ</v>
          </cell>
          <cell r="B51" t="str">
            <v>b</v>
          </cell>
          <cell r="C51" t="str">
            <v>early-8</v>
          </cell>
          <cell r="D51" t="str">
            <v>e</v>
          </cell>
          <cell r="E51" t="str">
            <v>J</v>
          </cell>
          <cell r="F51" t="str">
            <v>mid-8</v>
          </cell>
          <cell r="G51" t="str">
            <v>be</v>
          </cell>
          <cell r="H51" t="str">
            <v>eJ</v>
          </cell>
          <cell r="I51">
            <v>2</v>
          </cell>
          <cell r="J51" t="str">
            <v>Not Found</v>
          </cell>
          <cell r="K51">
            <v>9.1200000000000003E-2</v>
          </cell>
          <cell r="L51">
            <v>2.3999999999999998E-3</v>
          </cell>
          <cell r="M51">
            <v>19</v>
          </cell>
          <cell r="N51" t="str">
            <v>Not Found</v>
          </cell>
          <cell r="O51">
            <v>0.12740000000000001</v>
          </cell>
          <cell r="P51">
            <v>3.5999999999999999E-3</v>
          </cell>
          <cell r="Q51">
            <v>10</v>
          </cell>
          <cell r="R51">
            <v>-0.40834835293401056</v>
          </cell>
          <cell r="S51">
            <v>-0.22657792454699047</v>
          </cell>
          <cell r="T51">
            <v>1.2437113335316192</v>
          </cell>
          <cell r="U51">
            <v>0.16867008474496883</v>
          </cell>
          <cell r="V51">
            <v>-1.4766242329460836E-2</v>
          </cell>
          <cell r="W51">
            <v>0.72240878309374867</v>
          </cell>
          <cell r="X51">
            <v>34</v>
          </cell>
          <cell r="Y51">
            <v>41</v>
          </cell>
          <cell r="Z51">
            <v>89</v>
          </cell>
          <cell r="AA51">
            <v>56.999999999999993</v>
          </cell>
          <cell r="AB51">
            <v>50</v>
          </cell>
          <cell r="AC51">
            <v>76</v>
          </cell>
        </row>
        <row r="52">
          <cell r="A52" t="str">
            <v>bEJ</v>
          </cell>
          <cell r="B52" t="str">
            <v>b</v>
          </cell>
          <cell r="C52" t="str">
            <v>early-8</v>
          </cell>
          <cell r="D52" t="str">
            <v>E</v>
          </cell>
          <cell r="E52" t="str">
            <v>J</v>
          </cell>
          <cell r="F52" t="str">
            <v>mid-8</v>
          </cell>
          <cell r="G52" t="str">
            <v>bE</v>
          </cell>
          <cell r="H52" t="str">
            <v>EJ</v>
          </cell>
          <cell r="I52">
            <v>2</v>
          </cell>
          <cell r="J52" t="str">
            <v>Not Found</v>
          </cell>
          <cell r="K52">
            <v>0.13489999999999999</v>
          </cell>
          <cell r="L52">
            <v>4.7999999999999996E-3</v>
          </cell>
          <cell r="M52">
            <v>14</v>
          </cell>
          <cell r="N52" t="str">
            <v>Not Found</v>
          </cell>
          <cell r="O52">
            <v>0.15509999999999999</v>
          </cell>
          <cell r="P52">
            <v>6.7999999999999996E-3</v>
          </cell>
          <cell r="Q52">
            <v>10</v>
          </cell>
          <cell r="R52">
            <v>0.60003324710262484</v>
          </cell>
          <cell r="S52">
            <v>0.47054809823173493</v>
          </cell>
          <cell r="T52">
            <v>0.43842133172362152</v>
          </cell>
          <cell r="U52">
            <v>0.80279505179858746</v>
          </cell>
          <cell r="V52">
            <v>0.9627142536921065</v>
          </cell>
          <cell r="W52">
            <v>0.72240878309374867</v>
          </cell>
          <cell r="X52">
            <v>73</v>
          </cell>
          <cell r="Y52">
            <v>68</v>
          </cell>
          <cell r="Z52">
            <v>67</v>
          </cell>
          <cell r="AA52">
            <v>79</v>
          </cell>
          <cell r="AB52">
            <v>83</v>
          </cell>
          <cell r="AC52">
            <v>76</v>
          </cell>
        </row>
        <row r="53">
          <cell r="A53" t="str">
            <v>bem</v>
          </cell>
          <cell r="B53" t="str">
            <v>b</v>
          </cell>
          <cell r="C53" t="str">
            <v>early-8</v>
          </cell>
          <cell r="D53" t="str">
            <v>e</v>
          </cell>
          <cell r="E53" t="str">
            <v>m</v>
          </cell>
          <cell r="F53" t="str">
            <v>early-8</v>
          </cell>
          <cell r="G53" t="str">
            <v>be</v>
          </cell>
          <cell r="H53" t="str">
            <v>em</v>
          </cell>
          <cell r="I53">
            <v>1</v>
          </cell>
          <cell r="J53" t="str">
            <v>Not Found</v>
          </cell>
          <cell r="K53">
            <v>0.12989999999999999</v>
          </cell>
          <cell r="L53">
            <v>3.3E-3</v>
          </cell>
          <cell r="M53">
            <v>26</v>
          </cell>
          <cell r="N53" t="str">
            <v>Not Found</v>
          </cell>
          <cell r="O53">
            <v>0.16650000000000001</v>
          </cell>
          <cell r="P53">
            <v>5.7000000000000002E-3</v>
          </cell>
          <cell r="Q53">
            <v>18</v>
          </cell>
          <cell r="R53">
            <v>0.48465777799088156</v>
          </cell>
          <cell r="S53">
            <v>3.4844333995031646E-2</v>
          </cell>
          <cell r="T53">
            <v>2.3711173360628157</v>
          </cell>
          <cell r="U53">
            <v>1.0637706700083807</v>
          </cell>
          <cell r="V53">
            <v>0.6267053331846929</v>
          </cell>
          <cell r="W53">
            <v>2.5753207803560008</v>
          </cell>
          <cell r="X53">
            <v>69</v>
          </cell>
          <cell r="Y53">
            <v>51</v>
          </cell>
          <cell r="Z53">
            <v>99</v>
          </cell>
          <cell r="AA53">
            <v>86</v>
          </cell>
          <cell r="AB53">
            <v>74</v>
          </cell>
          <cell r="AC53">
            <v>100</v>
          </cell>
        </row>
        <row r="54">
          <cell r="A54" t="str">
            <v>bEm</v>
          </cell>
          <cell r="B54" t="str">
            <v>b</v>
          </cell>
          <cell r="C54" t="str">
            <v>early-8</v>
          </cell>
          <cell r="D54" t="str">
            <v>E</v>
          </cell>
          <cell r="E54" t="str">
            <v>m</v>
          </cell>
          <cell r="F54" t="str">
            <v>early-8</v>
          </cell>
          <cell r="G54" t="str">
            <v>bE</v>
          </cell>
          <cell r="H54" t="str">
            <v>Em</v>
          </cell>
          <cell r="I54">
            <v>1</v>
          </cell>
          <cell r="J54" t="str">
            <v>Not Found</v>
          </cell>
          <cell r="K54">
            <v>0.17349999999999999</v>
          </cell>
          <cell r="L54">
            <v>7.9000000000000008E-3</v>
          </cell>
          <cell r="M54">
            <v>14</v>
          </cell>
          <cell r="N54" t="str">
            <v>Not Found</v>
          </cell>
          <cell r="O54">
            <v>0.19420000000000001</v>
          </cell>
          <cell r="P54">
            <v>8.0000000000000002E-3</v>
          </cell>
          <cell r="Q54">
            <v>15</v>
          </cell>
          <cell r="R54">
            <v>1.4907318686452824</v>
          </cell>
          <cell r="S54">
            <v>1.3710025443209224</v>
          </cell>
          <cell r="T54">
            <v>0.43842133172362152</v>
          </cell>
          <cell r="U54">
            <v>1.697895637062</v>
          </cell>
          <cell r="V54">
            <v>1.3292694397001943</v>
          </cell>
          <cell r="W54">
            <v>1.880478781382656</v>
          </cell>
          <cell r="X54">
            <v>93</v>
          </cell>
          <cell r="Y54">
            <v>92</v>
          </cell>
          <cell r="Z54">
            <v>67</v>
          </cell>
          <cell r="AA54">
            <v>96</v>
          </cell>
          <cell r="AB54">
            <v>91</v>
          </cell>
          <cell r="AC54">
            <v>97</v>
          </cell>
        </row>
        <row r="55">
          <cell r="A55" t="str">
            <v>bep</v>
          </cell>
          <cell r="B55" t="str">
            <v>b</v>
          </cell>
          <cell r="C55" t="str">
            <v>early-8</v>
          </cell>
          <cell r="D55" t="str">
            <v>e</v>
          </cell>
          <cell r="E55" t="str">
            <v>p</v>
          </cell>
          <cell r="F55" t="str">
            <v>early-8</v>
          </cell>
          <cell r="G55" t="str">
            <v>be</v>
          </cell>
          <cell r="H55" t="str">
            <v>ep</v>
          </cell>
          <cell r="I55">
            <v>1</v>
          </cell>
          <cell r="J55" t="str">
            <v>Not Found</v>
          </cell>
          <cell r="K55">
            <v>0.1176</v>
          </cell>
          <cell r="L55">
            <v>3.3999999999999998E-3</v>
          </cell>
          <cell r="M55">
            <v>19</v>
          </cell>
          <cell r="N55" t="str">
            <v>Not Found</v>
          </cell>
          <cell r="O55">
            <v>0.1535</v>
          </cell>
          <cell r="P55">
            <v>4.7999999999999996E-3</v>
          </cell>
          <cell r="Q55">
            <v>12</v>
          </cell>
          <cell r="R55">
            <v>0.20083412397599343</v>
          </cell>
          <cell r="S55">
            <v>6.3891251610811828E-2</v>
          </cell>
          <cell r="T55">
            <v>1.2437113335316192</v>
          </cell>
          <cell r="U55">
            <v>0.7661668948568624</v>
          </cell>
          <cell r="V55">
            <v>0.35178894367862684</v>
          </cell>
          <cell r="W55">
            <v>1.1856367824093117</v>
          </cell>
          <cell r="X55">
            <v>57.999999999999993</v>
          </cell>
          <cell r="Y55">
            <v>52</v>
          </cell>
          <cell r="Z55">
            <v>89</v>
          </cell>
          <cell r="AA55">
            <v>78</v>
          </cell>
          <cell r="AB55">
            <v>64</v>
          </cell>
          <cell r="AC55">
            <v>88</v>
          </cell>
        </row>
        <row r="56">
          <cell r="A56" t="str">
            <v>bEp</v>
          </cell>
          <cell r="B56" t="str">
            <v>b</v>
          </cell>
          <cell r="C56" t="str">
            <v>early-8</v>
          </cell>
          <cell r="D56" t="str">
            <v>E</v>
          </cell>
          <cell r="E56" t="str">
            <v>p</v>
          </cell>
          <cell r="F56" t="str">
            <v>early-8</v>
          </cell>
          <cell r="G56" t="str">
            <v>bE</v>
          </cell>
          <cell r="H56" t="str">
            <v>Ep</v>
          </cell>
          <cell r="I56">
            <v>1</v>
          </cell>
          <cell r="J56" t="str">
            <v>Not Found</v>
          </cell>
          <cell r="K56">
            <v>0.16120000000000001</v>
          </cell>
          <cell r="L56">
            <v>6.1000000000000004E-3</v>
          </cell>
          <cell r="M56">
            <v>9</v>
          </cell>
          <cell r="N56" t="str">
            <v>Not Found</v>
          </cell>
          <cell r="O56">
            <v>0.1812</v>
          </cell>
          <cell r="P56">
            <v>7.9000000000000008E-3</v>
          </cell>
          <cell r="Q56">
            <v>10</v>
          </cell>
          <cell r="R56">
            <v>1.2069082146303947</v>
          </cell>
          <cell r="S56">
            <v>0.84815802723687816</v>
          </cell>
          <cell r="T56">
            <v>-0.36686867008437607</v>
          </cell>
          <cell r="U56">
            <v>1.4002918619104816</v>
          </cell>
          <cell r="V56">
            <v>1.2987231741995207</v>
          </cell>
          <cell r="W56">
            <v>0.72240878309374867</v>
          </cell>
          <cell r="X56">
            <v>89</v>
          </cell>
          <cell r="Y56">
            <v>80</v>
          </cell>
          <cell r="Z56">
            <v>36</v>
          </cell>
          <cell r="AA56">
            <v>92</v>
          </cell>
          <cell r="AB56">
            <v>90</v>
          </cell>
          <cell r="AC56">
            <v>76</v>
          </cell>
        </row>
        <row r="57">
          <cell r="A57" t="str">
            <v>ber</v>
          </cell>
          <cell r="B57" t="str">
            <v>b</v>
          </cell>
          <cell r="C57" t="str">
            <v>early-8</v>
          </cell>
          <cell r="D57" t="str">
            <v>e</v>
          </cell>
          <cell r="E57" t="str">
            <v>r</v>
          </cell>
          <cell r="F57" t="str">
            <v>late-8</v>
          </cell>
          <cell r="G57" t="str">
            <v>be</v>
          </cell>
          <cell r="H57" t="str">
            <v>er</v>
          </cell>
          <cell r="I57">
            <v>3</v>
          </cell>
          <cell r="J57" t="str">
            <v>Not Found</v>
          </cell>
          <cell r="K57">
            <v>0.1588</v>
          </cell>
          <cell r="L57">
            <v>1.6999999999999999E-3</v>
          </cell>
          <cell r="M57">
            <v>14</v>
          </cell>
          <cell r="N57" t="str">
            <v>Not Found</v>
          </cell>
          <cell r="O57">
            <v>0.2092</v>
          </cell>
          <cell r="P57">
            <v>3.0999999999999999E-3</v>
          </cell>
          <cell r="Q57">
            <v>9</v>
          </cell>
          <cell r="R57">
            <v>1.1515279894567576</v>
          </cell>
          <cell r="S57">
            <v>-0.42990634785745202</v>
          </cell>
          <cell r="T57">
            <v>0.43842133172362152</v>
          </cell>
          <cell r="U57">
            <v>2.0412846083906744</v>
          </cell>
          <cell r="V57">
            <v>-0.16749756983283073</v>
          </cell>
          <cell r="W57">
            <v>0.49079478343596716</v>
          </cell>
          <cell r="X57">
            <v>88</v>
          </cell>
          <cell r="Y57">
            <v>33</v>
          </cell>
          <cell r="Z57">
            <v>67</v>
          </cell>
          <cell r="AA57">
            <v>98</v>
          </cell>
          <cell r="AB57">
            <v>44</v>
          </cell>
          <cell r="AC57">
            <v>69</v>
          </cell>
        </row>
        <row r="58">
          <cell r="A58" t="str">
            <v>beS</v>
          </cell>
          <cell r="B58" t="str">
            <v>b</v>
          </cell>
          <cell r="C58" t="str">
            <v>early-8</v>
          </cell>
          <cell r="D58" t="str">
            <v>e</v>
          </cell>
          <cell r="E58" t="str">
            <v>S</v>
          </cell>
          <cell r="F58" t="str">
            <v>late-8</v>
          </cell>
          <cell r="G58" t="str">
            <v>be</v>
          </cell>
          <cell r="H58" t="str">
            <v>eS</v>
          </cell>
          <cell r="I58">
            <v>3</v>
          </cell>
          <cell r="J58" t="str">
            <v>Not Found</v>
          </cell>
          <cell r="K58">
            <v>8.8200000000000001E-2</v>
          </cell>
          <cell r="L58">
            <v>2.2000000000000001E-3</v>
          </cell>
          <cell r="M58">
            <v>13</v>
          </cell>
          <cell r="N58" t="str">
            <v>Not Found</v>
          </cell>
          <cell r="O58">
            <v>0.1323</v>
          </cell>
          <cell r="P58">
            <v>3.3999999999999998E-3</v>
          </cell>
          <cell r="Q58">
            <v>7</v>
          </cell>
          <cell r="R58">
            <v>-0.47757363440105655</v>
          </cell>
          <cell r="S58">
            <v>-0.2846717597785508</v>
          </cell>
          <cell r="T58">
            <v>0.27736333136202201</v>
          </cell>
          <cell r="U58">
            <v>0.28084381537900227</v>
          </cell>
          <cell r="V58">
            <v>-7.5858773330808829E-2</v>
          </cell>
          <cell r="W58">
            <v>2.7566784120404197E-2</v>
          </cell>
          <cell r="X58">
            <v>32</v>
          </cell>
          <cell r="Y58">
            <v>38</v>
          </cell>
          <cell r="Z58">
            <v>61</v>
          </cell>
          <cell r="AA58">
            <v>61</v>
          </cell>
          <cell r="AB58">
            <v>48</v>
          </cell>
          <cell r="AC58">
            <v>51</v>
          </cell>
        </row>
        <row r="59">
          <cell r="A59" t="str">
            <v>bEs</v>
          </cell>
          <cell r="B59" t="str">
            <v>b</v>
          </cell>
          <cell r="C59" t="str">
            <v>early-8</v>
          </cell>
          <cell r="D59" t="str">
            <v>E</v>
          </cell>
          <cell r="E59" t="str">
            <v>s</v>
          </cell>
          <cell r="F59" t="str">
            <v>late-8</v>
          </cell>
          <cell r="G59" t="str">
            <v>bE</v>
          </cell>
          <cell r="H59" t="str">
            <v>Es</v>
          </cell>
          <cell r="I59">
            <v>3</v>
          </cell>
          <cell r="J59" t="str">
            <v>Not Found</v>
          </cell>
          <cell r="K59">
            <v>0.2029</v>
          </cell>
          <cell r="L59">
            <v>1.01E-2</v>
          </cell>
          <cell r="M59">
            <v>19</v>
          </cell>
          <cell r="N59" t="str">
            <v>Not Found</v>
          </cell>
          <cell r="O59">
            <v>0.2112</v>
          </cell>
          <cell r="P59">
            <v>1.38E-2</v>
          </cell>
          <cell r="Q59">
            <v>21</v>
          </cell>
          <cell r="R59">
            <v>2.1691396270223327</v>
          </cell>
          <cell r="S59">
            <v>2.0100347318680871</v>
          </cell>
          <cell r="T59">
            <v>1.2437113335316192</v>
          </cell>
          <cell r="U59">
            <v>2.0870698045678311</v>
          </cell>
          <cell r="V59">
            <v>3.1009528387392851</v>
          </cell>
          <cell r="W59">
            <v>3.2701627793293451</v>
          </cell>
          <cell r="X59">
            <v>99</v>
          </cell>
          <cell r="Y59">
            <v>98</v>
          </cell>
          <cell r="Z59">
            <v>89</v>
          </cell>
          <cell r="AA59">
            <v>98</v>
          </cell>
          <cell r="AB59">
            <v>100</v>
          </cell>
          <cell r="AC59">
            <v>100</v>
          </cell>
        </row>
        <row r="60">
          <cell r="A60" t="str">
            <v>bES</v>
          </cell>
          <cell r="B60" t="str">
            <v>b</v>
          </cell>
          <cell r="C60" t="str">
            <v>early-8</v>
          </cell>
          <cell r="D60" t="str">
            <v>E</v>
          </cell>
          <cell r="E60" t="str">
            <v>S</v>
          </cell>
          <cell r="F60" t="str">
            <v>late-8</v>
          </cell>
          <cell r="G60" t="str">
            <v>bE</v>
          </cell>
          <cell r="H60" t="str">
            <v>ES</v>
          </cell>
          <cell r="I60">
            <v>3</v>
          </cell>
          <cell r="J60" t="str">
            <v>Not Found</v>
          </cell>
          <cell r="K60">
            <v>0.1318</v>
          </cell>
          <cell r="L60">
            <v>3.3999999999999998E-3</v>
          </cell>
          <cell r="M60">
            <v>10</v>
          </cell>
          <cell r="N60" t="str">
            <v>Not Found</v>
          </cell>
          <cell r="O60">
            <v>0.16</v>
          </cell>
          <cell r="P60">
            <v>6.1000000000000004E-3</v>
          </cell>
          <cell r="Q60">
            <v>8</v>
          </cell>
          <cell r="R60">
            <v>0.5285004562533443</v>
          </cell>
          <cell r="S60">
            <v>6.3891251610811828E-2</v>
          </cell>
          <cell r="T60">
            <v>-0.20581066972277653</v>
          </cell>
          <cell r="U60">
            <v>0.91496878243262147</v>
          </cell>
          <cell r="V60">
            <v>0.74889039518738887</v>
          </cell>
          <cell r="W60">
            <v>0.25918078377818571</v>
          </cell>
          <cell r="X60">
            <v>70</v>
          </cell>
          <cell r="Y60">
            <v>52</v>
          </cell>
          <cell r="Z60">
            <v>42</v>
          </cell>
          <cell r="AA60">
            <v>82</v>
          </cell>
          <cell r="AB60">
            <v>78</v>
          </cell>
          <cell r="AC60">
            <v>60</v>
          </cell>
        </row>
        <row r="61">
          <cell r="A61" t="str">
            <v>beT</v>
          </cell>
          <cell r="B61" t="str">
            <v>b</v>
          </cell>
          <cell r="C61" t="str">
            <v>early-8</v>
          </cell>
          <cell r="D61" t="str">
            <v>e</v>
          </cell>
          <cell r="E61" t="str">
            <v>T</v>
          </cell>
          <cell r="F61" t="str">
            <v>late-8</v>
          </cell>
          <cell r="G61" t="str">
            <v>be</v>
          </cell>
          <cell r="H61" t="str">
            <v>eT</v>
          </cell>
          <cell r="I61">
            <v>3</v>
          </cell>
          <cell r="J61" t="str">
            <v>Not Found</v>
          </cell>
          <cell r="K61">
            <v>8.7800000000000003E-2</v>
          </cell>
          <cell r="L61">
            <v>1.9E-3</v>
          </cell>
          <cell r="M61">
            <v>16</v>
          </cell>
          <cell r="N61" t="str">
            <v>Not Found</v>
          </cell>
          <cell r="O61">
            <v>0.12970000000000001</v>
          </cell>
          <cell r="P61">
            <v>3.0999999999999999E-3</v>
          </cell>
          <cell r="Q61">
            <v>10</v>
          </cell>
          <cell r="R61">
            <v>-0.48680367192999596</v>
          </cell>
          <cell r="S61">
            <v>-0.37181251262589154</v>
          </cell>
          <cell r="T61">
            <v>0.76053733244682054</v>
          </cell>
          <cell r="U61">
            <v>0.22132306034869889</v>
          </cell>
          <cell r="V61">
            <v>-0.16749756983283073</v>
          </cell>
          <cell r="W61">
            <v>0.72240878309374867</v>
          </cell>
          <cell r="X61">
            <v>31</v>
          </cell>
          <cell r="Y61">
            <v>35</v>
          </cell>
          <cell r="Z61">
            <v>78</v>
          </cell>
          <cell r="AA61">
            <v>59</v>
          </cell>
          <cell r="AB61">
            <v>44</v>
          </cell>
          <cell r="AC61">
            <v>76</v>
          </cell>
        </row>
        <row r="62">
          <cell r="A62" t="str">
            <v>bev</v>
          </cell>
          <cell r="B62" t="str">
            <v>b</v>
          </cell>
          <cell r="C62" t="str">
            <v>early-8</v>
          </cell>
          <cell r="D62" t="str">
            <v>e</v>
          </cell>
          <cell r="E62" t="str">
            <v>v</v>
          </cell>
          <cell r="F62" t="str">
            <v>mid-8</v>
          </cell>
          <cell r="G62" t="str">
            <v>be</v>
          </cell>
          <cell r="H62" t="str">
            <v>ev</v>
          </cell>
          <cell r="I62">
            <v>2</v>
          </cell>
          <cell r="J62" t="str">
            <v>Not Found</v>
          </cell>
          <cell r="K62">
            <v>0.104</v>
          </cell>
          <cell r="L62">
            <v>3.2000000000000002E-3</v>
          </cell>
          <cell r="M62">
            <v>20</v>
          </cell>
          <cell r="N62" t="str">
            <v>Not Found</v>
          </cell>
          <cell r="O62">
            <v>0.14319999999999999</v>
          </cell>
          <cell r="P62">
            <v>6.7000000000000002E-3</v>
          </cell>
          <cell r="Q62">
            <v>15</v>
          </cell>
          <cell r="R62">
            <v>-0.11298715200794814</v>
          </cell>
          <cell r="S62">
            <v>5.7974163792514658E-3</v>
          </cell>
          <cell r="T62">
            <v>1.4047693338932186</v>
          </cell>
          <cell r="U62">
            <v>0.53037313454450574</v>
          </cell>
          <cell r="V62">
            <v>0.93216798819143265</v>
          </cell>
          <cell r="W62">
            <v>1.880478781382656</v>
          </cell>
          <cell r="X62">
            <v>45</v>
          </cell>
          <cell r="Y62">
            <v>50</v>
          </cell>
          <cell r="Z62">
            <v>92</v>
          </cell>
          <cell r="AA62">
            <v>70</v>
          </cell>
          <cell r="AB62">
            <v>83</v>
          </cell>
          <cell r="AC62">
            <v>97</v>
          </cell>
        </row>
        <row r="63">
          <cell r="A63" t="str">
            <v>bEv</v>
          </cell>
          <cell r="B63" t="str">
            <v>b</v>
          </cell>
          <cell r="C63" t="str">
            <v>early-8</v>
          </cell>
          <cell r="D63" t="str">
            <v>E</v>
          </cell>
          <cell r="E63" t="str">
            <v>v</v>
          </cell>
          <cell r="F63" t="str">
            <v>mid-8</v>
          </cell>
          <cell r="G63" t="str">
            <v>bE</v>
          </cell>
          <cell r="H63" t="str">
            <v>Ev</v>
          </cell>
          <cell r="I63">
            <v>2</v>
          </cell>
          <cell r="J63" t="str">
            <v>Not Found</v>
          </cell>
          <cell r="K63">
            <v>0.1477</v>
          </cell>
          <cell r="L63">
            <v>5.7999999999999996E-3</v>
          </cell>
          <cell r="M63">
            <v>9</v>
          </cell>
          <cell r="N63" t="str">
            <v>Not Found</v>
          </cell>
          <cell r="O63">
            <v>0.1709</v>
          </cell>
          <cell r="P63">
            <v>9.1000000000000004E-3</v>
          </cell>
          <cell r="Q63">
            <v>7</v>
          </cell>
          <cell r="R63">
            <v>0.89539444802868762</v>
          </cell>
          <cell r="S63">
            <v>0.76101727438953726</v>
          </cell>
          <cell r="T63">
            <v>-0.36686867008437607</v>
          </cell>
          <cell r="U63">
            <v>1.1644981015981248</v>
          </cell>
          <cell r="V63">
            <v>1.6652783602076082</v>
          </cell>
          <cell r="W63">
            <v>2.7566784120404197E-2</v>
          </cell>
          <cell r="X63">
            <v>81</v>
          </cell>
          <cell r="Y63">
            <v>78</v>
          </cell>
          <cell r="Z63">
            <v>36</v>
          </cell>
          <cell r="AA63">
            <v>88</v>
          </cell>
          <cell r="AB63">
            <v>95</v>
          </cell>
          <cell r="AC63">
            <v>51</v>
          </cell>
        </row>
        <row r="64">
          <cell r="A64" t="str">
            <v>bEz</v>
          </cell>
          <cell r="B64" t="str">
            <v>b</v>
          </cell>
          <cell r="C64" t="str">
            <v>early-8</v>
          </cell>
          <cell r="D64" t="str">
            <v>E</v>
          </cell>
          <cell r="E64" t="str">
            <v>z</v>
          </cell>
          <cell r="F64" t="str">
            <v>late-8</v>
          </cell>
          <cell r="G64" t="str">
            <v>bE</v>
          </cell>
          <cell r="H64" t="str">
            <v>Ez</v>
          </cell>
          <cell r="I64">
            <v>3</v>
          </cell>
          <cell r="J64" t="str">
            <v>Not Found</v>
          </cell>
          <cell r="K64">
            <v>0.14419999999999999</v>
          </cell>
          <cell r="L64">
            <v>4.5999999999999999E-3</v>
          </cell>
          <cell r="M64">
            <v>12</v>
          </cell>
          <cell r="N64" t="str">
            <v>Not Found</v>
          </cell>
          <cell r="O64">
            <v>0.1729</v>
          </cell>
          <cell r="P64">
            <v>6.1999999999999998E-3</v>
          </cell>
          <cell r="Q64">
            <v>10</v>
          </cell>
          <cell r="R64">
            <v>0.81463161965046726</v>
          </cell>
          <cell r="S64">
            <v>0.41245426300017457</v>
          </cell>
          <cell r="T64">
            <v>0.11630533100042251</v>
          </cell>
          <cell r="U64">
            <v>1.2102832977752815</v>
          </cell>
          <cell r="V64">
            <v>0.77943666068806261</v>
          </cell>
          <cell r="W64">
            <v>0.72240878309374867</v>
          </cell>
          <cell r="X64">
            <v>79</v>
          </cell>
          <cell r="Y64">
            <v>66</v>
          </cell>
          <cell r="Z64">
            <v>54</v>
          </cell>
          <cell r="AA64">
            <v>89</v>
          </cell>
          <cell r="AB64">
            <v>78</v>
          </cell>
          <cell r="AC64">
            <v>76</v>
          </cell>
        </row>
        <row r="65">
          <cell r="A65" t="str">
            <v>bib</v>
          </cell>
          <cell r="B65" t="str">
            <v>b</v>
          </cell>
          <cell r="C65" t="str">
            <v>early-8</v>
          </cell>
          <cell r="D65" t="str">
            <v>i</v>
          </cell>
          <cell r="E65" t="str">
            <v>b</v>
          </cell>
          <cell r="F65" t="str">
            <v>early-8</v>
          </cell>
          <cell r="G65" t="str">
            <v>bi</v>
          </cell>
          <cell r="H65" t="str">
            <v>ib</v>
          </cell>
          <cell r="I65">
            <v>1</v>
          </cell>
          <cell r="J65" t="str">
            <v>Not Found</v>
          </cell>
          <cell r="K65">
            <v>0.109</v>
          </cell>
          <cell r="L65">
            <v>2.8999999999999998E-3</v>
          </cell>
          <cell r="M65">
            <v>11</v>
          </cell>
          <cell r="N65" t="str">
            <v>Not Found</v>
          </cell>
          <cell r="O65">
            <v>0.14080000000000001</v>
          </cell>
          <cell r="P65">
            <v>5.1000000000000004E-3</v>
          </cell>
          <cell r="Q65">
            <v>13</v>
          </cell>
          <cell r="R65">
            <v>2.3883171037951821E-3</v>
          </cell>
          <cell r="S65">
            <v>-8.134333646808932E-2</v>
          </cell>
          <cell r="T65">
            <v>-4.4752669361177014E-2</v>
          </cell>
          <cell r="U65">
            <v>0.47543089913191811</v>
          </cell>
          <cell r="V65">
            <v>0.44342774018064901</v>
          </cell>
          <cell r="W65">
            <v>1.4172507820670932</v>
          </cell>
          <cell r="X65">
            <v>50</v>
          </cell>
          <cell r="Y65">
            <v>46</v>
          </cell>
          <cell r="Z65">
            <v>48</v>
          </cell>
          <cell r="AA65">
            <v>68</v>
          </cell>
          <cell r="AB65">
            <v>68</v>
          </cell>
          <cell r="AC65">
            <v>92</v>
          </cell>
        </row>
        <row r="66">
          <cell r="A66" t="str">
            <v>bIf</v>
          </cell>
          <cell r="B66" t="str">
            <v>b</v>
          </cell>
          <cell r="C66" t="str">
            <v>early-8</v>
          </cell>
          <cell r="D66" t="str">
            <v>I</v>
          </cell>
          <cell r="E66" t="str">
            <v>f</v>
          </cell>
          <cell r="F66" t="str">
            <v>mid-8</v>
          </cell>
          <cell r="G66" t="str">
            <v>bI</v>
          </cell>
          <cell r="H66" t="str">
            <v>If</v>
          </cell>
          <cell r="I66">
            <v>2</v>
          </cell>
          <cell r="J66" t="str">
            <v>Not Found</v>
          </cell>
          <cell r="K66">
            <v>0.1671</v>
          </cell>
          <cell r="L66">
            <v>7.6E-3</v>
          </cell>
          <cell r="M66">
            <v>13</v>
          </cell>
          <cell r="N66" t="str">
            <v>Not Found</v>
          </cell>
          <cell r="O66">
            <v>0.1925</v>
          </cell>
          <cell r="P66">
            <v>9.4000000000000004E-3</v>
          </cell>
          <cell r="Q66">
            <v>9</v>
          </cell>
          <cell r="R66">
            <v>1.3430512681822513</v>
          </cell>
          <cell r="S66">
            <v>1.2838617914735815</v>
          </cell>
          <cell r="T66">
            <v>0.27736333136202201</v>
          </cell>
          <cell r="U66">
            <v>1.6589782203114165</v>
          </cell>
          <cell r="V66">
            <v>1.7569171567096302</v>
          </cell>
          <cell r="W66">
            <v>0.49079478343596716</v>
          </cell>
          <cell r="X66">
            <v>91</v>
          </cell>
          <cell r="Y66">
            <v>90</v>
          </cell>
          <cell r="Z66">
            <v>61</v>
          </cell>
          <cell r="AA66">
            <v>95</v>
          </cell>
          <cell r="AB66">
            <v>96</v>
          </cell>
          <cell r="AC66">
            <v>69</v>
          </cell>
        </row>
        <row r="67">
          <cell r="A67" t="str">
            <v>big</v>
          </cell>
          <cell r="B67" t="str">
            <v>b</v>
          </cell>
          <cell r="C67" t="str">
            <v>early-8</v>
          </cell>
          <cell r="D67" t="str">
            <v>i</v>
          </cell>
          <cell r="E67" t="str">
            <v>g</v>
          </cell>
          <cell r="F67" t="str">
            <v>mid-8</v>
          </cell>
          <cell r="G67" t="str">
            <v>bi</v>
          </cell>
          <cell r="H67" t="str">
            <v>ig</v>
          </cell>
          <cell r="I67">
            <v>2</v>
          </cell>
          <cell r="J67" t="str">
            <v>Not Found</v>
          </cell>
          <cell r="K67">
            <v>0.1009</v>
          </cell>
          <cell r="L67">
            <v>2.8999999999999998E-3</v>
          </cell>
          <cell r="M67">
            <v>16</v>
          </cell>
          <cell r="N67" t="str">
            <v>Not Found</v>
          </cell>
          <cell r="O67">
            <v>0.13800000000000001</v>
          </cell>
          <cell r="P67">
            <v>4.7999999999999996E-3</v>
          </cell>
          <cell r="Q67">
            <v>16</v>
          </cell>
          <cell r="R67">
            <v>-0.18451994285722872</v>
          </cell>
          <cell r="S67">
            <v>-8.134333646808932E-2</v>
          </cell>
          <cell r="T67">
            <v>0.76053733244682054</v>
          </cell>
          <cell r="U67">
            <v>0.41133162448389887</v>
          </cell>
          <cell r="V67">
            <v>0.35178894367862684</v>
          </cell>
          <cell r="W67">
            <v>2.1120927810404377</v>
          </cell>
          <cell r="X67">
            <v>43</v>
          </cell>
          <cell r="Y67">
            <v>46</v>
          </cell>
          <cell r="Z67">
            <v>78</v>
          </cell>
          <cell r="AA67">
            <v>66</v>
          </cell>
          <cell r="AB67">
            <v>64</v>
          </cell>
          <cell r="AC67">
            <v>98</v>
          </cell>
        </row>
        <row r="68">
          <cell r="A68" t="str">
            <v>biG</v>
          </cell>
          <cell r="B68" t="str">
            <v>b</v>
          </cell>
          <cell r="C68" t="str">
            <v>early-8</v>
          </cell>
          <cell r="D68" t="str">
            <v>i</v>
          </cell>
          <cell r="E68" t="str">
            <v>G</v>
          </cell>
          <cell r="F68" t="str">
            <v>mid-8</v>
          </cell>
          <cell r="G68" t="str">
            <v>bi</v>
          </cell>
          <cell r="H68" t="str">
            <v>iG</v>
          </cell>
          <cell r="I68">
            <v>2</v>
          </cell>
          <cell r="J68" t="str">
            <v>Not Found</v>
          </cell>
          <cell r="K68">
            <v>9.4799999999999995E-2</v>
          </cell>
          <cell r="L68">
            <v>2.2000000000000001E-3</v>
          </cell>
          <cell r="M68">
            <v>11</v>
          </cell>
          <cell r="N68" t="str">
            <v>Not Found</v>
          </cell>
          <cell r="O68">
            <v>0.13769999999999999</v>
          </cell>
          <cell r="P68">
            <v>4.1000000000000003E-3</v>
          </cell>
          <cell r="Q68">
            <v>12</v>
          </cell>
          <cell r="R68">
            <v>-0.32527801517355565</v>
          </cell>
          <cell r="S68">
            <v>-0.2846717597785508</v>
          </cell>
          <cell r="T68">
            <v>-4.4752669361177014E-2</v>
          </cell>
          <cell r="U68">
            <v>0.40446384505732486</v>
          </cell>
          <cell r="V68">
            <v>0.13796508517390921</v>
          </cell>
          <cell r="W68">
            <v>1.1856367824093117</v>
          </cell>
          <cell r="X68">
            <v>37</v>
          </cell>
          <cell r="Y68">
            <v>38</v>
          </cell>
          <cell r="Z68">
            <v>48</v>
          </cell>
          <cell r="AA68">
            <v>66</v>
          </cell>
          <cell r="AB68">
            <v>56.000000000000007</v>
          </cell>
          <cell r="AC68">
            <v>88</v>
          </cell>
        </row>
        <row r="69">
          <cell r="A69" t="str">
            <v>biJ</v>
          </cell>
          <cell r="B69" t="str">
            <v>b</v>
          </cell>
          <cell r="C69" t="str">
            <v>early-8</v>
          </cell>
          <cell r="D69" t="str">
            <v>i</v>
          </cell>
          <cell r="E69" t="str">
            <v>J</v>
          </cell>
          <cell r="F69" t="str">
            <v>mid-8</v>
          </cell>
          <cell r="G69" t="str">
            <v>bi</v>
          </cell>
          <cell r="H69" t="str">
            <v>iJ</v>
          </cell>
          <cell r="I69">
            <v>2</v>
          </cell>
          <cell r="J69" t="str">
            <v>Not Found</v>
          </cell>
          <cell r="K69">
            <v>9.3799999999999994E-2</v>
          </cell>
          <cell r="L69">
            <v>2.7000000000000001E-3</v>
          </cell>
          <cell r="M69">
            <v>12</v>
          </cell>
          <cell r="N69" t="str">
            <v>Not Found</v>
          </cell>
          <cell r="O69">
            <v>0.12520000000000001</v>
          </cell>
          <cell r="P69">
            <v>4.1000000000000003E-3</v>
          </cell>
          <cell r="Q69">
            <v>11</v>
          </cell>
          <cell r="R69">
            <v>-0.34835310899590433</v>
          </cell>
          <cell r="S69">
            <v>-0.13943717169964967</v>
          </cell>
          <cell r="T69">
            <v>0.11630533100042251</v>
          </cell>
          <cell r="U69">
            <v>0.11830636895009639</v>
          </cell>
          <cell r="V69">
            <v>0.13796508517390921</v>
          </cell>
          <cell r="W69">
            <v>0.95402278275153019</v>
          </cell>
          <cell r="X69">
            <v>36</v>
          </cell>
          <cell r="Y69">
            <v>44</v>
          </cell>
          <cell r="Z69">
            <v>54</v>
          </cell>
          <cell r="AA69">
            <v>55.000000000000007</v>
          </cell>
          <cell r="AB69">
            <v>56.000000000000007</v>
          </cell>
          <cell r="AC69">
            <v>83</v>
          </cell>
        </row>
        <row r="70">
          <cell r="A70" t="str">
            <v>bIJ</v>
          </cell>
          <cell r="B70" t="str">
            <v>b</v>
          </cell>
          <cell r="C70" t="str">
            <v>early-8</v>
          </cell>
          <cell r="D70" t="str">
            <v>I</v>
          </cell>
          <cell r="E70" t="str">
            <v>J</v>
          </cell>
          <cell r="F70" t="str">
            <v>mid-8</v>
          </cell>
          <cell r="G70" t="str">
            <v>bI</v>
          </cell>
          <cell r="H70" t="str">
            <v>IJ</v>
          </cell>
          <cell r="I70">
            <v>2</v>
          </cell>
          <cell r="J70" t="str">
            <v>Not Found</v>
          </cell>
          <cell r="K70">
            <v>0.15820000000000001</v>
          </cell>
          <cell r="L70">
            <v>5.3E-3</v>
          </cell>
          <cell r="M70">
            <v>15</v>
          </cell>
          <cell r="N70" t="str">
            <v>Not Found</v>
          </cell>
          <cell r="O70">
            <v>0.17949999999999999</v>
          </cell>
          <cell r="P70">
            <v>6.8999999999999999E-3</v>
          </cell>
          <cell r="Q70">
            <v>9</v>
          </cell>
          <cell r="R70">
            <v>1.1376829331633485</v>
          </cell>
          <cell r="S70">
            <v>0.61578268631063626</v>
          </cell>
          <cell r="T70">
            <v>0.59947933208522108</v>
          </cell>
          <cell r="U70">
            <v>1.3613744451598984</v>
          </cell>
          <cell r="V70">
            <v>0.99326051919278047</v>
          </cell>
          <cell r="W70">
            <v>0.49079478343596716</v>
          </cell>
          <cell r="X70">
            <v>87</v>
          </cell>
          <cell r="Y70">
            <v>73</v>
          </cell>
          <cell r="Z70">
            <v>72</v>
          </cell>
          <cell r="AA70">
            <v>91</v>
          </cell>
          <cell r="AB70">
            <v>84</v>
          </cell>
          <cell r="AC70">
            <v>69</v>
          </cell>
        </row>
        <row r="71">
          <cell r="A71" t="str">
            <v>bIk</v>
          </cell>
          <cell r="B71" t="str">
            <v>b</v>
          </cell>
          <cell r="C71" t="str">
            <v>early-8</v>
          </cell>
          <cell r="D71" t="str">
            <v>I</v>
          </cell>
          <cell r="E71" t="str">
            <v>k</v>
          </cell>
          <cell r="F71" t="str">
            <v>mid-8</v>
          </cell>
          <cell r="G71" t="str">
            <v>bI</v>
          </cell>
          <cell r="H71" t="str">
            <v>Ik</v>
          </cell>
          <cell r="I71">
            <v>2</v>
          </cell>
          <cell r="J71" t="str">
            <v>Not Found</v>
          </cell>
          <cell r="K71">
            <v>0.2009</v>
          </cell>
          <cell r="L71">
            <v>1.2699999999999999E-2</v>
          </cell>
          <cell r="M71">
            <v>32</v>
          </cell>
          <cell r="N71" t="str">
            <v>Not Found</v>
          </cell>
          <cell r="O71">
            <v>0.23380000000000001</v>
          </cell>
          <cell r="P71">
            <v>1.7600000000000001E-2</v>
          </cell>
          <cell r="Q71">
            <v>24</v>
          </cell>
          <cell r="R71">
            <v>2.1229894393776352</v>
          </cell>
          <cell r="S71">
            <v>2.7652545898783729</v>
          </cell>
          <cell r="T71">
            <v>3.3374653382324131</v>
          </cell>
          <cell r="U71">
            <v>2.6044425213697009</v>
          </cell>
          <cell r="V71">
            <v>4.2617109277648968</v>
          </cell>
          <cell r="W71">
            <v>3.9650047783026894</v>
          </cell>
          <cell r="X71">
            <v>98</v>
          </cell>
          <cell r="Y71">
            <v>100</v>
          </cell>
          <cell r="Z71">
            <v>100</v>
          </cell>
          <cell r="AA71">
            <v>100</v>
          </cell>
          <cell r="AB71">
            <v>100</v>
          </cell>
          <cell r="AC71">
            <v>100</v>
          </cell>
        </row>
        <row r="72">
          <cell r="A72" t="str">
            <v>bil</v>
          </cell>
          <cell r="B72" t="str">
            <v>b</v>
          </cell>
          <cell r="C72" t="str">
            <v>early-8</v>
          </cell>
          <cell r="D72" t="str">
            <v>i</v>
          </cell>
          <cell r="E72" t="str">
            <v>l</v>
          </cell>
          <cell r="F72" t="str">
            <v>late-8</v>
          </cell>
          <cell r="G72" t="str">
            <v>bi</v>
          </cell>
          <cell r="H72" t="str">
            <v>il</v>
          </cell>
          <cell r="I72">
            <v>3</v>
          </cell>
          <cell r="J72" t="str">
            <v>Not Found</v>
          </cell>
          <cell r="K72">
            <v>0.15670000000000001</v>
          </cell>
          <cell r="L72">
            <v>5.0000000000000001E-3</v>
          </cell>
          <cell r="M72">
            <v>31</v>
          </cell>
          <cell r="N72" t="str">
            <v>Not Found</v>
          </cell>
          <cell r="O72">
            <v>0.20050000000000001</v>
          </cell>
          <cell r="P72">
            <v>7.3000000000000001E-3</v>
          </cell>
          <cell r="Q72">
            <v>24</v>
          </cell>
          <cell r="R72">
            <v>1.1030702924298255</v>
          </cell>
          <cell r="S72">
            <v>0.52864193346329558</v>
          </cell>
          <cell r="T72">
            <v>3.1764073378708138</v>
          </cell>
          <cell r="U72">
            <v>1.8421190050200433</v>
          </cell>
          <cell r="V72">
            <v>1.1154455811954764</v>
          </cell>
          <cell r="W72">
            <v>3.9650047783026894</v>
          </cell>
          <cell r="X72">
            <v>87</v>
          </cell>
          <cell r="Y72">
            <v>70</v>
          </cell>
          <cell r="Z72">
            <v>100</v>
          </cell>
          <cell r="AA72">
            <v>97</v>
          </cell>
          <cell r="AB72">
            <v>87</v>
          </cell>
          <cell r="AC72">
            <v>100</v>
          </cell>
        </row>
        <row r="73">
          <cell r="A73" t="str">
            <v>bIm</v>
          </cell>
          <cell r="B73" t="str">
            <v>b</v>
          </cell>
          <cell r="C73" t="str">
            <v>early-8</v>
          </cell>
          <cell r="D73" t="str">
            <v>I</v>
          </cell>
          <cell r="E73" t="str">
            <v>m</v>
          </cell>
          <cell r="F73" t="str">
            <v>early-8</v>
          </cell>
          <cell r="G73" t="str">
            <v>bI</v>
          </cell>
          <cell r="H73" t="str">
            <v>Im</v>
          </cell>
          <cell r="I73">
            <v>1</v>
          </cell>
          <cell r="J73" t="str">
            <v>Not Found</v>
          </cell>
          <cell r="K73">
            <v>0.19689999999999999</v>
          </cell>
          <cell r="L73">
            <v>1.09E-2</v>
          </cell>
          <cell r="M73">
            <v>19</v>
          </cell>
          <cell r="N73" t="str">
            <v>Not Found</v>
          </cell>
          <cell r="O73">
            <v>0.21859999999999999</v>
          </cell>
          <cell r="P73">
            <v>1.24E-2</v>
          </cell>
          <cell r="Q73">
            <v>18</v>
          </cell>
          <cell r="R73">
            <v>2.0306890640882407</v>
          </cell>
          <cell r="S73">
            <v>2.2424100727943288</v>
          </cell>
          <cell r="T73">
            <v>1.2437113335316192</v>
          </cell>
          <cell r="U73">
            <v>2.2564750304233101</v>
          </cell>
          <cell r="V73">
            <v>2.6733051217298494</v>
          </cell>
          <cell r="W73">
            <v>2.5753207803560008</v>
          </cell>
          <cell r="X73">
            <v>98</v>
          </cell>
          <cell r="Y73">
            <v>99</v>
          </cell>
          <cell r="Z73">
            <v>89</v>
          </cell>
          <cell r="AA73">
            <v>99</v>
          </cell>
          <cell r="AB73">
            <v>100</v>
          </cell>
          <cell r="AC73">
            <v>100</v>
          </cell>
        </row>
        <row r="74">
          <cell r="A74" t="str">
            <v>bIp</v>
          </cell>
          <cell r="B74" t="str">
            <v>b</v>
          </cell>
          <cell r="C74" t="str">
            <v>early-8</v>
          </cell>
          <cell r="D74" t="str">
            <v>I</v>
          </cell>
          <cell r="E74" t="str">
            <v>p</v>
          </cell>
          <cell r="F74" t="str">
            <v>early-8</v>
          </cell>
          <cell r="G74" t="str">
            <v>bI</v>
          </cell>
          <cell r="H74" t="str">
            <v>Ip</v>
          </cell>
          <cell r="I74">
            <v>1</v>
          </cell>
          <cell r="J74" t="str">
            <v>Not Found</v>
          </cell>
          <cell r="K74">
            <v>0.18459999999999999</v>
          </cell>
          <cell r="L74">
            <v>8.9999999999999993E-3</v>
          </cell>
          <cell r="M74">
            <v>22</v>
          </cell>
          <cell r="N74" t="str">
            <v>Not Found</v>
          </cell>
          <cell r="O74">
            <v>0.2056</v>
          </cell>
          <cell r="P74">
            <v>1.14E-2</v>
          </cell>
          <cell r="Q74">
            <v>18</v>
          </cell>
          <cell r="R74">
            <v>1.7468654100733523</v>
          </cell>
          <cell r="S74">
            <v>1.6905186380945045</v>
          </cell>
          <cell r="T74">
            <v>1.7268853346164177</v>
          </cell>
          <cell r="U74">
            <v>1.9588712552717924</v>
          </cell>
          <cell r="V74">
            <v>2.3678424667231099</v>
          </cell>
          <cell r="W74">
            <v>2.5753207803560008</v>
          </cell>
          <cell r="X74">
            <v>96</v>
          </cell>
          <cell r="Y74">
            <v>96</v>
          </cell>
          <cell r="Z74">
            <v>96</v>
          </cell>
          <cell r="AA74">
            <v>97</v>
          </cell>
          <cell r="AB74">
            <v>99</v>
          </cell>
          <cell r="AC74">
            <v>100</v>
          </cell>
        </row>
        <row r="75">
          <cell r="A75" t="str">
            <v>bir</v>
          </cell>
          <cell r="B75" t="str">
            <v>b</v>
          </cell>
          <cell r="C75" t="str">
            <v>early-8</v>
          </cell>
          <cell r="D75" t="str">
            <v>i</v>
          </cell>
          <cell r="E75" t="str">
            <v>r</v>
          </cell>
          <cell r="F75" t="str">
            <v>late-8</v>
          </cell>
          <cell r="G75" t="str">
            <v>bi</v>
          </cell>
          <cell r="H75" t="str">
            <v>ir</v>
          </cell>
          <cell r="I75">
            <v>3</v>
          </cell>
          <cell r="J75" t="str">
            <v>Not Found</v>
          </cell>
          <cell r="K75">
            <v>0.16139999999999999</v>
          </cell>
          <cell r="L75">
            <v>2.2000000000000001E-3</v>
          </cell>
          <cell r="M75">
            <v>12</v>
          </cell>
          <cell r="N75" t="str">
            <v>Not Found</v>
          </cell>
          <cell r="O75">
            <v>0.20699999999999999</v>
          </cell>
          <cell r="P75">
            <v>4.5999999999999999E-3</v>
          </cell>
          <cell r="Q75">
            <v>13</v>
          </cell>
          <cell r="R75">
            <v>1.2115232333948638</v>
          </cell>
          <cell r="S75">
            <v>-0.2846717597785508</v>
          </cell>
          <cell r="T75">
            <v>0.11630533100042251</v>
          </cell>
          <cell r="U75">
            <v>1.9909208925958017</v>
          </cell>
          <cell r="V75">
            <v>0.29069641267727897</v>
          </cell>
          <cell r="W75">
            <v>1.4172507820670932</v>
          </cell>
          <cell r="X75">
            <v>89</v>
          </cell>
          <cell r="Y75">
            <v>38</v>
          </cell>
          <cell r="Z75">
            <v>54</v>
          </cell>
          <cell r="AA75">
            <v>98</v>
          </cell>
          <cell r="AB75">
            <v>62</v>
          </cell>
          <cell r="AC75">
            <v>92</v>
          </cell>
        </row>
        <row r="76">
          <cell r="A76" t="str">
            <v>bis</v>
          </cell>
          <cell r="B76" t="str">
            <v>b</v>
          </cell>
          <cell r="C76" t="str">
            <v>early-8</v>
          </cell>
          <cell r="D76" t="str">
            <v>i</v>
          </cell>
          <cell r="E76" t="str">
            <v>s</v>
          </cell>
          <cell r="F76" t="str">
            <v>late-8</v>
          </cell>
          <cell r="G76" t="str">
            <v>bi</v>
          </cell>
          <cell r="H76" t="str">
            <v>is</v>
          </cell>
          <cell r="I76">
            <v>3</v>
          </cell>
          <cell r="J76" t="str">
            <v>Not Found</v>
          </cell>
          <cell r="K76">
            <v>0.16189999999999999</v>
          </cell>
          <cell r="L76">
            <v>4.0000000000000001E-3</v>
          </cell>
          <cell r="M76">
            <v>19</v>
          </cell>
          <cell r="N76" t="str">
            <v>Not Found</v>
          </cell>
          <cell r="O76">
            <v>0.18129999999999999</v>
          </cell>
          <cell r="P76">
            <v>6.3E-3</v>
          </cell>
          <cell r="Q76">
            <v>17</v>
          </cell>
          <cell r="R76">
            <v>1.223060780306038</v>
          </cell>
          <cell r="S76">
            <v>0.23817275730549328</v>
          </cell>
          <cell r="T76">
            <v>1.2437113335316192</v>
          </cell>
          <cell r="U76">
            <v>1.4025811217193391</v>
          </cell>
          <cell r="V76">
            <v>0.80998292618873668</v>
          </cell>
          <cell r="W76">
            <v>2.343706780698219</v>
          </cell>
          <cell r="X76">
            <v>89</v>
          </cell>
          <cell r="Y76">
            <v>59</v>
          </cell>
          <cell r="Z76">
            <v>89</v>
          </cell>
          <cell r="AA76">
            <v>92</v>
          </cell>
          <cell r="AB76">
            <v>79</v>
          </cell>
          <cell r="AC76">
            <v>99</v>
          </cell>
        </row>
        <row r="77">
          <cell r="A77" t="str">
            <v>biS</v>
          </cell>
          <cell r="B77" t="str">
            <v>b</v>
          </cell>
          <cell r="C77" t="str">
            <v>early-8</v>
          </cell>
          <cell r="D77" t="str">
            <v>i</v>
          </cell>
          <cell r="E77" t="str">
            <v>S</v>
          </cell>
          <cell r="F77" t="str">
            <v>late-8</v>
          </cell>
          <cell r="G77" t="str">
            <v>bi</v>
          </cell>
          <cell r="H77" t="str">
            <v>iS</v>
          </cell>
          <cell r="I77">
            <v>3</v>
          </cell>
          <cell r="J77" t="str">
            <v>Not Found</v>
          </cell>
          <cell r="K77">
            <v>9.0800000000000006E-2</v>
          </cell>
          <cell r="L77">
            <v>2.3999999999999998E-3</v>
          </cell>
          <cell r="M77">
            <v>12</v>
          </cell>
          <cell r="N77" t="str">
            <v>Not Found</v>
          </cell>
          <cell r="O77">
            <v>0.13009999999999999</v>
          </cell>
          <cell r="P77">
            <v>4.4999999999999997E-3</v>
          </cell>
          <cell r="Q77">
            <v>12</v>
          </cell>
          <cell r="R77">
            <v>-0.41757839046294998</v>
          </cell>
          <cell r="S77">
            <v>-0.22657792454699047</v>
          </cell>
          <cell r="T77">
            <v>0.11630533100042251</v>
          </cell>
          <cell r="U77">
            <v>0.23048009958412982</v>
          </cell>
          <cell r="V77">
            <v>0.2601501471766049</v>
          </cell>
          <cell r="W77">
            <v>1.1856367824093117</v>
          </cell>
          <cell r="X77">
            <v>34</v>
          </cell>
          <cell r="Y77">
            <v>41</v>
          </cell>
          <cell r="Z77">
            <v>54</v>
          </cell>
          <cell r="AA77">
            <v>59</v>
          </cell>
          <cell r="AB77">
            <v>61</v>
          </cell>
          <cell r="AC77">
            <v>88</v>
          </cell>
        </row>
        <row r="78">
          <cell r="A78" t="str">
            <v>bIs</v>
          </cell>
          <cell r="B78" t="str">
            <v>b</v>
          </cell>
          <cell r="C78" t="str">
            <v>early-8</v>
          </cell>
          <cell r="D78" t="str">
            <v>I</v>
          </cell>
          <cell r="E78" t="str">
            <v>s</v>
          </cell>
          <cell r="F78" t="str">
            <v>late-8</v>
          </cell>
          <cell r="G78" t="str">
            <v>bI</v>
          </cell>
          <cell r="H78" t="str">
            <v>Is</v>
          </cell>
          <cell r="I78">
            <v>3</v>
          </cell>
          <cell r="J78" t="str">
            <v>Not Found</v>
          </cell>
          <cell r="K78">
            <v>0.2263</v>
          </cell>
          <cell r="L78">
            <v>2.0899999999999998E-2</v>
          </cell>
          <cell r="M78">
            <v>19</v>
          </cell>
          <cell r="N78" t="str">
            <v>Not Found</v>
          </cell>
          <cell r="O78">
            <v>0.2356</v>
          </cell>
          <cell r="P78">
            <v>1.5299999999999999E-2</v>
          </cell>
          <cell r="Q78">
            <v>14</v>
          </cell>
          <cell r="R78">
            <v>2.7090968224652912</v>
          </cell>
          <cell r="S78">
            <v>5.1471018343723509</v>
          </cell>
          <cell r="T78">
            <v>1.2437113335316192</v>
          </cell>
          <cell r="U78">
            <v>2.6456491979291417</v>
          </cell>
          <cell r="V78">
            <v>3.5591468212493949</v>
          </cell>
          <cell r="W78">
            <v>1.6488647817248745</v>
          </cell>
          <cell r="X78">
            <v>100</v>
          </cell>
          <cell r="Y78">
            <v>100</v>
          </cell>
          <cell r="Z78">
            <v>89</v>
          </cell>
          <cell r="AA78">
            <v>100</v>
          </cell>
          <cell r="AB78">
            <v>100</v>
          </cell>
          <cell r="AC78">
            <v>95</v>
          </cell>
        </row>
        <row r="79">
          <cell r="A79" t="str">
            <v>bIS</v>
          </cell>
          <cell r="B79" t="str">
            <v>b</v>
          </cell>
          <cell r="C79" t="str">
            <v>early-8</v>
          </cell>
          <cell r="D79" t="str">
            <v>I</v>
          </cell>
          <cell r="E79" t="str">
            <v>S</v>
          </cell>
          <cell r="F79" t="str">
            <v>late-8</v>
          </cell>
          <cell r="G79" t="str">
            <v>bI</v>
          </cell>
          <cell r="H79" t="str">
            <v>IS</v>
          </cell>
          <cell r="I79">
            <v>3</v>
          </cell>
          <cell r="J79" t="str">
            <v>Not Found</v>
          </cell>
          <cell r="K79">
            <v>0.1552</v>
          </cell>
          <cell r="L79">
            <v>5.3E-3</v>
          </cell>
          <cell r="M79">
            <v>14</v>
          </cell>
          <cell r="N79" t="str">
            <v>Not Found</v>
          </cell>
          <cell r="O79">
            <v>0.18440000000000001</v>
          </cell>
          <cell r="P79">
            <v>9.9000000000000008E-3</v>
          </cell>
          <cell r="Q79">
            <v>11</v>
          </cell>
          <cell r="R79">
            <v>1.0684576516963025</v>
          </cell>
          <cell r="S79">
            <v>0.61578268631063626</v>
          </cell>
          <cell r="T79">
            <v>0.43842133172362152</v>
          </cell>
          <cell r="U79">
            <v>1.4735481757939324</v>
          </cell>
          <cell r="V79">
            <v>1.9096484842130002</v>
          </cell>
          <cell r="W79">
            <v>0.95402278275153019</v>
          </cell>
          <cell r="X79">
            <v>86</v>
          </cell>
          <cell r="Y79">
            <v>73</v>
          </cell>
          <cell r="Z79">
            <v>67</v>
          </cell>
          <cell r="AA79">
            <v>93</v>
          </cell>
          <cell r="AB79">
            <v>97</v>
          </cell>
          <cell r="AC79">
            <v>83</v>
          </cell>
        </row>
        <row r="80">
          <cell r="A80" t="str">
            <v>biT</v>
          </cell>
          <cell r="B80" t="str">
            <v>b</v>
          </cell>
          <cell r="C80" t="str">
            <v>early-8</v>
          </cell>
          <cell r="D80" t="str">
            <v>i</v>
          </cell>
          <cell r="E80" t="str">
            <v>T</v>
          </cell>
          <cell r="F80" t="str">
            <v>late-8</v>
          </cell>
          <cell r="G80" t="str">
            <v>bi</v>
          </cell>
          <cell r="H80" t="str">
            <v>iT</v>
          </cell>
          <cell r="I80">
            <v>3</v>
          </cell>
          <cell r="J80" t="str">
            <v>Not Found</v>
          </cell>
          <cell r="K80">
            <v>9.0399999999999994E-2</v>
          </cell>
          <cell r="L80">
            <v>2.5999999999999999E-3</v>
          </cell>
          <cell r="M80">
            <v>17</v>
          </cell>
          <cell r="N80" t="str">
            <v>Not Found</v>
          </cell>
          <cell r="O80">
            <v>0.1275</v>
          </cell>
          <cell r="P80">
            <v>4.5999999999999999E-3</v>
          </cell>
          <cell r="Q80">
            <v>16</v>
          </cell>
          <cell r="R80">
            <v>-0.42680842799188967</v>
          </cell>
          <cell r="S80">
            <v>-0.16848408931542999</v>
          </cell>
          <cell r="T80">
            <v>0.9215953328084201</v>
          </cell>
          <cell r="U80">
            <v>0.17095934455382641</v>
          </cell>
          <cell r="V80">
            <v>0.29069641267727897</v>
          </cell>
          <cell r="W80">
            <v>2.1120927810404377</v>
          </cell>
          <cell r="X80">
            <v>33</v>
          </cell>
          <cell r="Y80">
            <v>43</v>
          </cell>
          <cell r="Z80">
            <v>82</v>
          </cell>
          <cell r="AA80">
            <v>56.999999999999993</v>
          </cell>
          <cell r="AB80">
            <v>62</v>
          </cell>
          <cell r="AC80">
            <v>98</v>
          </cell>
        </row>
        <row r="81">
          <cell r="A81" t="str">
            <v>bIT</v>
          </cell>
          <cell r="B81" t="str">
            <v>b</v>
          </cell>
          <cell r="C81" t="str">
            <v>early-8</v>
          </cell>
          <cell r="D81" t="str">
            <v>I</v>
          </cell>
          <cell r="E81" t="str">
            <v>T</v>
          </cell>
          <cell r="F81" t="str">
            <v>late-8</v>
          </cell>
          <cell r="G81" t="str">
            <v>bI</v>
          </cell>
          <cell r="H81" t="str">
            <v>IT</v>
          </cell>
          <cell r="I81">
            <v>3</v>
          </cell>
          <cell r="J81" t="str">
            <v>Not Found</v>
          </cell>
          <cell r="K81">
            <v>0.15479999999999999</v>
          </cell>
          <cell r="L81">
            <v>5.1999999999999998E-3</v>
          </cell>
          <cell r="M81">
            <v>16</v>
          </cell>
          <cell r="N81" t="str">
            <v>Not Found</v>
          </cell>
          <cell r="O81">
            <v>0.1817</v>
          </cell>
          <cell r="P81">
            <v>7.6E-3</v>
          </cell>
          <cell r="Q81">
            <v>13</v>
          </cell>
          <cell r="R81">
            <v>1.0592276141673629</v>
          </cell>
          <cell r="S81">
            <v>0.58673576869485589</v>
          </cell>
          <cell r="T81">
            <v>0.76053733244682054</v>
          </cell>
          <cell r="U81">
            <v>1.4117381609547708</v>
          </cell>
          <cell r="V81">
            <v>1.2070843776974984</v>
          </cell>
          <cell r="W81">
            <v>1.4172507820670932</v>
          </cell>
          <cell r="X81">
            <v>86</v>
          </cell>
          <cell r="Y81">
            <v>72</v>
          </cell>
          <cell r="Z81">
            <v>78</v>
          </cell>
          <cell r="AA81">
            <v>92</v>
          </cell>
          <cell r="AB81">
            <v>89</v>
          </cell>
          <cell r="AC81">
            <v>92</v>
          </cell>
        </row>
        <row r="82">
          <cell r="A82" t="str">
            <v>biv</v>
          </cell>
          <cell r="B82" t="str">
            <v>b</v>
          </cell>
          <cell r="C82" t="str">
            <v>early-8</v>
          </cell>
          <cell r="D82" t="str">
            <v>i</v>
          </cell>
          <cell r="E82" t="str">
            <v>v</v>
          </cell>
          <cell r="F82" t="str">
            <v>mid-8</v>
          </cell>
          <cell r="G82" t="str">
            <v>bi</v>
          </cell>
          <cell r="H82" t="str">
            <v>iv</v>
          </cell>
          <cell r="I82">
            <v>2</v>
          </cell>
          <cell r="J82" t="str">
            <v>Not Found</v>
          </cell>
          <cell r="K82">
            <v>0.1066</v>
          </cell>
          <cell r="L82">
            <v>3.7000000000000002E-3</v>
          </cell>
          <cell r="M82">
            <v>17</v>
          </cell>
          <cell r="N82" t="str">
            <v>Not Found</v>
          </cell>
          <cell r="O82">
            <v>0.14099999999999999</v>
          </cell>
          <cell r="P82">
            <v>5.7000000000000002E-3</v>
          </cell>
          <cell r="Q82">
            <v>14</v>
          </cell>
          <cell r="R82">
            <v>-5.2991908069841547E-2</v>
          </cell>
          <cell r="S82">
            <v>0.1510320044581526</v>
          </cell>
          <cell r="T82">
            <v>0.9215953328084201</v>
          </cell>
          <cell r="U82">
            <v>0.48000941874963327</v>
          </cell>
          <cell r="V82">
            <v>0.6267053331846929</v>
          </cell>
          <cell r="W82">
            <v>1.6488647817248745</v>
          </cell>
          <cell r="X82">
            <v>48</v>
          </cell>
          <cell r="Y82">
            <v>56.000000000000007</v>
          </cell>
          <cell r="Z82">
            <v>82</v>
          </cell>
          <cell r="AA82">
            <v>68</v>
          </cell>
          <cell r="AB82">
            <v>74</v>
          </cell>
          <cell r="AC82">
            <v>95</v>
          </cell>
        </row>
        <row r="83">
          <cell r="A83" t="str">
            <v>bIv</v>
          </cell>
          <cell r="B83" t="str">
            <v>b</v>
          </cell>
          <cell r="C83" t="str">
            <v>early-8</v>
          </cell>
          <cell r="D83" t="str">
            <v>I</v>
          </cell>
          <cell r="E83" t="str">
            <v>v</v>
          </cell>
          <cell r="F83" t="str">
            <v>mid-8</v>
          </cell>
          <cell r="G83" t="str">
            <v>bI</v>
          </cell>
          <cell r="H83" t="str">
            <v>Iv</v>
          </cell>
          <cell r="I83">
            <v>2</v>
          </cell>
          <cell r="J83" t="str">
            <v>Not Found</v>
          </cell>
          <cell r="K83">
            <v>0.17100000000000001</v>
          </cell>
          <cell r="L83">
            <v>7.1999999999999998E-3</v>
          </cell>
          <cell r="M83">
            <v>12</v>
          </cell>
          <cell r="N83" t="str">
            <v>Not Found</v>
          </cell>
          <cell r="O83">
            <v>0.1953</v>
          </cell>
          <cell r="P83">
            <v>8.6999999999999994E-3</v>
          </cell>
          <cell r="Q83">
            <v>9</v>
          </cell>
          <cell r="R83">
            <v>1.4330441340894113</v>
          </cell>
          <cell r="S83">
            <v>1.1676741210104604</v>
          </cell>
          <cell r="T83">
            <v>0.11630533100042251</v>
          </cell>
          <cell r="U83">
            <v>1.7230774949594359</v>
          </cell>
          <cell r="V83">
            <v>1.5430932982049119</v>
          </cell>
          <cell r="W83">
            <v>0.49079478343596716</v>
          </cell>
          <cell r="X83">
            <v>92</v>
          </cell>
          <cell r="Y83">
            <v>88</v>
          </cell>
          <cell r="Z83">
            <v>54</v>
          </cell>
          <cell r="AA83">
            <v>96</v>
          </cell>
          <cell r="AB83">
            <v>94</v>
          </cell>
          <cell r="AC83">
            <v>69</v>
          </cell>
        </row>
        <row r="84">
          <cell r="A84" t="str">
            <v>biz</v>
          </cell>
          <cell r="B84" t="str">
            <v>b</v>
          </cell>
          <cell r="C84" t="str">
            <v>early-8</v>
          </cell>
          <cell r="D84" t="str">
            <v>i</v>
          </cell>
          <cell r="E84" t="str">
            <v>z</v>
          </cell>
          <cell r="F84" t="str">
            <v>late-8</v>
          </cell>
          <cell r="G84" t="str">
            <v>bi</v>
          </cell>
          <cell r="H84" t="str">
            <v>iz</v>
          </cell>
          <cell r="I84">
            <v>3</v>
          </cell>
          <cell r="J84" t="str">
            <v>Not Found</v>
          </cell>
          <cell r="K84">
            <v>0.1032</v>
          </cell>
          <cell r="L84">
            <v>3.8E-3</v>
          </cell>
          <cell r="M84">
            <v>23</v>
          </cell>
          <cell r="N84" t="str">
            <v>Not Found</v>
          </cell>
          <cell r="O84">
            <v>0.1431</v>
          </cell>
          <cell r="P84">
            <v>6.4999999999999997E-3</v>
          </cell>
          <cell r="Q84">
            <v>17</v>
          </cell>
          <cell r="R84">
            <v>-0.13144722706582693</v>
          </cell>
          <cell r="S84">
            <v>0.18007892207393278</v>
          </cell>
          <cell r="T84">
            <v>1.8879433349780173</v>
          </cell>
          <cell r="U84">
            <v>0.52808387473564811</v>
          </cell>
          <cell r="V84">
            <v>0.8710754571900845</v>
          </cell>
          <cell r="W84">
            <v>2.343706780698219</v>
          </cell>
          <cell r="X84">
            <v>45</v>
          </cell>
          <cell r="Y84">
            <v>56.999999999999993</v>
          </cell>
          <cell r="Z84">
            <v>97</v>
          </cell>
          <cell r="AA84">
            <v>70</v>
          </cell>
          <cell r="AB84">
            <v>81</v>
          </cell>
          <cell r="AC84">
            <v>99</v>
          </cell>
        </row>
        <row r="85">
          <cell r="A85" t="str">
            <v>bIz</v>
          </cell>
          <cell r="B85" t="str">
            <v>b</v>
          </cell>
          <cell r="C85" t="str">
            <v>early-8</v>
          </cell>
          <cell r="D85" t="str">
            <v>I</v>
          </cell>
          <cell r="E85" t="str">
            <v>z</v>
          </cell>
          <cell r="F85" t="str">
            <v>late-8</v>
          </cell>
          <cell r="G85" t="str">
            <v>bI</v>
          </cell>
          <cell r="H85" t="str">
            <v>Iz</v>
          </cell>
          <cell r="I85">
            <v>3</v>
          </cell>
          <cell r="J85" t="str">
            <v>Not Found</v>
          </cell>
          <cell r="K85">
            <v>0.1676</v>
          </cell>
          <cell r="L85">
            <v>8.3000000000000001E-3</v>
          </cell>
          <cell r="M85">
            <v>16</v>
          </cell>
          <cell r="N85" t="str">
            <v>Not Found</v>
          </cell>
          <cell r="O85">
            <v>0.1973</v>
          </cell>
          <cell r="P85">
            <v>1.14E-2</v>
          </cell>
          <cell r="Q85">
            <v>15</v>
          </cell>
          <cell r="R85">
            <v>1.3545888150934255</v>
          </cell>
          <cell r="S85">
            <v>1.487190214784043</v>
          </cell>
          <cell r="T85">
            <v>0.76053733244682054</v>
          </cell>
          <cell r="U85">
            <v>1.7688626911365926</v>
          </cell>
          <cell r="V85">
            <v>2.3678424667231099</v>
          </cell>
          <cell r="W85">
            <v>1.880478781382656</v>
          </cell>
          <cell r="X85">
            <v>91</v>
          </cell>
          <cell r="Y85">
            <v>93</v>
          </cell>
          <cell r="Z85">
            <v>78</v>
          </cell>
          <cell r="AA85">
            <v>96</v>
          </cell>
          <cell r="AB85">
            <v>99</v>
          </cell>
          <cell r="AC85">
            <v>97</v>
          </cell>
        </row>
        <row r="86">
          <cell r="A86" t="str">
            <v>bob</v>
          </cell>
          <cell r="B86" t="str">
            <v>b</v>
          </cell>
          <cell r="C86" t="str">
            <v>early-8</v>
          </cell>
          <cell r="D86" t="str">
            <v>o</v>
          </cell>
          <cell r="E86" t="str">
            <v>b</v>
          </cell>
          <cell r="F86" t="str">
            <v>early-8</v>
          </cell>
          <cell r="G86" t="str">
            <v>bo</v>
          </cell>
          <cell r="H86" t="str">
            <v>ob</v>
          </cell>
          <cell r="I86">
            <v>1</v>
          </cell>
          <cell r="J86" t="str">
            <v>Not Found</v>
          </cell>
          <cell r="K86">
            <v>0.1265</v>
          </cell>
          <cell r="L86">
            <v>3.5999999999999999E-3</v>
          </cell>
          <cell r="M86">
            <v>14</v>
          </cell>
          <cell r="N86" t="str">
            <v>Not Found</v>
          </cell>
          <cell r="O86">
            <v>0.15559999999999999</v>
          </cell>
          <cell r="P86">
            <v>5.3E-3</v>
          </cell>
          <cell r="Q86">
            <v>10</v>
          </cell>
          <cell r="R86">
            <v>0.40620245899489649</v>
          </cell>
          <cell r="S86">
            <v>0.1219850868423723</v>
          </cell>
          <cell r="T86">
            <v>0.43842133172362152</v>
          </cell>
          <cell r="U86">
            <v>0.81424135084287663</v>
          </cell>
          <cell r="V86">
            <v>0.50452027118199683</v>
          </cell>
          <cell r="W86">
            <v>0.72240878309374867</v>
          </cell>
          <cell r="X86">
            <v>66</v>
          </cell>
          <cell r="Y86">
            <v>55.000000000000007</v>
          </cell>
          <cell r="Z86">
            <v>67</v>
          </cell>
          <cell r="AA86">
            <v>79</v>
          </cell>
          <cell r="AB86">
            <v>70</v>
          </cell>
          <cell r="AC86">
            <v>76</v>
          </cell>
        </row>
        <row r="87">
          <cell r="A87" t="str">
            <v>bOb</v>
          </cell>
          <cell r="B87" t="str">
            <v>b</v>
          </cell>
          <cell r="C87" t="str">
            <v>early-8</v>
          </cell>
          <cell r="D87" t="str">
            <v>O</v>
          </cell>
          <cell r="E87" t="str">
            <v>b</v>
          </cell>
          <cell r="F87" t="str">
            <v>early-8</v>
          </cell>
          <cell r="G87" t="str">
            <v>bO</v>
          </cell>
          <cell r="H87" t="str">
            <v>Ob</v>
          </cell>
          <cell r="I87">
            <v>1</v>
          </cell>
          <cell r="J87" t="str">
            <v>Not Found</v>
          </cell>
          <cell r="K87">
            <v>8.0600000000000005E-2</v>
          </cell>
          <cell r="L87">
            <v>4.0000000000000002E-4</v>
          </cell>
          <cell r="M87">
            <v>5</v>
          </cell>
          <cell r="N87" t="str">
            <v>Not Found</v>
          </cell>
          <cell r="O87">
            <v>0.1031</v>
          </cell>
          <cell r="P87">
            <v>1E-3</v>
          </cell>
          <cell r="Q87">
            <v>4</v>
          </cell>
          <cell r="R87">
            <v>-0.65294434745090613</v>
          </cell>
          <cell r="S87">
            <v>-0.80751627686259497</v>
          </cell>
          <cell r="T87">
            <v>-1.0111006715307742</v>
          </cell>
          <cell r="U87">
            <v>-0.38762004880748446</v>
          </cell>
          <cell r="V87">
            <v>-0.80896914534698428</v>
          </cell>
          <cell r="W87">
            <v>-0.66727521485294028</v>
          </cell>
          <cell r="X87">
            <v>26</v>
          </cell>
          <cell r="Y87">
            <v>21</v>
          </cell>
          <cell r="Z87">
            <v>15</v>
          </cell>
          <cell r="AA87">
            <v>35</v>
          </cell>
          <cell r="AB87">
            <v>22</v>
          </cell>
          <cell r="AC87">
            <v>25</v>
          </cell>
        </row>
        <row r="88">
          <cell r="A88" t="str">
            <v>boC</v>
          </cell>
          <cell r="B88" t="str">
            <v>b</v>
          </cell>
          <cell r="C88" t="str">
            <v>early-8</v>
          </cell>
          <cell r="D88" t="str">
            <v>o</v>
          </cell>
          <cell r="E88" t="str">
            <v>C</v>
          </cell>
          <cell r="F88" t="str">
            <v>mid-8</v>
          </cell>
          <cell r="G88" t="str">
            <v>bo</v>
          </cell>
          <cell r="H88" t="str">
            <v>oC</v>
          </cell>
          <cell r="I88">
            <v>2</v>
          </cell>
          <cell r="J88" t="str">
            <v>Not Found</v>
          </cell>
          <cell r="K88">
            <v>0.1085</v>
          </cell>
          <cell r="L88">
            <v>2.5000000000000001E-3</v>
          </cell>
          <cell r="M88">
            <v>18</v>
          </cell>
          <cell r="N88" t="str">
            <v>Not Found</v>
          </cell>
          <cell r="O88">
            <v>0.14630000000000001</v>
          </cell>
          <cell r="P88">
            <v>4.1999999999999997E-3</v>
          </cell>
          <cell r="Q88">
            <v>10</v>
          </cell>
          <cell r="R88">
            <v>-9.1492298073791497E-3</v>
          </cell>
          <cell r="S88">
            <v>-0.19753100693121017</v>
          </cell>
          <cell r="T88">
            <v>1.0826533331700197</v>
          </cell>
          <cell r="U88">
            <v>0.60134018861909888</v>
          </cell>
          <cell r="V88">
            <v>0.168511350674583</v>
          </cell>
          <cell r="W88">
            <v>0.72240878309374867</v>
          </cell>
          <cell r="X88">
            <v>50</v>
          </cell>
          <cell r="Y88">
            <v>42</v>
          </cell>
          <cell r="Z88">
            <v>86</v>
          </cell>
          <cell r="AA88">
            <v>73</v>
          </cell>
          <cell r="AB88">
            <v>56.999999999999993</v>
          </cell>
          <cell r="AC88">
            <v>76</v>
          </cell>
        </row>
        <row r="89">
          <cell r="A89" t="str">
            <v>bOC</v>
          </cell>
          <cell r="B89" t="str">
            <v>b</v>
          </cell>
          <cell r="C89" t="str">
            <v>early-8</v>
          </cell>
          <cell r="D89" t="str">
            <v>O</v>
          </cell>
          <cell r="E89" t="str">
            <v>C</v>
          </cell>
          <cell r="F89" t="str">
            <v>mid-8</v>
          </cell>
          <cell r="G89" t="str">
            <v>bO</v>
          </cell>
          <cell r="H89" t="str">
            <v>OC</v>
          </cell>
          <cell r="I89">
            <v>2</v>
          </cell>
          <cell r="J89" t="str">
            <v>Not Found</v>
          </cell>
          <cell r="K89">
            <v>6.2600000000000003E-2</v>
          </cell>
          <cell r="L89">
            <v>2.9999999999999997E-4</v>
          </cell>
          <cell r="M89">
            <v>7</v>
          </cell>
          <cell r="N89" t="str">
            <v>Not Found</v>
          </cell>
          <cell r="O89">
            <v>9.3899999999999997E-2</v>
          </cell>
          <cell r="P89">
            <v>1E-3</v>
          </cell>
          <cell r="Q89">
            <v>4</v>
          </cell>
          <cell r="R89">
            <v>-1.0682960362531817</v>
          </cell>
          <cell r="S89">
            <v>-0.83656319447837524</v>
          </cell>
          <cell r="T89">
            <v>-0.68898467080757508</v>
          </cell>
          <cell r="U89">
            <v>-0.59823195122240491</v>
          </cell>
          <cell r="V89">
            <v>-0.80896914534698428</v>
          </cell>
          <cell r="W89">
            <v>-0.66727521485294028</v>
          </cell>
          <cell r="X89">
            <v>14.000000000000002</v>
          </cell>
          <cell r="Y89">
            <v>20</v>
          </cell>
          <cell r="Z89">
            <v>24</v>
          </cell>
          <cell r="AA89">
            <v>28.000000000000004</v>
          </cell>
          <cell r="AB89">
            <v>22</v>
          </cell>
          <cell r="AC89">
            <v>25</v>
          </cell>
        </row>
        <row r="90">
          <cell r="A90" t="str">
            <v>bOd</v>
          </cell>
          <cell r="B90" t="str">
            <v>b</v>
          </cell>
          <cell r="C90" t="str">
            <v>early-8</v>
          </cell>
          <cell r="D90" t="str">
            <v>O</v>
          </cell>
          <cell r="E90" t="str">
            <v>d</v>
          </cell>
          <cell r="F90" t="str">
            <v>early-8</v>
          </cell>
          <cell r="G90" t="str">
            <v>bO</v>
          </cell>
          <cell r="H90" t="str">
            <v>Od</v>
          </cell>
          <cell r="I90">
            <v>1</v>
          </cell>
          <cell r="J90" t="str">
            <v>Not Found</v>
          </cell>
          <cell r="K90">
            <v>9.2600000000000002E-2</v>
          </cell>
          <cell r="L90">
            <v>4.0000000000000002E-4</v>
          </cell>
          <cell r="M90">
            <v>11</v>
          </cell>
          <cell r="N90" t="str">
            <v>Not Found</v>
          </cell>
          <cell r="O90">
            <v>0.13469999999999999</v>
          </cell>
          <cell r="P90">
            <v>1E-3</v>
          </cell>
          <cell r="Q90">
            <v>8</v>
          </cell>
          <cell r="R90">
            <v>-0.37604322158272252</v>
          </cell>
          <cell r="S90">
            <v>-0.80751627686259497</v>
          </cell>
          <cell r="T90">
            <v>-4.4752669361177014E-2</v>
          </cell>
          <cell r="U90">
            <v>0.33578605079158991</v>
          </cell>
          <cell r="V90">
            <v>-0.80896914534698428</v>
          </cell>
          <cell r="W90">
            <v>0.25918078377818571</v>
          </cell>
          <cell r="X90">
            <v>35</v>
          </cell>
          <cell r="Y90">
            <v>21</v>
          </cell>
          <cell r="Z90">
            <v>48</v>
          </cell>
          <cell r="AA90">
            <v>63</v>
          </cell>
          <cell r="AB90">
            <v>22</v>
          </cell>
          <cell r="AC90">
            <v>60</v>
          </cell>
        </row>
        <row r="91">
          <cell r="A91" t="str">
            <v>bof</v>
          </cell>
          <cell r="B91" t="str">
            <v>b</v>
          </cell>
          <cell r="C91" t="str">
            <v>early-8</v>
          </cell>
          <cell r="D91" t="str">
            <v>o</v>
          </cell>
          <cell r="E91" t="str">
            <v>f</v>
          </cell>
          <cell r="F91" t="str">
            <v>mid-8</v>
          </cell>
          <cell r="G91" t="str">
            <v>bo</v>
          </cell>
          <cell r="H91" t="str">
            <v>of</v>
          </cell>
          <cell r="I91">
            <v>2</v>
          </cell>
          <cell r="J91" t="str">
            <v>Not Found</v>
          </cell>
          <cell r="K91">
            <v>0.1202</v>
          </cell>
          <cell r="L91">
            <v>2.5999999999999999E-3</v>
          </cell>
          <cell r="M91">
            <v>13</v>
          </cell>
          <cell r="N91" t="str">
            <v>Not Found</v>
          </cell>
          <cell r="O91">
            <v>0.153</v>
          </cell>
          <cell r="P91">
            <v>4.3E-3</v>
          </cell>
          <cell r="Q91">
            <v>9</v>
          </cell>
          <cell r="R91">
            <v>0.2608293679141</v>
          </cell>
          <cell r="S91">
            <v>-0.16848408931542999</v>
          </cell>
          <cell r="T91">
            <v>0.27736333136202201</v>
          </cell>
          <cell r="U91">
            <v>0.75472059581257323</v>
          </cell>
          <cell r="V91">
            <v>0.19905761617525705</v>
          </cell>
          <cell r="W91">
            <v>0.49079478343596716</v>
          </cell>
          <cell r="X91">
            <v>60</v>
          </cell>
          <cell r="Y91">
            <v>43</v>
          </cell>
          <cell r="Z91">
            <v>61</v>
          </cell>
          <cell r="AA91">
            <v>77</v>
          </cell>
          <cell r="AB91">
            <v>57.999999999999993</v>
          </cell>
          <cell r="AC91">
            <v>69</v>
          </cell>
        </row>
        <row r="92">
          <cell r="A92" t="str">
            <v>bOf</v>
          </cell>
          <cell r="B92" t="str">
            <v>b</v>
          </cell>
          <cell r="C92" t="str">
            <v>early-8</v>
          </cell>
          <cell r="D92" t="str">
            <v>O</v>
          </cell>
          <cell r="E92" t="str">
            <v>f</v>
          </cell>
          <cell r="F92" t="str">
            <v>mid-8</v>
          </cell>
          <cell r="G92" t="str">
            <v>bO</v>
          </cell>
          <cell r="H92" t="str">
            <v>Of</v>
          </cell>
          <cell r="I92">
            <v>2</v>
          </cell>
          <cell r="J92" t="str">
            <v>Not Found</v>
          </cell>
          <cell r="K92">
            <v>7.4399999999999994E-2</v>
          </cell>
          <cell r="L92">
            <v>4.0000000000000002E-4</v>
          </cell>
          <cell r="M92">
            <v>5</v>
          </cell>
          <cell r="N92" t="str">
            <v>Not Found</v>
          </cell>
          <cell r="O92">
            <v>0.10050000000000001</v>
          </cell>
          <cell r="P92">
            <v>1.1999999999999999E-3</v>
          </cell>
          <cell r="Q92">
            <v>3</v>
          </cell>
          <cell r="R92">
            <v>-0.796009929149468</v>
          </cell>
          <cell r="S92">
            <v>-0.80751627686259497</v>
          </cell>
          <cell r="T92">
            <v>-1.0111006715307742</v>
          </cell>
          <cell r="U92">
            <v>-0.44714080383778787</v>
          </cell>
          <cell r="V92">
            <v>-0.74787661434563646</v>
          </cell>
          <cell r="W92">
            <v>-0.89888921451072179</v>
          </cell>
          <cell r="X92">
            <v>21</v>
          </cell>
          <cell r="Y92">
            <v>21</v>
          </cell>
          <cell r="Z92">
            <v>15</v>
          </cell>
          <cell r="AA92">
            <v>33</v>
          </cell>
          <cell r="AB92">
            <v>23</v>
          </cell>
          <cell r="AC92">
            <v>18</v>
          </cell>
        </row>
        <row r="93">
          <cell r="A93" t="str">
            <v>bog</v>
          </cell>
          <cell r="B93" t="str">
            <v>b</v>
          </cell>
          <cell r="C93" t="str">
            <v>early-8</v>
          </cell>
          <cell r="D93" t="str">
            <v>o</v>
          </cell>
          <cell r="E93" t="str">
            <v>g</v>
          </cell>
          <cell r="F93" t="str">
            <v>mid-8</v>
          </cell>
          <cell r="G93" t="str">
            <v>bo</v>
          </cell>
          <cell r="H93" t="str">
            <v>og</v>
          </cell>
          <cell r="I93">
            <v>2</v>
          </cell>
          <cell r="J93" t="str">
            <v>Not Found</v>
          </cell>
          <cell r="K93">
            <v>0.11840000000000001</v>
          </cell>
          <cell r="L93">
            <v>2.8999999999999998E-3</v>
          </cell>
          <cell r="M93">
            <v>18</v>
          </cell>
          <cell r="N93" t="str">
            <v>Not Found</v>
          </cell>
          <cell r="O93">
            <v>0.1527</v>
          </cell>
          <cell r="P93">
            <v>5.0000000000000001E-3</v>
          </cell>
          <cell r="Q93">
            <v>11</v>
          </cell>
          <cell r="R93">
            <v>0.21929419903387254</v>
          </cell>
          <cell r="S93">
            <v>-8.134333646808932E-2</v>
          </cell>
          <cell r="T93">
            <v>1.0826533331700197</v>
          </cell>
          <cell r="U93">
            <v>0.74785281638599987</v>
          </cell>
          <cell r="V93">
            <v>0.41288147467997494</v>
          </cell>
          <cell r="W93">
            <v>0.95402278275153019</v>
          </cell>
          <cell r="X93">
            <v>59</v>
          </cell>
          <cell r="Y93">
            <v>46</v>
          </cell>
          <cell r="Z93">
            <v>86</v>
          </cell>
          <cell r="AA93">
            <v>77</v>
          </cell>
          <cell r="AB93">
            <v>66</v>
          </cell>
          <cell r="AC93">
            <v>83</v>
          </cell>
        </row>
        <row r="94">
          <cell r="A94" t="str">
            <v>boG</v>
          </cell>
          <cell r="B94" t="str">
            <v>b</v>
          </cell>
          <cell r="C94" t="str">
            <v>early-8</v>
          </cell>
          <cell r="D94" t="str">
            <v>o</v>
          </cell>
          <cell r="E94" t="str">
            <v>G</v>
          </cell>
          <cell r="F94" t="str">
            <v>mid-8</v>
          </cell>
          <cell r="G94" t="str">
            <v>bo</v>
          </cell>
          <cell r="H94" t="str">
            <v>oG</v>
          </cell>
          <cell r="I94">
            <v>2</v>
          </cell>
          <cell r="J94" t="str">
            <v>Not Found</v>
          </cell>
          <cell r="K94">
            <v>0.1123</v>
          </cell>
          <cell r="L94">
            <v>2.3E-3</v>
          </cell>
          <cell r="M94">
            <v>11</v>
          </cell>
          <cell r="N94" t="str">
            <v>Not Found</v>
          </cell>
          <cell r="O94">
            <v>0.1525</v>
          </cell>
          <cell r="P94">
            <v>4.0000000000000001E-3</v>
          </cell>
          <cell r="Q94">
            <v>9</v>
          </cell>
          <cell r="R94">
            <v>7.8536126717545646E-2</v>
          </cell>
          <cell r="S94">
            <v>-0.25562484216277065</v>
          </cell>
          <cell r="T94">
            <v>-4.4752669361177014E-2</v>
          </cell>
          <cell r="U94">
            <v>0.74327429676828405</v>
          </cell>
          <cell r="V94">
            <v>0.10741881967323515</v>
          </cell>
          <cell r="W94">
            <v>0.49079478343596716</v>
          </cell>
          <cell r="X94">
            <v>53</v>
          </cell>
          <cell r="Y94">
            <v>40</v>
          </cell>
          <cell r="Z94">
            <v>48</v>
          </cell>
          <cell r="AA94">
            <v>77</v>
          </cell>
          <cell r="AB94">
            <v>55.000000000000007</v>
          </cell>
          <cell r="AC94">
            <v>69</v>
          </cell>
        </row>
        <row r="95">
          <cell r="A95" t="str">
            <v>bOg</v>
          </cell>
          <cell r="B95" t="str">
            <v>b</v>
          </cell>
          <cell r="C95" t="str">
            <v>early-8</v>
          </cell>
          <cell r="D95" t="str">
            <v>O</v>
          </cell>
          <cell r="E95" t="str">
            <v>g</v>
          </cell>
          <cell r="F95" t="str">
            <v>mid-8</v>
          </cell>
          <cell r="G95" t="str">
            <v>bO</v>
          </cell>
          <cell r="H95" t="str">
            <v>Og</v>
          </cell>
          <cell r="I95">
            <v>2</v>
          </cell>
          <cell r="J95" t="str">
            <v>Not Found</v>
          </cell>
          <cell r="K95">
            <v>7.2599999999999998E-2</v>
          </cell>
          <cell r="L95">
            <v>2.9999999999999997E-4</v>
          </cell>
          <cell r="M95">
            <v>8</v>
          </cell>
          <cell r="N95" t="str">
            <v>Not Found</v>
          </cell>
          <cell r="O95">
            <v>0.1003</v>
          </cell>
          <cell r="P95">
            <v>1E-3</v>
          </cell>
          <cell r="Q95">
            <v>6</v>
          </cell>
          <cell r="R95">
            <v>-0.83754509802969546</v>
          </cell>
          <cell r="S95">
            <v>-0.83656319447837524</v>
          </cell>
          <cell r="T95">
            <v>-0.52792667044597552</v>
          </cell>
          <cell r="U95">
            <v>-0.45171932345550364</v>
          </cell>
          <cell r="V95">
            <v>-0.80896914534698428</v>
          </cell>
          <cell r="W95">
            <v>-0.20404721553737729</v>
          </cell>
          <cell r="X95">
            <v>20</v>
          </cell>
          <cell r="Y95">
            <v>20</v>
          </cell>
          <cell r="Z95">
            <v>30</v>
          </cell>
          <cell r="AA95">
            <v>33</v>
          </cell>
          <cell r="AB95">
            <v>22</v>
          </cell>
          <cell r="AC95">
            <v>42</v>
          </cell>
        </row>
        <row r="96">
          <cell r="A96" t="str">
            <v>bOG</v>
          </cell>
          <cell r="B96" t="str">
            <v>b</v>
          </cell>
          <cell r="C96" t="str">
            <v>early-8</v>
          </cell>
          <cell r="D96" t="str">
            <v>O</v>
          </cell>
          <cell r="E96" t="str">
            <v>G</v>
          </cell>
          <cell r="F96" t="str">
            <v>mid-8</v>
          </cell>
          <cell r="G96" t="str">
            <v>bO</v>
          </cell>
          <cell r="H96" t="str">
            <v>OG</v>
          </cell>
          <cell r="I96">
            <v>2</v>
          </cell>
          <cell r="J96" t="str">
            <v>Not Found</v>
          </cell>
          <cell r="K96">
            <v>6.6400000000000001E-2</v>
          </cell>
          <cell r="L96">
            <v>2.9999999999999997E-4</v>
          </cell>
          <cell r="M96">
            <v>4</v>
          </cell>
          <cell r="N96" t="str">
            <v>Not Found</v>
          </cell>
          <cell r="O96">
            <v>0.1</v>
          </cell>
          <cell r="P96">
            <v>1E-3</v>
          </cell>
          <cell r="Q96">
            <v>5</v>
          </cell>
          <cell r="R96">
            <v>-0.980610679728257</v>
          </cell>
          <cell r="S96">
            <v>-0.83656319447837524</v>
          </cell>
          <cell r="T96">
            <v>-1.1721586718923735</v>
          </cell>
          <cell r="U96">
            <v>-0.45858710288207699</v>
          </cell>
          <cell r="V96">
            <v>-0.80896914534698428</v>
          </cell>
          <cell r="W96">
            <v>-0.43566121519515877</v>
          </cell>
          <cell r="X96">
            <v>16</v>
          </cell>
          <cell r="Y96">
            <v>20</v>
          </cell>
          <cell r="Z96">
            <v>12</v>
          </cell>
          <cell r="AA96">
            <v>32</v>
          </cell>
          <cell r="AB96">
            <v>22</v>
          </cell>
          <cell r="AC96">
            <v>33</v>
          </cell>
        </row>
        <row r="97">
          <cell r="A97" t="str">
            <v>boJ</v>
          </cell>
          <cell r="B97" t="str">
            <v>b</v>
          </cell>
          <cell r="C97" t="str">
            <v>early-8</v>
          </cell>
          <cell r="D97" t="str">
            <v>o</v>
          </cell>
          <cell r="E97" t="str">
            <v>J</v>
          </cell>
          <cell r="F97" t="str">
            <v>mid-8</v>
          </cell>
          <cell r="G97" t="str">
            <v>bo</v>
          </cell>
          <cell r="H97" t="str">
            <v>oJ</v>
          </cell>
          <cell r="I97">
            <v>2</v>
          </cell>
          <cell r="J97" t="str">
            <v>Not Found</v>
          </cell>
          <cell r="K97">
            <v>0.1113</v>
          </cell>
          <cell r="L97">
            <v>2.5999999999999999E-3</v>
          </cell>
          <cell r="M97">
            <v>12</v>
          </cell>
          <cell r="N97" t="str">
            <v>Not Found</v>
          </cell>
          <cell r="O97">
            <v>0.14000000000000001</v>
          </cell>
          <cell r="P97">
            <v>4.1000000000000003E-3</v>
          </cell>
          <cell r="Q97">
            <v>8</v>
          </cell>
          <cell r="R97">
            <v>5.5461032895196979E-2</v>
          </cell>
          <cell r="S97">
            <v>-0.16848408931542999</v>
          </cell>
          <cell r="T97">
            <v>0.11630533100042251</v>
          </cell>
          <cell r="U97">
            <v>0.45711682066105552</v>
          </cell>
          <cell r="V97">
            <v>0.13796508517390921</v>
          </cell>
          <cell r="W97">
            <v>0.25918078377818571</v>
          </cell>
          <cell r="X97">
            <v>52</v>
          </cell>
          <cell r="Y97">
            <v>43</v>
          </cell>
          <cell r="Z97">
            <v>54</v>
          </cell>
          <cell r="AA97">
            <v>68</v>
          </cell>
          <cell r="AB97">
            <v>56.000000000000007</v>
          </cell>
          <cell r="AC97">
            <v>60</v>
          </cell>
        </row>
        <row r="98">
          <cell r="A98" t="str">
            <v>bOJ</v>
          </cell>
          <cell r="B98" t="str">
            <v>b</v>
          </cell>
          <cell r="C98" t="str">
            <v>early-8</v>
          </cell>
          <cell r="D98" t="str">
            <v>O</v>
          </cell>
          <cell r="E98" t="str">
            <v>J</v>
          </cell>
          <cell r="F98" t="str">
            <v>mid-8</v>
          </cell>
          <cell r="G98" t="str">
            <v>bO</v>
          </cell>
          <cell r="H98" t="str">
            <v>OJ</v>
          </cell>
          <cell r="I98">
            <v>2</v>
          </cell>
          <cell r="J98" t="str">
            <v>Not Found</v>
          </cell>
          <cell r="K98">
            <v>6.54E-2</v>
          </cell>
          <cell r="L98">
            <v>2.9999999999999997E-4</v>
          </cell>
          <cell r="M98">
            <v>4</v>
          </cell>
          <cell r="N98" t="str">
            <v>Not Found</v>
          </cell>
          <cell r="O98">
            <v>8.7499999999999994E-2</v>
          </cell>
          <cell r="P98">
            <v>1E-3</v>
          </cell>
          <cell r="Q98">
            <v>3</v>
          </cell>
          <cell r="R98">
            <v>-1.0036857735506057</v>
          </cell>
          <cell r="S98">
            <v>-0.83656319447837524</v>
          </cell>
          <cell r="T98">
            <v>-1.1721586718923735</v>
          </cell>
          <cell r="U98">
            <v>-0.74474457898930613</v>
          </cell>
          <cell r="V98">
            <v>-0.80896914534698428</v>
          </cell>
          <cell r="W98">
            <v>-0.89888921451072179</v>
          </cell>
          <cell r="X98">
            <v>16</v>
          </cell>
          <cell r="Y98">
            <v>20</v>
          </cell>
          <cell r="Z98">
            <v>12</v>
          </cell>
          <cell r="AA98">
            <v>23</v>
          </cell>
          <cell r="AB98">
            <v>22</v>
          </cell>
          <cell r="AC98">
            <v>18</v>
          </cell>
        </row>
        <row r="99">
          <cell r="A99" t="str">
            <v>bok</v>
          </cell>
          <cell r="B99" t="str">
            <v>b</v>
          </cell>
          <cell r="C99" t="str">
            <v>early-8</v>
          </cell>
          <cell r="D99" t="str">
            <v>o</v>
          </cell>
          <cell r="E99" t="str">
            <v>k</v>
          </cell>
          <cell r="F99" t="str">
            <v>mid-8</v>
          </cell>
          <cell r="G99" t="str">
            <v>bo</v>
          </cell>
          <cell r="H99" t="str">
            <v>ok</v>
          </cell>
          <cell r="I99">
            <v>2</v>
          </cell>
          <cell r="J99" t="str">
            <v>Not Found</v>
          </cell>
          <cell r="K99">
            <v>0.154</v>
          </cell>
          <cell r="L99">
            <v>4.8999999999999998E-3</v>
          </cell>
          <cell r="M99">
            <v>31</v>
          </cell>
          <cell r="N99" t="str">
            <v>Not Found</v>
          </cell>
          <cell r="O99">
            <v>0.1943</v>
          </cell>
          <cell r="P99">
            <v>6.8999999999999999E-3</v>
          </cell>
          <cell r="Q99">
            <v>20</v>
          </cell>
          <cell r="R99">
            <v>1.0407675391094839</v>
          </cell>
          <cell r="S99">
            <v>0.49959501584751526</v>
          </cell>
          <cell r="T99">
            <v>3.1764073378708138</v>
          </cell>
          <cell r="U99">
            <v>1.7001848968708575</v>
          </cell>
          <cell r="V99">
            <v>0.99326051919278047</v>
          </cell>
          <cell r="W99">
            <v>3.0385487796715633</v>
          </cell>
          <cell r="X99">
            <v>85</v>
          </cell>
          <cell r="Y99">
            <v>69</v>
          </cell>
          <cell r="Z99">
            <v>100</v>
          </cell>
          <cell r="AA99">
            <v>96</v>
          </cell>
          <cell r="AB99">
            <v>84</v>
          </cell>
          <cell r="AC99">
            <v>100</v>
          </cell>
        </row>
        <row r="100">
          <cell r="A100" t="str">
            <v>bOk</v>
          </cell>
          <cell r="B100" t="str">
            <v>b</v>
          </cell>
          <cell r="C100" t="str">
            <v>early-8</v>
          </cell>
          <cell r="D100" t="str">
            <v>O</v>
          </cell>
          <cell r="E100" t="str">
            <v>k</v>
          </cell>
          <cell r="F100" t="str">
            <v>mid-8</v>
          </cell>
          <cell r="G100" t="str">
            <v>bO</v>
          </cell>
          <cell r="H100" t="str">
            <v>Ok</v>
          </cell>
          <cell r="I100">
            <v>2</v>
          </cell>
          <cell r="J100" t="str">
            <v>Not Found</v>
          </cell>
          <cell r="K100">
            <v>0.1081</v>
          </cell>
          <cell r="L100">
            <v>4.0000000000000002E-4</v>
          </cell>
          <cell r="M100">
            <v>11</v>
          </cell>
          <cell r="N100" t="str">
            <v>Not Found</v>
          </cell>
          <cell r="O100">
            <v>0.1419</v>
          </cell>
          <cell r="P100">
            <v>1E-3</v>
          </cell>
          <cell r="Q100">
            <v>8</v>
          </cell>
          <cell r="R100">
            <v>-1.8379267336318551E-2</v>
          </cell>
          <cell r="S100">
            <v>-0.80751627686259497</v>
          </cell>
          <cell r="T100">
            <v>-4.4752669361177014E-2</v>
          </cell>
          <cell r="U100">
            <v>0.50061275702935404</v>
          </cell>
          <cell r="V100">
            <v>-0.80896914534698428</v>
          </cell>
          <cell r="W100">
            <v>0.25918078377818571</v>
          </cell>
          <cell r="X100">
            <v>49</v>
          </cell>
          <cell r="Y100">
            <v>21</v>
          </cell>
          <cell r="Z100">
            <v>48</v>
          </cell>
          <cell r="AA100">
            <v>69</v>
          </cell>
          <cell r="AB100">
            <v>22</v>
          </cell>
          <cell r="AC100">
            <v>60</v>
          </cell>
        </row>
        <row r="101">
          <cell r="A101" t="str">
            <v>bom</v>
          </cell>
          <cell r="B101" t="str">
            <v>b</v>
          </cell>
          <cell r="C101" t="str">
            <v>early-8</v>
          </cell>
          <cell r="D101" t="str">
            <v>o</v>
          </cell>
          <cell r="E101" t="str">
            <v>m</v>
          </cell>
          <cell r="F101" t="str">
            <v>early-8</v>
          </cell>
          <cell r="G101" t="str">
            <v>bo</v>
          </cell>
          <cell r="H101" t="str">
            <v>om</v>
          </cell>
          <cell r="I101">
            <v>1</v>
          </cell>
          <cell r="J101" t="str">
            <v>Not Found</v>
          </cell>
          <cell r="K101">
            <v>0.15</v>
          </cell>
          <cell r="L101">
            <v>4.4999999999999997E-3</v>
          </cell>
          <cell r="M101">
            <v>23</v>
          </cell>
          <cell r="N101" t="str">
            <v>Not Found</v>
          </cell>
          <cell r="O101">
            <v>0.17910000000000001</v>
          </cell>
          <cell r="P101">
            <v>5.5999999999999999E-3</v>
          </cell>
          <cell r="Q101">
            <v>15</v>
          </cell>
          <cell r="R101">
            <v>0.94846716382008944</v>
          </cell>
          <cell r="S101">
            <v>0.3834073453843943</v>
          </cell>
          <cell r="T101">
            <v>1.8879433349780173</v>
          </cell>
          <cell r="U101">
            <v>1.3522174059244674</v>
          </cell>
          <cell r="V101">
            <v>0.59615906768401883</v>
          </cell>
          <cell r="W101">
            <v>1.880478781382656</v>
          </cell>
          <cell r="X101">
            <v>83</v>
          </cell>
          <cell r="Y101">
            <v>65</v>
          </cell>
          <cell r="Z101">
            <v>97</v>
          </cell>
          <cell r="AA101">
            <v>91</v>
          </cell>
          <cell r="AB101">
            <v>73</v>
          </cell>
          <cell r="AC101">
            <v>97</v>
          </cell>
        </row>
        <row r="102">
          <cell r="A102" t="str">
            <v>bOm</v>
          </cell>
          <cell r="B102" t="str">
            <v>b</v>
          </cell>
          <cell r="C102" t="str">
            <v>early-8</v>
          </cell>
          <cell r="D102" t="str">
            <v>O</v>
          </cell>
          <cell r="E102" t="str">
            <v>m</v>
          </cell>
          <cell r="F102" t="str">
            <v>early-8</v>
          </cell>
          <cell r="G102" t="str">
            <v>bO</v>
          </cell>
          <cell r="H102" t="str">
            <v>Om</v>
          </cell>
          <cell r="I102">
            <v>1</v>
          </cell>
          <cell r="J102" t="str">
            <v>Not Found</v>
          </cell>
          <cell r="K102">
            <v>0.1041</v>
          </cell>
          <cell r="L102">
            <v>2.9999999999999997E-4</v>
          </cell>
          <cell r="M102">
            <v>6</v>
          </cell>
          <cell r="N102" t="str">
            <v>Not Found</v>
          </cell>
          <cell r="O102">
            <v>0.12659999999999999</v>
          </cell>
          <cell r="P102">
            <v>1E-3</v>
          </cell>
          <cell r="Q102">
            <v>7</v>
          </cell>
          <cell r="R102">
            <v>-0.1106796426257132</v>
          </cell>
          <cell r="S102">
            <v>-0.83656319447837524</v>
          </cell>
          <cell r="T102">
            <v>-0.85004267116917465</v>
          </cell>
          <cell r="U102">
            <v>0.15035600627410567</v>
          </cell>
          <cell r="V102">
            <v>-0.80896914534698428</v>
          </cell>
          <cell r="W102">
            <v>2.7566784120404197E-2</v>
          </cell>
          <cell r="X102">
            <v>46</v>
          </cell>
          <cell r="Y102">
            <v>20</v>
          </cell>
          <cell r="Z102">
            <v>20</v>
          </cell>
          <cell r="AA102">
            <v>56.000000000000007</v>
          </cell>
          <cell r="AB102">
            <v>22</v>
          </cell>
          <cell r="AC102">
            <v>51</v>
          </cell>
        </row>
        <row r="103">
          <cell r="A103" t="str">
            <v>bOn</v>
          </cell>
          <cell r="B103" t="str">
            <v>b</v>
          </cell>
          <cell r="C103" t="str">
            <v>early-8</v>
          </cell>
          <cell r="D103" t="str">
            <v>O</v>
          </cell>
          <cell r="E103" t="str">
            <v>n</v>
          </cell>
          <cell r="F103" t="str">
            <v>early-8</v>
          </cell>
          <cell r="G103" t="str">
            <v>bO</v>
          </cell>
          <cell r="H103" t="str">
            <v>On</v>
          </cell>
          <cell r="I103">
            <v>1</v>
          </cell>
          <cell r="J103" t="str">
            <v>Not Found</v>
          </cell>
          <cell r="K103">
            <v>0.15079999999999999</v>
          </cell>
          <cell r="L103">
            <v>1E-3</v>
          </cell>
          <cell r="M103">
            <v>13</v>
          </cell>
          <cell r="N103" t="str">
            <v>Not Found</v>
          </cell>
          <cell r="O103">
            <v>0.1867</v>
          </cell>
          <cell r="P103">
            <v>1.6999999999999999E-3</v>
          </cell>
          <cell r="Q103">
            <v>12</v>
          </cell>
          <cell r="R103">
            <v>0.96692723887796816</v>
          </cell>
          <cell r="S103">
            <v>-0.6332347711679136</v>
          </cell>
          <cell r="T103">
            <v>0.27736333136202201</v>
          </cell>
          <cell r="U103">
            <v>1.5262011513976623</v>
          </cell>
          <cell r="V103">
            <v>-0.59514528684226642</v>
          </cell>
          <cell r="W103">
            <v>1.1856367824093117</v>
          </cell>
          <cell r="X103">
            <v>83</v>
          </cell>
          <cell r="Y103">
            <v>26</v>
          </cell>
          <cell r="Z103">
            <v>61</v>
          </cell>
          <cell r="AA103">
            <v>94</v>
          </cell>
          <cell r="AB103">
            <v>28.000000000000004</v>
          </cell>
          <cell r="AC103">
            <v>88</v>
          </cell>
        </row>
        <row r="104">
          <cell r="A104" t="str">
            <v>bop</v>
          </cell>
          <cell r="B104" t="str">
            <v>b</v>
          </cell>
          <cell r="C104" t="str">
            <v>early-8</v>
          </cell>
          <cell r="D104" t="str">
            <v>o</v>
          </cell>
          <cell r="E104" t="str">
            <v>p</v>
          </cell>
          <cell r="F104" t="str">
            <v>early-8</v>
          </cell>
          <cell r="G104" t="str">
            <v>bo</v>
          </cell>
          <cell r="H104" t="str">
            <v>op</v>
          </cell>
          <cell r="I104">
            <v>1</v>
          </cell>
          <cell r="J104" t="str">
            <v>Not Found</v>
          </cell>
          <cell r="K104">
            <v>0.1376</v>
          </cell>
          <cell r="L104">
            <v>3.3E-3</v>
          </cell>
          <cell r="M104">
            <v>19</v>
          </cell>
          <cell r="N104" t="str">
            <v>Not Found</v>
          </cell>
          <cell r="O104">
            <v>0.1661</v>
          </cell>
          <cell r="P104">
            <v>5.4000000000000003E-3</v>
          </cell>
          <cell r="Q104">
            <v>14</v>
          </cell>
          <cell r="R104">
            <v>0.66233600042296636</v>
          </cell>
          <cell r="S104">
            <v>3.4844333995031646E-2</v>
          </cell>
          <cell r="T104">
            <v>1.2437113335316192</v>
          </cell>
          <cell r="U104">
            <v>1.054613630772949</v>
          </cell>
          <cell r="V104">
            <v>0.5350665366826709</v>
          </cell>
          <cell r="W104">
            <v>1.6488647817248745</v>
          </cell>
          <cell r="X104">
            <v>75</v>
          </cell>
          <cell r="Y104">
            <v>51</v>
          </cell>
          <cell r="Z104">
            <v>89</v>
          </cell>
          <cell r="AA104">
            <v>85</v>
          </cell>
          <cell r="AB104">
            <v>71</v>
          </cell>
          <cell r="AC104">
            <v>95</v>
          </cell>
        </row>
        <row r="105">
          <cell r="A105" t="str">
            <v>bOp</v>
          </cell>
          <cell r="B105" t="str">
            <v>b</v>
          </cell>
          <cell r="C105" t="str">
            <v>early-8</v>
          </cell>
          <cell r="D105" t="str">
            <v>O</v>
          </cell>
          <cell r="E105" t="str">
            <v>p</v>
          </cell>
          <cell r="F105" t="str">
            <v>early-8</v>
          </cell>
          <cell r="G105" t="str">
            <v>bO</v>
          </cell>
          <cell r="H105" t="str">
            <v>Op</v>
          </cell>
          <cell r="I105">
            <v>1</v>
          </cell>
          <cell r="J105" t="str">
            <v>Not Found</v>
          </cell>
          <cell r="K105">
            <v>9.1800000000000007E-2</v>
          </cell>
          <cell r="L105">
            <v>4.0000000000000002E-4</v>
          </cell>
          <cell r="M105">
            <v>3</v>
          </cell>
          <cell r="N105" t="str">
            <v>Not Found</v>
          </cell>
          <cell r="O105">
            <v>0.11360000000000001</v>
          </cell>
          <cell r="P105">
            <v>1E-3</v>
          </cell>
          <cell r="Q105">
            <v>4</v>
          </cell>
          <cell r="R105">
            <v>-0.3945032966406013</v>
          </cell>
          <cell r="S105">
            <v>-0.80751627686259497</v>
          </cell>
          <cell r="T105">
            <v>-1.3332166722539731</v>
          </cell>
          <cell r="U105">
            <v>-0.14724776887741198</v>
          </cell>
          <cell r="V105">
            <v>-0.80896914534698428</v>
          </cell>
          <cell r="W105">
            <v>-0.66727521485294028</v>
          </cell>
          <cell r="X105">
            <v>35</v>
          </cell>
          <cell r="Y105">
            <v>21</v>
          </cell>
          <cell r="Z105">
            <v>9</v>
          </cell>
          <cell r="AA105">
            <v>44</v>
          </cell>
          <cell r="AB105">
            <v>22</v>
          </cell>
          <cell r="AC105">
            <v>25</v>
          </cell>
        </row>
        <row r="106">
          <cell r="A106" t="str">
            <v>bOr</v>
          </cell>
          <cell r="B106" t="str">
            <v>b</v>
          </cell>
          <cell r="C106" t="str">
            <v>early-8</v>
          </cell>
          <cell r="D106" t="str">
            <v>O</v>
          </cell>
          <cell r="E106" t="str">
            <v>r</v>
          </cell>
          <cell r="F106" t="str">
            <v>late-8</v>
          </cell>
          <cell r="G106" t="str">
            <v>bO</v>
          </cell>
          <cell r="H106" t="str">
            <v>Or</v>
          </cell>
          <cell r="I106">
            <v>3</v>
          </cell>
          <cell r="J106" t="str">
            <v>Not Found</v>
          </cell>
          <cell r="K106">
            <v>0.1331</v>
          </cell>
          <cell r="L106">
            <v>2.9999999999999997E-4</v>
          </cell>
          <cell r="M106">
            <v>6</v>
          </cell>
          <cell r="N106" t="str">
            <v>Not Found</v>
          </cell>
          <cell r="O106">
            <v>0.16930000000000001</v>
          </cell>
          <cell r="P106">
            <v>1E-3</v>
          </cell>
          <cell r="Q106">
            <v>5</v>
          </cell>
          <cell r="R106">
            <v>0.55849807822239739</v>
          </cell>
          <cell r="S106">
            <v>-0.83656319447837524</v>
          </cell>
          <cell r="T106">
            <v>-0.85004267116917465</v>
          </cell>
          <cell r="U106">
            <v>1.1278699446563998</v>
          </cell>
          <cell r="V106">
            <v>-0.80896914534698428</v>
          </cell>
          <cell r="W106">
            <v>-0.43566121519515877</v>
          </cell>
          <cell r="X106">
            <v>71</v>
          </cell>
          <cell r="Y106">
            <v>20</v>
          </cell>
          <cell r="Z106">
            <v>20</v>
          </cell>
          <cell r="AA106">
            <v>87</v>
          </cell>
          <cell r="AB106">
            <v>22</v>
          </cell>
          <cell r="AC106">
            <v>33</v>
          </cell>
        </row>
        <row r="107">
          <cell r="A107" t="str">
            <v>bos</v>
          </cell>
          <cell r="B107" t="str">
            <v>b</v>
          </cell>
          <cell r="C107" t="str">
            <v>early-8</v>
          </cell>
          <cell r="D107" t="str">
            <v>o</v>
          </cell>
          <cell r="E107" t="str">
            <v>s</v>
          </cell>
          <cell r="F107" t="str">
            <v>late-8</v>
          </cell>
          <cell r="G107" t="str">
            <v>bo</v>
          </cell>
          <cell r="H107" t="str">
            <v>os</v>
          </cell>
          <cell r="I107">
            <v>3</v>
          </cell>
          <cell r="J107" t="str">
            <v>Not Found</v>
          </cell>
          <cell r="K107">
            <v>0.17929999999999999</v>
          </cell>
          <cell r="L107">
            <v>4.7000000000000002E-3</v>
          </cell>
          <cell r="M107">
            <v>16</v>
          </cell>
          <cell r="N107" t="str">
            <v>Not Found</v>
          </cell>
          <cell r="O107">
            <v>0.1961</v>
          </cell>
          <cell r="P107">
            <v>7.3000000000000001E-3</v>
          </cell>
          <cell r="Q107">
            <v>12</v>
          </cell>
          <cell r="R107">
            <v>1.6245674128149044</v>
          </cell>
          <cell r="S107">
            <v>0.44150118061595489</v>
          </cell>
          <cell r="T107">
            <v>0.76053733244682054</v>
          </cell>
          <cell r="U107">
            <v>1.7413915734302983</v>
          </cell>
          <cell r="V107">
            <v>1.1154455811954764</v>
          </cell>
          <cell r="W107">
            <v>1.1856367824093117</v>
          </cell>
          <cell r="X107">
            <v>95</v>
          </cell>
          <cell r="Y107">
            <v>67</v>
          </cell>
          <cell r="Z107">
            <v>78</v>
          </cell>
          <cell r="AA107">
            <v>96</v>
          </cell>
          <cell r="AB107">
            <v>87</v>
          </cell>
          <cell r="AC107">
            <v>88</v>
          </cell>
        </row>
        <row r="108">
          <cell r="A108" t="str">
            <v>boS</v>
          </cell>
          <cell r="B108" t="str">
            <v>b</v>
          </cell>
          <cell r="C108" t="str">
            <v>early-8</v>
          </cell>
          <cell r="D108" t="str">
            <v>o</v>
          </cell>
          <cell r="E108" t="str">
            <v>S</v>
          </cell>
          <cell r="F108" t="str">
            <v>late-8</v>
          </cell>
          <cell r="G108" t="str">
            <v>bo</v>
          </cell>
          <cell r="H108" t="str">
            <v>oS</v>
          </cell>
          <cell r="I108">
            <v>3</v>
          </cell>
          <cell r="J108" t="str">
            <v>Not Found</v>
          </cell>
          <cell r="K108">
            <v>0.1082</v>
          </cell>
          <cell r="L108">
            <v>3.0999999999999999E-3</v>
          </cell>
          <cell r="M108">
            <v>13</v>
          </cell>
          <cell r="N108" t="str">
            <v>Not Found</v>
          </cell>
          <cell r="O108">
            <v>0.1449</v>
          </cell>
          <cell r="P108">
            <v>4.4000000000000003E-3</v>
          </cell>
          <cell r="Q108">
            <v>8</v>
          </cell>
          <cell r="R108">
            <v>-1.607175795408362E-2</v>
          </cell>
          <cell r="S108">
            <v>-2.324950123652884E-2</v>
          </cell>
          <cell r="T108">
            <v>0.27736333136202201</v>
          </cell>
          <cell r="U108">
            <v>0.56929055129508899</v>
          </cell>
          <cell r="V108">
            <v>0.22960388167593113</v>
          </cell>
          <cell r="W108">
            <v>0.25918078377818571</v>
          </cell>
          <cell r="X108">
            <v>49</v>
          </cell>
          <cell r="Y108">
            <v>49</v>
          </cell>
          <cell r="Z108">
            <v>61</v>
          </cell>
          <cell r="AA108">
            <v>72</v>
          </cell>
          <cell r="AB108">
            <v>60</v>
          </cell>
          <cell r="AC108">
            <v>60</v>
          </cell>
        </row>
        <row r="109">
          <cell r="A109" t="str">
            <v>bOs</v>
          </cell>
          <cell r="B109" t="str">
            <v>b</v>
          </cell>
          <cell r="C109" t="str">
            <v>early-8</v>
          </cell>
          <cell r="D109" t="str">
            <v>O</v>
          </cell>
          <cell r="E109" t="str">
            <v>s</v>
          </cell>
          <cell r="F109" t="str">
            <v>late-8</v>
          </cell>
          <cell r="G109" t="str">
            <v>bO</v>
          </cell>
          <cell r="H109" t="str">
            <v>Os</v>
          </cell>
          <cell r="I109">
            <v>3</v>
          </cell>
          <cell r="J109" t="str">
            <v>Not Found</v>
          </cell>
          <cell r="K109">
            <v>0.13350000000000001</v>
          </cell>
          <cell r="L109">
            <v>1E-3</v>
          </cell>
          <cell r="M109">
            <v>8</v>
          </cell>
          <cell r="N109" t="str">
            <v>Not Found</v>
          </cell>
          <cell r="O109">
            <v>0.14360000000000001</v>
          </cell>
          <cell r="P109">
            <v>1.4E-3</v>
          </cell>
          <cell r="Q109">
            <v>9</v>
          </cell>
          <cell r="R109">
            <v>0.56772811575133708</v>
          </cell>
          <cell r="S109">
            <v>-0.6332347711679136</v>
          </cell>
          <cell r="T109">
            <v>-0.52792667044597552</v>
          </cell>
          <cell r="U109">
            <v>0.53953017377993728</v>
          </cell>
          <cell r="V109">
            <v>-0.68678408334428831</v>
          </cell>
          <cell r="W109">
            <v>0.49079478343596716</v>
          </cell>
          <cell r="X109">
            <v>72</v>
          </cell>
          <cell r="Y109">
            <v>26</v>
          </cell>
          <cell r="Z109">
            <v>30</v>
          </cell>
          <cell r="AA109">
            <v>71</v>
          </cell>
          <cell r="AB109">
            <v>25</v>
          </cell>
          <cell r="AC109">
            <v>69</v>
          </cell>
        </row>
        <row r="110">
          <cell r="A110" t="str">
            <v>bOS</v>
          </cell>
          <cell r="B110" t="str">
            <v>b</v>
          </cell>
          <cell r="C110" t="str">
            <v>early-8</v>
          </cell>
          <cell r="D110" t="str">
            <v>O</v>
          </cell>
          <cell r="E110" t="str">
            <v>S</v>
          </cell>
          <cell r="F110" t="str">
            <v>late-8</v>
          </cell>
          <cell r="G110" t="str">
            <v>bO</v>
          </cell>
          <cell r="H110" t="str">
            <v>OS</v>
          </cell>
          <cell r="I110">
            <v>3</v>
          </cell>
          <cell r="J110" t="str">
            <v>Not Found</v>
          </cell>
          <cell r="K110">
            <v>6.2399999999999997E-2</v>
          </cell>
          <cell r="L110">
            <v>2.9999999999999997E-4</v>
          </cell>
          <cell r="M110">
            <v>5</v>
          </cell>
          <cell r="N110" t="str">
            <v>Not Found</v>
          </cell>
          <cell r="O110">
            <v>9.2399999999999996E-2</v>
          </cell>
          <cell r="P110">
            <v>1E-3</v>
          </cell>
          <cell r="Q110">
            <v>3</v>
          </cell>
          <cell r="R110">
            <v>-1.0729110550176517</v>
          </cell>
          <cell r="S110">
            <v>-0.83656319447837524</v>
          </cell>
          <cell r="T110">
            <v>-1.0111006715307742</v>
          </cell>
          <cell r="U110">
            <v>-0.63257084835527244</v>
          </cell>
          <cell r="V110">
            <v>-0.80896914534698428</v>
          </cell>
          <cell r="W110">
            <v>-0.89888921451072179</v>
          </cell>
          <cell r="X110">
            <v>14.000000000000002</v>
          </cell>
          <cell r="Y110">
            <v>20</v>
          </cell>
          <cell r="Z110">
            <v>15</v>
          </cell>
          <cell r="AA110">
            <v>26</v>
          </cell>
          <cell r="AB110">
            <v>22</v>
          </cell>
          <cell r="AC110">
            <v>18</v>
          </cell>
        </row>
        <row r="111">
          <cell r="A111" t="str">
            <v>bOt</v>
          </cell>
          <cell r="B111" t="str">
            <v>b</v>
          </cell>
          <cell r="C111" t="str">
            <v>early-8</v>
          </cell>
          <cell r="D111" t="str">
            <v>O</v>
          </cell>
          <cell r="E111" t="str">
            <v>t</v>
          </cell>
          <cell r="F111" t="str">
            <v>mid-8</v>
          </cell>
          <cell r="G111" t="str">
            <v>bO</v>
          </cell>
          <cell r="H111" t="str">
            <v>Ot</v>
          </cell>
          <cell r="I111">
            <v>2</v>
          </cell>
          <cell r="J111" t="str">
            <v>Not Found</v>
          </cell>
          <cell r="K111">
            <v>0.1207</v>
          </cell>
          <cell r="L111">
            <v>4.0000000000000002E-4</v>
          </cell>
          <cell r="M111">
            <v>14</v>
          </cell>
          <cell r="N111" t="str">
            <v>Not Found</v>
          </cell>
          <cell r="O111">
            <v>0.14949999999999999</v>
          </cell>
          <cell r="P111">
            <v>1E-3</v>
          </cell>
          <cell r="Q111">
            <v>15</v>
          </cell>
          <cell r="R111">
            <v>0.27236691482527436</v>
          </cell>
          <cell r="S111">
            <v>-0.80751627686259497</v>
          </cell>
          <cell r="T111">
            <v>0.43842133172362152</v>
          </cell>
          <cell r="U111">
            <v>0.6745965025025491</v>
          </cell>
          <cell r="V111">
            <v>-0.80896914534698428</v>
          </cell>
          <cell r="W111">
            <v>1.880478781382656</v>
          </cell>
          <cell r="X111">
            <v>61</v>
          </cell>
          <cell r="Y111">
            <v>21</v>
          </cell>
          <cell r="Z111">
            <v>67</v>
          </cell>
          <cell r="AA111">
            <v>75</v>
          </cell>
          <cell r="AB111">
            <v>22</v>
          </cell>
          <cell r="AC111">
            <v>97</v>
          </cell>
        </row>
        <row r="112">
          <cell r="A112" t="str">
            <v>bOT</v>
          </cell>
          <cell r="B112" t="str">
            <v>b</v>
          </cell>
          <cell r="C112" t="str">
            <v>early-8</v>
          </cell>
          <cell r="D112" t="str">
            <v>O</v>
          </cell>
          <cell r="E112" t="str">
            <v>T</v>
          </cell>
          <cell r="F112" t="str">
            <v>late-8</v>
          </cell>
          <cell r="G112" t="str">
            <v>bO</v>
          </cell>
          <cell r="H112" t="str">
            <v>OT</v>
          </cell>
          <cell r="I112">
            <v>3</v>
          </cell>
          <cell r="J112" t="str">
            <v>Not Found</v>
          </cell>
          <cell r="K112">
            <v>6.2E-2</v>
          </cell>
          <cell r="L112">
            <v>2.9999999999999997E-4</v>
          </cell>
          <cell r="M112">
            <v>6</v>
          </cell>
          <cell r="N112" t="str">
            <v>Not Found</v>
          </cell>
          <cell r="O112">
            <v>8.9800000000000005E-2</v>
          </cell>
          <cell r="P112">
            <v>1E-3</v>
          </cell>
          <cell r="Q112">
            <v>6</v>
          </cell>
          <cell r="R112">
            <v>-1.0821410925465911</v>
          </cell>
          <cell r="S112">
            <v>-0.83656319447837524</v>
          </cell>
          <cell r="T112">
            <v>-0.85004267116917465</v>
          </cell>
          <cell r="U112">
            <v>-0.69209160338557585</v>
          </cell>
          <cell r="V112">
            <v>-0.80896914534698428</v>
          </cell>
          <cell r="W112">
            <v>-0.20404721553737729</v>
          </cell>
          <cell r="X112">
            <v>14.000000000000002</v>
          </cell>
          <cell r="Y112">
            <v>20</v>
          </cell>
          <cell r="Z112">
            <v>20</v>
          </cell>
          <cell r="AA112">
            <v>24</v>
          </cell>
          <cell r="AB112">
            <v>22</v>
          </cell>
          <cell r="AC112">
            <v>42</v>
          </cell>
        </row>
        <row r="113">
          <cell r="A113" t="str">
            <v>bov</v>
          </cell>
          <cell r="B113" t="str">
            <v>b</v>
          </cell>
          <cell r="C113" t="str">
            <v>early-8</v>
          </cell>
          <cell r="D113" t="str">
            <v>o</v>
          </cell>
          <cell r="E113" t="str">
            <v>v</v>
          </cell>
          <cell r="F113" t="str">
            <v>mid-8</v>
          </cell>
          <cell r="G113" t="str">
            <v>bo</v>
          </cell>
          <cell r="H113" t="str">
            <v>ov</v>
          </cell>
          <cell r="I113">
            <v>2</v>
          </cell>
          <cell r="J113" t="str">
            <v>Not Found</v>
          </cell>
          <cell r="K113">
            <v>0.1241</v>
          </cell>
          <cell r="L113">
            <v>3.3E-3</v>
          </cell>
          <cell r="M113">
            <v>15</v>
          </cell>
          <cell r="N113" t="str">
            <v>Not Found</v>
          </cell>
          <cell r="O113">
            <v>0.15579999999999999</v>
          </cell>
          <cell r="P113">
            <v>4.5999999999999999E-3</v>
          </cell>
          <cell r="Q113">
            <v>8</v>
          </cell>
          <cell r="R113">
            <v>0.35082223382125971</v>
          </cell>
          <cell r="S113">
            <v>3.4844333995031646E-2</v>
          </cell>
          <cell r="T113">
            <v>0.59947933208522108</v>
          </cell>
          <cell r="U113">
            <v>0.81881987046059246</v>
          </cell>
          <cell r="V113">
            <v>0.29069641267727897</v>
          </cell>
          <cell r="W113">
            <v>0.25918078377818571</v>
          </cell>
          <cell r="X113">
            <v>64</v>
          </cell>
          <cell r="Y113">
            <v>51</v>
          </cell>
          <cell r="Z113">
            <v>72</v>
          </cell>
          <cell r="AA113">
            <v>79</v>
          </cell>
          <cell r="AB113">
            <v>62</v>
          </cell>
          <cell r="AC113">
            <v>60</v>
          </cell>
        </row>
        <row r="114">
          <cell r="A114" t="str">
            <v>bOv</v>
          </cell>
          <cell r="B114" t="str">
            <v>b</v>
          </cell>
          <cell r="C114" t="str">
            <v>early-8</v>
          </cell>
          <cell r="D114" t="str">
            <v>O</v>
          </cell>
          <cell r="E114" t="str">
            <v>v</v>
          </cell>
          <cell r="F114" t="str">
            <v>mid-8</v>
          </cell>
          <cell r="G114" t="str">
            <v>bO</v>
          </cell>
          <cell r="H114" t="str">
            <v>Ov</v>
          </cell>
          <cell r="I114">
            <v>2</v>
          </cell>
          <cell r="J114" t="str">
            <v>Not Found</v>
          </cell>
          <cell r="K114">
            <v>7.8299999999999995E-2</v>
          </cell>
          <cell r="L114">
            <v>2.9999999999999997E-4</v>
          </cell>
          <cell r="M114">
            <v>2</v>
          </cell>
          <cell r="N114" t="str">
            <v>Not Found</v>
          </cell>
          <cell r="O114">
            <v>0.1033</v>
          </cell>
          <cell r="P114">
            <v>1E-3</v>
          </cell>
          <cell r="Q114">
            <v>2</v>
          </cell>
          <cell r="R114">
            <v>-0.70601706324230828</v>
          </cell>
          <cell r="S114">
            <v>-0.83656319447837524</v>
          </cell>
          <cell r="T114">
            <v>-1.4942746726155727</v>
          </cell>
          <cell r="U114">
            <v>-0.38304152918976864</v>
          </cell>
          <cell r="V114">
            <v>-0.80896914534698428</v>
          </cell>
          <cell r="W114">
            <v>-1.1305032141685032</v>
          </cell>
          <cell r="X114">
            <v>24</v>
          </cell>
          <cell r="Y114">
            <v>20</v>
          </cell>
          <cell r="Z114">
            <v>7.0000000000000009</v>
          </cell>
          <cell r="AA114">
            <v>35</v>
          </cell>
          <cell r="AB114">
            <v>22</v>
          </cell>
          <cell r="AC114">
            <v>13</v>
          </cell>
        </row>
        <row r="115">
          <cell r="A115" t="str">
            <v>bOz</v>
          </cell>
          <cell r="B115" t="str">
            <v>b</v>
          </cell>
          <cell r="C115" t="str">
            <v>early-8</v>
          </cell>
          <cell r="D115" t="str">
            <v>O</v>
          </cell>
          <cell r="E115" t="str">
            <v>z</v>
          </cell>
          <cell r="F115" t="str">
            <v>late-8</v>
          </cell>
          <cell r="G115" t="str">
            <v>bO</v>
          </cell>
          <cell r="H115" t="str">
            <v>Oz</v>
          </cell>
          <cell r="I115">
            <v>3</v>
          </cell>
          <cell r="J115" t="str">
            <v>Not Found</v>
          </cell>
          <cell r="K115">
            <v>7.4800000000000005E-2</v>
          </cell>
          <cell r="L115">
            <v>5.9999999999999995E-4</v>
          </cell>
          <cell r="M115">
            <v>8</v>
          </cell>
          <cell r="N115" t="str">
            <v>Not Found</v>
          </cell>
          <cell r="O115">
            <v>0.10539999999999999</v>
          </cell>
          <cell r="P115">
            <v>1.9E-3</v>
          </cell>
          <cell r="Q115">
            <v>6</v>
          </cell>
          <cell r="R115">
            <v>-0.7867798916205283</v>
          </cell>
          <cell r="S115">
            <v>-0.74942244163103455</v>
          </cell>
          <cell r="T115">
            <v>-0.52792667044597552</v>
          </cell>
          <cell r="U115">
            <v>-0.33496707320375441</v>
          </cell>
          <cell r="V115">
            <v>-0.53405275584091849</v>
          </cell>
          <cell r="W115">
            <v>-0.20404721553737729</v>
          </cell>
          <cell r="X115">
            <v>22</v>
          </cell>
          <cell r="Y115">
            <v>22</v>
          </cell>
          <cell r="Z115">
            <v>30</v>
          </cell>
          <cell r="AA115">
            <v>37</v>
          </cell>
          <cell r="AB115">
            <v>30</v>
          </cell>
          <cell r="AC115">
            <v>42</v>
          </cell>
        </row>
        <row r="116">
          <cell r="A116" t="str">
            <v>bRb</v>
          </cell>
          <cell r="B116" t="str">
            <v>b</v>
          </cell>
          <cell r="C116" t="str">
            <v>early-8</v>
          </cell>
          <cell r="D116" t="str">
            <v>R</v>
          </cell>
          <cell r="E116" t="str">
            <v>b</v>
          </cell>
          <cell r="F116" t="str">
            <v>early-8</v>
          </cell>
          <cell r="G116" t="str">
            <v>bR</v>
          </cell>
          <cell r="H116" t="str">
            <v>Rb</v>
          </cell>
          <cell r="I116">
            <v>1</v>
          </cell>
          <cell r="J116" t="str">
            <v>Not Found</v>
          </cell>
          <cell r="K116">
            <v>0.1019</v>
          </cell>
          <cell r="L116">
            <v>3.0999999999999999E-3</v>
          </cell>
          <cell r="M116">
            <v>16</v>
          </cell>
          <cell r="N116" t="str">
            <v>Not Found</v>
          </cell>
          <cell r="O116">
            <v>0.1217</v>
          </cell>
          <cell r="P116">
            <v>3.3999999999999998E-3</v>
          </cell>
          <cell r="Q116">
            <v>8</v>
          </cell>
          <cell r="R116">
            <v>-0.16144484903488007</v>
          </cell>
          <cell r="S116">
            <v>-2.324950123652884E-2</v>
          </cell>
          <cell r="T116">
            <v>0.76053733244682054</v>
          </cell>
          <cell r="U116">
            <v>3.818227564007224E-2</v>
          </cell>
          <cell r="V116">
            <v>-7.5858773330808829E-2</v>
          </cell>
          <cell r="W116">
            <v>0.25918078377818571</v>
          </cell>
          <cell r="X116">
            <v>44</v>
          </cell>
          <cell r="Y116">
            <v>49</v>
          </cell>
          <cell r="Z116">
            <v>78</v>
          </cell>
          <cell r="AA116">
            <v>52</v>
          </cell>
          <cell r="AB116">
            <v>48</v>
          </cell>
          <cell r="AC116">
            <v>60</v>
          </cell>
        </row>
        <row r="117">
          <cell r="A117" t="str">
            <v>bRf</v>
          </cell>
          <cell r="B117" t="str">
            <v>b</v>
          </cell>
          <cell r="C117" t="str">
            <v>early-8</v>
          </cell>
          <cell r="D117" t="str">
            <v>R</v>
          </cell>
          <cell r="E117" t="str">
            <v>f</v>
          </cell>
          <cell r="F117" t="str">
            <v>mid-8</v>
          </cell>
          <cell r="G117" t="str">
            <v>bR</v>
          </cell>
          <cell r="H117" t="str">
            <v>Rf</v>
          </cell>
          <cell r="I117">
            <v>2</v>
          </cell>
          <cell r="J117" t="str">
            <v>Not Found</v>
          </cell>
          <cell r="K117">
            <v>9.5600000000000004E-2</v>
          </cell>
          <cell r="L117">
            <v>2.3999999999999998E-3</v>
          </cell>
          <cell r="M117">
            <v>12</v>
          </cell>
          <cell r="N117" t="str">
            <v>Not Found</v>
          </cell>
          <cell r="O117">
            <v>0.1191</v>
          </cell>
          <cell r="P117">
            <v>3.5999999999999999E-3</v>
          </cell>
          <cell r="Q117">
            <v>7</v>
          </cell>
          <cell r="R117">
            <v>-0.30681794011567654</v>
          </cell>
          <cell r="S117">
            <v>-0.22657792454699047</v>
          </cell>
          <cell r="T117">
            <v>0.11630533100042251</v>
          </cell>
          <cell r="U117">
            <v>-2.1338479390231486E-2</v>
          </cell>
          <cell r="V117">
            <v>-1.4766242329460836E-2</v>
          </cell>
          <cell r="W117">
            <v>2.7566784120404197E-2</v>
          </cell>
          <cell r="X117">
            <v>38</v>
          </cell>
          <cell r="Y117">
            <v>41</v>
          </cell>
          <cell r="Z117">
            <v>54</v>
          </cell>
          <cell r="AA117">
            <v>49</v>
          </cell>
          <cell r="AB117">
            <v>50</v>
          </cell>
          <cell r="AC117">
            <v>51</v>
          </cell>
        </row>
        <row r="118">
          <cell r="A118" t="str">
            <v>bRG</v>
          </cell>
          <cell r="B118" t="str">
            <v>b</v>
          </cell>
          <cell r="C118" t="str">
            <v>early-8</v>
          </cell>
          <cell r="D118" t="str">
            <v>R</v>
          </cell>
          <cell r="E118" t="str">
            <v>G</v>
          </cell>
          <cell r="F118" t="str">
            <v>mid-8</v>
          </cell>
          <cell r="G118" t="str">
            <v>bR</v>
          </cell>
          <cell r="H118" t="str">
            <v>RG</v>
          </cell>
          <cell r="I118">
            <v>2</v>
          </cell>
          <cell r="J118" t="str">
            <v>Not Found</v>
          </cell>
          <cell r="K118">
            <v>8.7599999999999997E-2</v>
          </cell>
          <cell r="L118">
            <v>1.8E-3</v>
          </cell>
          <cell r="M118">
            <v>10</v>
          </cell>
          <cell r="N118" t="str">
            <v>Not Found</v>
          </cell>
          <cell r="O118">
            <v>0.1186</v>
          </cell>
          <cell r="P118">
            <v>3.0000000000000001E-3</v>
          </cell>
          <cell r="Q118">
            <v>7</v>
          </cell>
          <cell r="R118">
            <v>-0.49141869069446581</v>
          </cell>
          <cell r="S118">
            <v>-0.40085943024167181</v>
          </cell>
          <cell r="T118">
            <v>-0.20581066972277653</v>
          </cell>
          <cell r="U118">
            <v>-3.2784778434520649E-2</v>
          </cell>
          <cell r="V118">
            <v>-0.19804383533350467</v>
          </cell>
          <cell r="W118">
            <v>2.7566784120404197E-2</v>
          </cell>
          <cell r="X118">
            <v>31</v>
          </cell>
          <cell r="Y118">
            <v>34</v>
          </cell>
          <cell r="Z118">
            <v>42</v>
          </cell>
          <cell r="AA118">
            <v>49</v>
          </cell>
          <cell r="AB118">
            <v>43</v>
          </cell>
          <cell r="AC118">
            <v>51</v>
          </cell>
        </row>
        <row r="119">
          <cell r="A119" t="str">
            <v>bRJ</v>
          </cell>
          <cell r="B119" t="str">
            <v>b</v>
          </cell>
          <cell r="C119" t="str">
            <v>early-8</v>
          </cell>
          <cell r="D119" t="str">
            <v>R</v>
          </cell>
          <cell r="E119" t="str">
            <v>J</v>
          </cell>
          <cell r="F119" t="str">
            <v>mid-8</v>
          </cell>
          <cell r="G119" t="str">
            <v>bR</v>
          </cell>
          <cell r="H119" t="str">
            <v>RJ</v>
          </cell>
          <cell r="I119">
            <v>2</v>
          </cell>
          <cell r="J119" t="str">
            <v>Not Found</v>
          </cell>
          <cell r="K119">
            <v>8.6699999999999999E-2</v>
          </cell>
          <cell r="L119">
            <v>2.8E-3</v>
          </cell>
          <cell r="M119">
            <v>17</v>
          </cell>
          <cell r="N119" t="str">
            <v>Not Found</v>
          </cell>
          <cell r="O119">
            <v>0.1061</v>
          </cell>
          <cell r="P119">
            <v>3.0000000000000001E-3</v>
          </cell>
          <cell r="Q119">
            <v>6</v>
          </cell>
          <cell r="R119">
            <v>-0.51218627513457959</v>
          </cell>
          <cell r="S119">
            <v>-0.1103902540838695</v>
          </cell>
          <cell r="T119">
            <v>0.9215953328084201</v>
          </cell>
          <cell r="U119">
            <v>-0.31894225454174946</v>
          </cell>
          <cell r="V119">
            <v>-0.19804383533350467</v>
          </cell>
          <cell r="W119">
            <v>-0.20404721553737729</v>
          </cell>
          <cell r="X119">
            <v>30</v>
          </cell>
          <cell r="Y119">
            <v>45</v>
          </cell>
          <cell r="Z119">
            <v>82</v>
          </cell>
          <cell r="AA119">
            <v>38</v>
          </cell>
          <cell r="AB119">
            <v>43</v>
          </cell>
          <cell r="AC119">
            <v>42</v>
          </cell>
        </row>
        <row r="120">
          <cell r="A120" t="str">
            <v>bRk</v>
          </cell>
          <cell r="B120" t="str">
            <v>b</v>
          </cell>
          <cell r="C120" t="str">
            <v>early-8</v>
          </cell>
          <cell r="D120" t="str">
            <v>R</v>
          </cell>
          <cell r="E120" t="str">
            <v>k</v>
          </cell>
          <cell r="F120" t="str">
            <v>mid-8</v>
          </cell>
          <cell r="G120" t="str">
            <v>bR</v>
          </cell>
          <cell r="H120" t="str">
            <v>Rk</v>
          </cell>
          <cell r="I120">
            <v>2</v>
          </cell>
          <cell r="J120" t="str">
            <v>Not Found</v>
          </cell>
          <cell r="K120">
            <v>0.12939999999999999</v>
          </cell>
          <cell r="L120">
            <v>4.4000000000000003E-3</v>
          </cell>
          <cell r="M120">
            <v>26</v>
          </cell>
          <cell r="N120" t="str">
            <v>Not Found</v>
          </cell>
          <cell r="O120">
            <v>0.16039999999999999</v>
          </cell>
          <cell r="P120">
            <v>5.1999999999999998E-3</v>
          </cell>
          <cell r="Q120">
            <v>13</v>
          </cell>
          <cell r="R120">
            <v>0.47312023107970719</v>
          </cell>
          <cell r="S120">
            <v>0.35436042776861426</v>
          </cell>
          <cell r="T120">
            <v>2.3711173360628157</v>
          </cell>
          <cell r="U120">
            <v>0.92412582166805246</v>
          </cell>
          <cell r="V120">
            <v>0.47397400568132281</v>
          </cell>
          <cell r="W120">
            <v>1.4172507820670932</v>
          </cell>
          <cell r="X120">
            <v>68</v>
          </cell>
          <cell r="Y120">
            <v>64</v>
          </cell>
          <cell r="Z120">
            <v>99</v>
          </cell>
          <cell r="AA120">
            <v>82</v>
          </cell>
          <cell r="AB120">
            <v>69</v>
          </cell>
          <cell r="AC120">
            <v>92</v>
          </cell>
        </row>
        <row r="121">
          <cell r="A121" t="str">
            <v>bRl</v>
          </cell>
          <cell r="B121" t="str">
            <v>b</v>
          </cell>
          <cell r="C121" t="str">
            <v>early-8</v>
          </cell>
          <cell r="D121" t="str">
            <v>R</v>
          </cell>
          <cell r="E121" t="str">
            <v>l</v>
          </cell>
          <cell r="F121" t="str">
            <v>late-8</v>
          </cell>
          <cell r="G121" t="str">
            <v>bR</v>
          </cell>
          <cell r="H121" t="str">
            <v>Rl</v>
          </cell>
          <cell r="I121">
            <v>3</v>
          </cell>
          <cell r="J121" t="str">
            <v>Not Found</v>
          </cell>
          <cell r="K121">
            <v>0.14960000000000001</v>
          </cell>
          <cell r="L121">
            <v>2.8E-3</v>
          </cell>
          <cell r="M121">
            <v>24</v>
          </cell>
          <cell r="N121" t="str">
            <v>Not Found</v>
          </cell>
          <cell r="O121">
            <v>0.18129999999999999</v>
          </cell>
          <cell r="P121">
            <v>5.0000000000000001E-3</v>
          </cell>
          <cell r="Q121">
            <v>13</v>
          </cell>
          <cell r="R121">
            <v>0.9392371262911503</v>
          </cell>
          <cell r="S121">
            <v>-0.1103902540838695</v>
          </cell>
          <cell r="T121">
            <v>2.0490013353396166</v>
          </cell>
          <cell r="U121">
            <v>1.4025811217193391</v>
          </cell>
          <cell r="V121">
            <v>0.41288147467997494</v>
          </cell>
          <cell r="W121">
            <v>1.4172507820670932</v>
          </cell>
          <cell r="X121">
            <v>83</v>
          </cell>
          <cell r="Y121">
            <v>45</v>
          </cell>
          <cell r="Z121">
            <v>98</v>
          </cell>
          <cell r="AA121">
            <v>92</v>
          </cell>
          <cell r="AB121">
            <v>66</v>
          </cell>
          <cell r="AC121">
            <v>92</v>
          </cell>
        </row>
        <row r="122">
          <cell r="A122" t="str">
            <v>bRm</v>
          </cell>
          <cell r="B122" t="str">
            <v>b</v>
          </cell>
          <cell r="C122" t="str">
            <v>early-8</v>
          </cell>
          <cell r="D122" t="str">
            <v>R</v>
          </cell>
          <cell r="E122" t="str">
            <v>m</v>
          </cell>
          <cell r="F122" t="str">
            <v>early-8</v>
          </cell>
          <cell r="G122" t="str">
            <v>bR</v>
          </cell>
          <cell r="H122" t="str">
            <v>Rm</v>
          </cell>
          <cell r="I122">
            <v>1</v>
          </cell>
          <cell r="J122" t="str">
            <v>Not Found</v>
          </cell>
          <cell r="K122">
            <v>0.12529999999999999</v>
          </cell>
          <cell r="L122">
            <v>4.4000000000000003E-3</v>
          </cell>
          <cell r="M122">
            <v>16</v>
          </cell>
          <cell r="N122" t="str">
            <v>Not Found</v>
          </cell>
          <cell r="O122">
            <v>0.1452</v>
          </cell>
          <cell r="P122">
            <v>4.1999999999999997E-3</v>
          </cell>
          <cell r="Q122">
            <v>12</v>
          </cell>
          <cell r="R122">
            <v>0.37851234640807796</v>
          </cell>
          <cell r="S122">
            <v>0.35436042776861426</v>
          </cell>
          <cell r="T122">
            <v>0.76053733244682054</v>
          </cell>
          <cell r="U122">
            <v>0.57615833072166234</v>
          </cell>
          <cell r="V122">
            <v>0.168511350674583</v>
          </cell>
          <cell r="W122">
            <v>1.1856367824093117</v>
          </cell>
          <cell r="X122">
            <v>65</v>
          </cell>
          <cell r="Y122">
            <v>64</v>
          </cell>
          <cell r="Z122">
            <v>78</v>
          </cell>
          <cell r="AA122">
            <v>72</v>
          </cell>
          <cell r="AB122">
            <v>56.999999999999993</v>
          </cell>
          <cell r="AC122">
            <v>88</v>
          </cell>
        </row>
        <row r="123">
          <cell r="A123" t="str">
            <v>bRr</v>
          </cell>
          <cell r="B123" t="str">
            <v>b</v>
          </cell>
          <cell r="C123" t="str">
            <v>early-8</v>
          </cell>
          <cell r="D123" t="str">
            <v>R</v>
          </cell>
          <cell r="E123" t="str">
            <v>r</v>
          </cell>
          <cell r="F123" t="str">
            <v>late-8</v>
          </cell>
          <cell r="G123" t="str">
            <v>bR</v>
          </cell>
          <cell r="H123" t="str">
            <v>Rr</v>
          </cell>
          <cell r="I123">
            <v>3</v>
          </cell>
          <cell r="J123" t="str">
            <v>Not Found</v>
          </cell>
          <cell r="K123">
            <v>0.15429999999999999</v>
          </cell>
          <cell r="L123">
            <v>1.8E-3</v>
          </cell>
          <cell r="M123">
            <v>12</v>
          </cell>
          <cell r="N123" t="str">
            <v>Not Found</v>
          </cell>
          <cell r="O123">
            <v>0.18779999999999999</v>
          </cell>
          <cell r="P123">
            <v>3.0000000000000001E-3</v>
          </cell>
          <cell r="Q123">
            <v>8</v>
          </cell>
          <cell r="R123">
            <v>1.0476900672561886</v>
          </cell>
          <cell r="S123">
            <v>-0.40085943024167181</v>
          </cell>
          <cell r="T123">
            <v>0.11630533100042251</v>
          </cell>
          <cell r="U123">
            <v>1.5513830092950984</v>
          </cell>
          <cell r="V123">
            <v>-0.19804383533350467</v>
          </cell>
          <cell r="W123">
            <v>0.25918078377818571</v>
          </cell>
          <cell r="X123">
            <v>85</v>
          </cell>
          <cell r="Y123">
            <v>34</v>
          </cell>
          <cell r="Z123">
            <v>54</v>
          </cell>
          <cell r="AA123">
            <v>94</v>
          </cell>
          <cell r="AB123">
            <v>43</v>
          </cell>
          <cell r="AC123">
            <v>60</v>
          </cell>
        </row>
        <row r="124">
          <cell r="A124" t="str">
            <v>bRs</v>
          </cell>
          <cell r="B124" t="str">
            <v>b</v>
          </cell>
          <cell r="C124" t="str">
            <v>early-8</v>
          </cell>
          <cell r="D124" t="str">
            <v>R</v>
          </cell>
          <cell r="E124" t="str">
            <v>s</v>
          </cell>
          <cell r="F124" t="str">
            <v>late-8</v>
          </cell>
          <cell r="G124" t="str">
            <v>bR</v>
          </cell>
          <cell r="H124" t="str">
            <v>Rs</v>
          </cell>
          <cell r="I124">
            <v>3</v>
          </cell>
          <cell r="J124" t="str">
            <v>Not Found</v>
          </cell>
          <cell r="K124">
            <v>0.1547</v>
          </cell>
          <cell r="L124">
            <v>4.8999999999999998E-3</v>
          </cell>
          <cell r="M124">
            <v>22</v>
          </cell>
          <cell r="N124" t="str">
            <v>Not Found</v>
          </cell>
          <cell r="O124">
            <v>0.16220000000000001</v>
          </cell>
          <cell r="P124">
            <v>5.5999999999999999E-3</v>
          </cell>
          <cell r="Q124">
            <v>14</v>
          </cell>
          <cell r="R124">
            <v>1.0569201047851282</v>
          </cell>
          <cell r="S124">
            <v>0.49959501584751526</v>
          </cell>
          <cell r="T124">
            <v>1.7268853346164177</v>
          </cell>
          <cell r="U124">
            <v>0.96533249822749401</v>
          </cell>
          <cell r="V124">
            <v>0.59615906768401883</v>
          </cell>
          <cell r="W124">
            <v>1.6488647817248745</v>
          </cell>
          <cell r="X124">
            <v>85</v>
          </cell>
          <cell r="Y124">
            <v>69</v>
          </cell>
          <cell r="Z124">
            <v>96</v>
          </cell>
          <cell r="AA124">
            <v>83</v>
          </cell>
          <cell r="AB124">
            <v>73</v>
          </cell>
          <cell r="AC124">
            <v>95</v>
          </cell>
        </row>
        <row r="125">
          <cell r="A125" t="str">
            <v>bRS</v>
          </cell>
          <cell r="B125" t="str">
            <v>b</v>
          </cell>
          <cell r="C125" t="str">
            <v>early-8</v>
          </cell>
          <cell r="D125" t="str">
            <v>R</v>
          </cell>
          <cell r="E125" t="str">
            <v>S</v>
          </cell>
          <cell r="F125" t="str">
            <v>late-8</v>
          </cell>
          <cell r="G125" t="str">
            <v>bR</v>
          </cell>
          <cell r="H125" t="str">
            <v>RS</v>
          </cell>
          <cell r="I125">
            <v>3</v>
          </cell>
          <cell r="J125" t="str">
            <v>Not Found</v>
          </cell>
          <cell r="K125">
            <v>8.3599999999999994E-2</v>
          </cell>
          <cell r="L125">
            <v>1.9E-3</v>
          </cell>
          <cell r="M125">
            <v>11</v>
          </cell>
          <cell r="N125" t="str">
            <v>Not Found</v>
          </cell>
          <cell r="O125">
            <v>0.111</v>
          </cell>
          <cell r="P125">
            <v>3.0000000000000001E-3</v>
          </cell>
          <cell r="Q125">
            <v>6</v>
          </cell>
          <cell r="R125">
            <v>-0.58371906598386047</v>
          </cell>
          <cell r="S125">
            <v>-0.37181251262589154</v>
          </cell>
          <cell r="T125">
            <v>-4.4752669361177014E-2</v>
          </cell>
          <cell r="U125">
            <v>-0.20676852390771572</v>
          </cell>
          <cell r="V125">
            <v>-0.19804383533350467</v>
          </cell>
          <cell r="W125">
            <v>-0.20404721553737729</v>
          </cell>
          <cell r="X125">
            <v>28.000000000000004</v>
          </cell>
          <cell r="Y125">
            <v>35</v>
          </cell>
          <cell r="Z125">
            <v>48</v>
          </cell>
          <cell r="AA125">
            <v>42</v>
          </cell>
          <cell r="AB125">
            <v>43</v>
          </cell>
          <cell r="AC125">
            <v>42</v>
          </cell>
        </row>
        <row r="126">
          <cell r="A126" t="str">
            <v>bRv</v>
          </cell>
          <cell r="B126" t="str">
            <v>b</v>
          </cell>
          <cell r="C126" t="str">
            <v>early-8</v>
          </cell>
          <cell r="D126" t="str">
            <v>R</v>
          </cell>
          <cell r="E126" t="str">
            <v>v</v>
          </cell>
          <cell r="F126" t="str">
            <v>mid-8</v>
          </cell>
          <cell r="G126" t="str">
            <v>bR</v>
          </cell>
          <cell r="H126" t="str">
            <v>Rv</v>
          </cell>
          <cell r="I126">
            <v>2</v>
          </cell>
          <cell r="J126" t="str">
            <v>Not Found</v>
          </cell>
          <cell r="K126">
            <v>9.9500000000000005E-2</v>
          </cell>
          <cell r="L126">
            <v>3.0000000000000001E-3</v>
          </cell>
          <cell r="M126">
            <v>12</v>
          </cell>
          <cell r="N126" t="str">
            <v>Not Found</v>
          </cell>
          <cell r="O126">
            <v>0.12189999999999999</v>
          </cell>
          <cell r="P126">
            <v>4.3E-3</v>
          </cell>
          <cell r="Q126">
            <v>8</v>
          </cell>
          <cell r="R126">
            <v>-0.21682507420851679</v>
          </cell>
          <cell r="S126">
            <v>-5.2296418852309019E-2</v>
          </cell>
          <cell r="T126">
            <v>0.11630533100042251</v>
          </cell>
          <cell r="U126">
            <v>4.2760795257787712E-2</v>
          </cell>
          <cell r="V126">
            <v>0.19905761617525705</v>
          </cell>
          <cell r="W126">
            <v>0.25918078377818571</v>
          </cell>
          <cell r="X126">
            <v>41</v>
          </cell>
          <cell r="Y126">
            <v>48</v>
          </cell>
          <cell r="Z126">
            <v>54</v>
          </cell>
          <cell r="AA126">
            <v>52</v>
          </cell>
          <cell r="AB126">
            <v>57.999999999999993</v>
          </cell>
          <cell r="AC126">
            <v>60</v>
          </cell>
        </row>
        <row r="127">
          <cell r="A127" t="str">
            <v>bRz</v>
          </cell>
          <cell r="B127" t="str">
            <v>b</v>
          </cell>
          <cell r="C127" t="str">
            <v>early-8</v>
          </cell>
          <cell r="D127" t="str">
            <v>R</v>
          </cell>
          <cell r="E127" t="str">
            <v>z</v>
          </cell>
          <cell r="F127" t="str">
            <v>late-8</v>
          </cell>
          <cell r="G127" t="str">
            <v>bR</v>
          </cell>
          <cell r="H127" t="str">
            <v>Rz</v>
          </cell>
          <cell r="I127">
            <v>3</v>
          </cell>
          <cell r="J127" t="str">
            <v>Not Found</v>
          </cell>
          <cell r="K127">
            <v>9.6000000000000002E-2</v>
          </cell>
          <cell r="L127">
            <v>2.0999999999999999E-3</v>
          </cell>
          <cell r="M127">
            <v>14</v>
          </cell>
          <cell r="N127" t="str">
            <v>Not Found</v>
          </cell>
          <cell r="O127">
            <v>0.1239</v>
          </cell>
          <cell r="P127">
            <v>3.2000000000000002E-3</v>
          </cell>
          <cell r="Q127">
            <v>8</v>
          </cell>
          <cell r="R127">
            <v>-0.29758790258673712</v>
          </cell>
          <cell r="S127">
            <v>-0.31371867739433112</v>
          </cell>
          <cell r="T127">
            <v>0.43842133172362152</v>
          </cell>
          <cell r="U127">
            <v>8.8545991434944377E-2</v>
          </cell>
          <cell r="V127">
            <v>-0.13695130433215669</v>
          </cell>
          <cell r="W127">
            <v>0.25918078377818571</v>
          </cell>
          <cell r="X127">
            <v>38</v>
          </cell>
          <cell r="Y127">
            <v>37</v>
          </cell>
          <cell r="Z127">
            <v>67</v>
          </cell>
          <cell r="AA127">
            <v>54</v>
          </cell>
          <cell r="AB127">
            <v>45</v>
          </cell>
          <cell r="AC127">
            <v>60</v>
          </cell>
        </row>
        <row r="128">
          <cell r="A128" t="str">
            <v>bub</v>
          </cell>
          <cell r="B128" t="str">
            <v>b</v>
          </cell>
          <cell r="C128" t="str">
            <v>early-8</v>
          </cell>
          <cell r="D128" t="str">
            <v>u</v>
          </cell>
          <cell r="E128" t="str">
            <v>b</v>
          </cell>
          <cell r="F128" t="str">
            <v>early-8</v>
          </cell>
          <cell r="G128" t="str">
            <v>bu</v>
          </cell>
          <cell r="H128" t="str">
            <v>ub</v>
          </cell>
          <cell r="I128">
            <v>1</v>
          </cell>
          <cell r="J128" t="str">
            <v>Not Found</v>
          </cell>
          <cell r="K128">
            <v>9.9299999999999999E-2</v>
          </cell>
          <cell r="L128">
            <v>2.3E-3</v>
          </cell>
          <cell r="M128">
            <v>12</v>
          </cell>
          <cell r="N128" t="str">
            <v>Not Found</v>
          </cell>
          <cell r="O128">
            <v>0.12909999999999999</v>
          </cell>
          <cell r="P128">
            <v>1.6000000000000001E-3</v>
          </cell>
          <cell r="Q128">
            <v>9</v>
          </cell>
          <cell r="R128">
            <v>-0.22144009297298667</v>
          </cell>
          <cell r="S128">
            <v>-0.25562484216277065</v>
          </cell>
          <cell r="T128">
            <v>0.11630533100042251</v>
          </cell>
          <cell r="U128">
            <v>0.2075875014955515</v>
          </cell>
          <cell r="V128">
            <v>-0.62569155234294049</v>
          </cell>
          <cell r="W128">
            <v>0.49079478343596716</v>
          </cell>
          <cell r="X128">
            <v>41</v>
          </cell>
          <cell r="Y128">
            <v>40</v>
          </cell>
          <cell r="Z128">
            <v>54</v>
          </cell>
          <cell r="AA128">
            <v>57.999999999999993</v>
          </cell>
          <cell r="AB128">
            <v>27</v>
          </cell>
          <cell r="AC128">
            <v>69</v>
          </cell>
        </row>
        <row r="129">
          <cell r="A129" t="str">
            <v>bUb</v>
          </cell>
          <cell r="B129" t="str">
            <v>b</v>
          </cell>
          <cell r="C129" t="str">
            <v>early-8</v>
          </cell>
          <cell r="D129" t="str">
            <v>U</v>
          </cell>
          <cell r="E129" t="str">
            <v>b</v>
          </cell>
          <cell r="F129" t="str">
            <v>early-8</v>
          </cell>
          <cell r="G129" t="str">
            <v>bU</v>
          </cell>
          <cell r="H129" t="str">
            <v>Ub</v>
          </cell>
          <cell r="I129">
            <v>1</v>
          </cell>
          <cell r="J129" t="str">
            <v>Not Found</v>
          </cell>
          <cell r="K129">
            <v>8.7400000000000005E-2</v>
          </cell>
          <cell r="L129">
            <v>1.2999999999999999E-3</v>
          </cell>
          <cell r="M129">
            <v>6</v>
          </cell>
          <cell r="N129" t="str">
            <v>Not Found</v>
          </cell>
          <cell r="O129">
            <v>0.1152</v>
          </cell>
          <cell r="P129">
            <v>2E-3</v>
          </cell>
          <cell r="Q129">
            <v>6</v>
          </cell>
          <cell r="R129">
            <v>-0.49603370945893538</v>
          </cell>
          <cell r="S129">
            <v>-0.54609401832057292</v>
          </cell>
          <cell r="T129">
            <v>-0.85004267116917465</v>
          </cell>
          <cell r="U129">
            <v>-0.11061961193568691</v>
          </cell>
          <cell r="V129">
            <v>-0.50350649034024453</v>
          </cell>
          <cell r="W129">
            <v>-0.20404721553737729</v>
          </cell>
          <cell r="X129">
            <v>31</v>
          </cell>
          <cell r="Y129">
            <v>28.999999999999996</v>
          </cell>
          <cell r="Z129">
            <v>20</v>
          </cell>
          <cell r="AA129">
            <v>46</v>
          </cell>
          <cell r="AB129">
            <v>31</v>
          </cell>
          <cell r="AC129">
            <v>42</v>
          </cell>
        </row>
        <row r="130">
          <cell r="A130" t="str">
            <v>buC</v>
          </cell>
          <cell r="B130" t="str">
            <v>b</v>
          </cell>
          <cell r="C130" t="str">
            <v>early-8</v>
          </cell>
          <cell r="D130" t="str">
            <v>u</v>
          </cell>
          <cell r="E130" t="str">
            <v>C</v>
          </cell>
          <cell r="F130" t="str">
            <v>mid-8</v>
          </cell>
          <cell r="G130" t="str">
            <v>bu</v>
          </cell>
          <cell r="H130" t="str">
            <v>uC</v>
          </cell>
          <cell r="I130">
            <v>2</v>
          </cell>
          <cell r="J130" t="str">
            <v>Not Found</v>
          </cell>
          <cell r="K130">
            <v>8.1299999999999997E-2</v>
          </cell>
          <cell r="L130">
            <v>1.1999999999999999E-3</v>
          </cell>
          <cell r="M130">
            <v>12</v>
          </cell>
          <cell r="N130" t="str">
            <v>Not Found</v>
          </cell>
          <cell r="O130">
            <v>0.1198</v>
          </cell>
          <cell r="P130">
            <v>1.6999999999999999E-3</v>
          </cell>
          <cell r="Q130">
            <v>8</v>
          </cell>
          <cell r="R130">
            <v>-0.6367917817752623</v>
          </cell>
          <cell r="S130">
            <v>-0.57514093593635329</v>
          </cell>
          <cell r="T130">
            <v>0.11630533100042251</v>
          </cell>
          <cell r="U130">
            <v>-5.3136607282265273E-3</v>
          </cell>
          <cell r="V130">
            <v>-0.59514528684226642</v>
          </cell>
          <cell r="W130">
            <v>0.25918078377818571</v>
          </cell>
          <cell r="X130">
            <v>26</v>
          </cell>
          <cell r="Y130">
            <v>28.000000000000004</v>
          </cell>
          <cell r="Z130">
            <v>54</v>
          </cell>
          <cell r="AA130">
            <v>50</v>
          </cell>
          <cell r="AB130">
            <v>28.000000000000004</v>
          </cell>
          <cell r="AC130">
            <v>60</v>
          </cell>
        </row>
        <row r="131">
          <cell r="A131" t="str">
            <v>bud</v>
          </cell>
          <cell r="B131" t="str">
            <v>b</v>
          </cell>
          <cell r="C131" t="str">
            <v>early-8</v>
          </cell>
          <cell r="D131" t="str">
            <v>u</v>
          </cell>
          <cell r="E131" t="str">
            <v>d</v>
          </cell>
          <cell r="F131" t="str">
            <v>early-8</v>
          </cell>
          <cell r="G131" t="str">
            <v>bu</v>
          </cell>
          <cell r="H131" t="str">
            <v>ud</v>
          </cell>
          <cell r="I131">
            <v>1</v>
          </cell>
          <cell r="J131" t="str">
            <v>Not Found</v>
          </cell>
          <cell r="K131">
            <v>0.1113</v>
          </cell>
          <cell r="L131">
            <v>2.8E-3</v>
          </cell>
          <cell r="M131">
            <v>23</v>
          </cell>
          <cell r="N131" t="str">
            <v>Not Found</v>
          </cell>
          <cell r="O131">
            <v>0.16070000000000001</v>
          </cell>
          <cell r="P131">
            <v>3.3E-3</v>
          </cell>
          <cell r="Q131">
            <v>17</v>
          </cell>
          <cell r="R131">
            <v>5.5461032895196979E-2</v>
          </cell>
          <cell r="S131">
            <v>-0.1103902540838695</v>
          </cell>
          <cell r="T131">
            <v>1.8879433349780173</v>
          </cell>
          <cell r="U131">
            <v>0.93099360109462648</v>
          </cell>
          <cell r="V131">
            <v>-0.10640503883148275</v>
          </cell>
          <cell r="W131">
            <v>2.343706780698219</v>
          </cell>
          <cell r="X131">
            <v>52</v>
          </cell>
          <cell r="Y131">
            <v>45</v>
          </cell>
          <cell r="Z131">
            <v>97</v>
          </cell>
          <cell r="AA131">
            <v>82</v>
          </cell>
          <cell r="AB131">
            <v>46</v>
          </cell>
          <cell r="AC131">
            <v>99</v>
          </cell>
        </row>
        <row r="132">
          <cell r="A132" t="str">
            <v>bUd</v>
          </cell>
          <cell r="B132" t="str">
            <v>b</v>
          </cell>
          <cell r="C132" t="str">
            <v>early-8</v>
          </cell>
          <cell r="D132" t="str">
            <v>U</v>
          </cell>
          <cell r="E132" t="str">
            <v>d</v>
          </cell>
          <cell r="F132" t="str">
            <v>early-8</v>
          </cell>
          <cell r="G132" t="str">
            <v>bU</v>
          </cell>
          <cell r="H132" t="str">
            <v>Ud</v>
          </cell>
          <cell r="I132">
            <v>1</v>
          </cell>
          <cell r="J132" t="str">
            <v>Not Found</v>
          </cell>
          <cell r="K132">
            <v>9.9400000000000002E-2</v>
          </cell>
          <cell r="L132">
            <v>2.5999999999999999E-3</v>
          </cell>
          <cell r="M132">
            <v>16</v>
          </cell>
          <cell r="N132" t="str">
            <v>Not Found</v>
          </cell>
          <cell r="O132">
            <v>0.1467</v>
          </cell>
          <cell r="P132">
            <v>8.0999999999999996E-3</v>
          </cell>
          <cell r="Q132">
            <v>15</v>
          </cell>
          <cell r="R132">
            <v>-0.21913258359075172</v>
          </cell>
          <cell r="S132">
            <v>-0.16848408931542999</v>
          </cell>
          <cell r="T132">
            <v>0.76053733244682054</v>
          </cell>
          <cell r="U132">
            <v>0.61049722785452987</v>
          </cell>
          <cell r="V132">
            <v>1.3598157052008681</v>
          </cell>
          <cell r="W132">
            <v>1.880478781382656</v>
          </cell>
          <cell r="X132">
            <v>41</v>
          </cell>
          <cell r="Y132">
            <v>43</v>
          </cell>
          <cell r="Z132">
            <v>78</v>
          </cell>
          <cell r="AA132">
            <v>73</v>
          </cell>
          <cell r="AB132">
            <v>91</v>
          </cell>
          <cell r="AC132">
            <v>97</v>
          </cell>
        </row>
        <row r="133">
          <cell r="A133" t="str">
            <v>buf</v>
          </cell>
          <cell r="B133" t="str">
            <v>b</v>
          </cell>
          <cell r="C133" t="str">
            <v>early-8</v>
          </cell>
          <cell r="D133" t="str">
            <v>u</v>
          </cell>
          <cell r="E133" t="str">
            <v>f</v>
          </cell>
          <cell r="F133" t="str">
            <v>mid-8</v>
          </cell>
          <cell r="G133" t="str">
            <v>bu</v>
          </cell>
          <cell r="H133" t="str">
            <v>uf</v>
          </cell>
          <cell r="I133">
            <v>2</v>
          </cell>
          <cell r="J133" t="str">
            <v>Not Found</v>
          </cell>
          <cell r="K133">
            <v>9.2999999999999999E-2</v>
          </cell>
          <cell r="L133">
            <v>1.6000000000000001E-3</v>
          </cell>
          <cell r="M133">
            <v>11</v>
          </cell>
          <cell r="N133" t="str">
            <v>Not Found</v>
          </cell>
          <cell r="O133">
            <v>0.1265</v>
          </cell>
          <cell r="P133">
            <v>1.8E-3</v>
          </cell>
          <cell r="Q133">
            <v>10</v>
          </cell>
          <cell r="R133">
            <v>-0.3668131840537831</v>
          </cell>
          <cell r="S133">
            <v>-0.45895326547323223</v>
          </cell>
          <cell r="T133">
            <v>-4.4752669361177014E-2</v>
          </cell>
          <cell r="U133">
            <v>0.14806674646524809</v>
          </cell>
          <cell r="V133">
            <v>-0.56459902134159246</v>
          </cell>
          <cell r="W133">
            <v>0.72240878309374867</v>
          </cell>
          <cell r="X133">
            <v>36</v>
          </cell>
          <cell r="Y133">
            <v>32</v>
          </cell>
          <cell r="Z133">
            <v>48</v>
          </cell>
          <cell r="AA133">
            <v>56.000000000000007</v>
          </cell>
          <cell r="AB133">
            <v>28.999999999999996</v>
          </cell>
          <cell r="AC133">
            <v>76</v>
          </cell>
        </row>
        <row r="134">
          <cell r="A134" t="str">
            <v>bUf</v>
          </cell>
          <cell r="B134" t="str">
            <v>b</v>
          </cell>
          <cell r="C134" t="str">
            <v>early-8</v>
          </cell>
          <cell r="D134" t="str">
            <v>U</v>
          </cell>
          <cell r="E134" t="str">
            <v>f</v>
          </cell>
          <cell r="F134" t="str">
            <v>mid-8</v>
          </cell>
          <cell r="G134" t="str">
            <v>bU</v>
          </cell>
          <cell r="H134" t="str">
            <v>Uf</v>
          </cell>
          <cell r="I134">
            <v>2</v>
          </cell>
          <cell r="J134" t="str">
            <v>Not Found</v>
          </cell>
          <cell r="K134">
            <v>8.1199999999999994E-2</v>
          </cell>
          <cell r="L134">
            <v>1.4E-3</v>
          </cell>
          <cell r="M134">
            <v>7</v>
          </cell>
          <cell r="N134" t="str">
            <v>Not Found</v>
          </cell>
          <cell r="O134">
            <v>0.11260000000000001</v>
          </cell>
          <cell r="P134">
            <v>2E-3</v>
          </cell>
          <cell r="Q134">
            <v>5</v>
          </cell>
          <cell r="R134">
            <v>-0.6390992911574972</v>
          </cell>
          <cell r="S134">
            <v>-0.51704710070479265</v>
          </cell>
          <cell r="T134">
            <v>-0.68898467080757508</v>
          </cell>
          <cell r="U134">
            <v>-0.1701403669659903</v>
          </cell>
          <cell r="V134">
            <v>-0.50350649034024453</v>
          </cell>
          <cell r="W134">
            <v>-0.43566121519515877</v>
          </cell>
          <cell r="X134">
            <v>26</v>
          </cell>
          <cell r="Y134">
            <v>30</v>
          </cell>
          <cell r="Z134">
            <v>24</v>
          </cell>
          <cell r="AA134">
            <v>43</v>
          </cell>
          <cell r="AB134">
            <v>31</v>
          </cell>
          <cell r="AC134">
            <v>33</v>
          </cell>
        </row>
        <row r="135">
          <cell r="A135" t="str">
            <v>bug</v>
          </cell>
          <cell r="B135" t="str">
            <v>b</v>
          </cell>
          <cell r="C135" t="str">
            <v>early-8</v>
          </cell>
          <cell r="D135" t="str">
            <v>u</v>
          </cell>
          <cell r="E135" t="str">
            <v>g</v>
          </cell>
          <cell r="F135" t="str">
            <v>mid-8</v>
          </cell>
          <cell r="G135" t="str">
            <v>bu</v>
          </cell>
          <cell r="H135" t="str">
            <v>ug</v>
          </cell>
          <cell r="I135">
            <v>2</v>
          </cell>
          <cell r="J135" t="str">
            <v>Not Found</v>
          </cell>
          <cell r="K135">
            <v>9.1300000000000006E-2</v>
          </cell>
          <cell r="L135">
            <v>1.4E-3</v>
          </cell>
          <cell r="M135">
            <v>13</v>
          </cell>
          <cell r="N135" t="str">
            <v>Not Found</v>
          </cell>
          <cell r="O135">
            <v>0.12620000000000001</v>
          </cell>
          <cell r="P135">
            <v>1.1999999999999999E-3</v>
          </cell>
          <cell r="Q135">
            <v>10</v>
          </cell>
          <cell r="R135">
            <v>-0.40604084355177567</v>
          </cell>
          <cell r="S135">
            <v>-0.51704710070479265</v>
          </cell>
          <cell r="T135">
            <v>0.27736333136202201</v>
          </cell>
          <cell r="U135">
            <v>0.14119896703867471</v>
          </cell>
          <cell r="V135">
            <v>-0.74787661434563646</v>
          </cell>
          <cell r="W135">
            <v>0.72240878309374867</v>
          </cell>
          <cell r="X135">
            <v>34</v>
          </cell>
          <cell r="Y135">
            <v>30</v>
          </cell>
          <cell r="Z135">
            <v>61</v>
          </cell>
          <cell r="AA135">
            <v>56.000000000000007</v>
          </cell>
          <cell r="AB135">
            <v>23</v>
          </cell>
          <cell r="AC135">
            <v>76</v>
          </cell>
        </row>
        <row r="136">
          <cell r="A136" t="str">
            <v>buG</v>
          </cell>
          <cell r="B136" t="str">
            <v>b</v>
          </cell>
          <cell r="C136" t="str">
            <v>early-8</v>
          </cell>
          <cell r="D136" t="str">
            <v>u</v>
          </cell>
          <cell r="E136" t="str">
            <v>G</v>
          </cell>
          <cell r="F136" t="str">
            <v>mid-8</v>
          </cell>
          <cell r="G136" t="str">
            <v>bu</v>
          </cell>
          <cell r="H136" t="str">
            <v>uG</v>
          </cell>
          <cell r="I136">
            <v>2</v>
          </cell>
          <cell r="J136" t="str">
            <v>Not Found</v>
          </cell>
          <cell r="K136">
            <v>8.5099999999999995E-2</v>
          </cell>
          <cell r="L136">
            <v>1.1999999999999999E-3</v>
          </cell>
          <cell r="M136">
            <v>9</v>
          </cell>
          <cell r="N136" t="str">
            <v>Not Found</v>
          </cell>
          <cell r="O136">
            <v>0.126</v>
          </cell>
          <cell r="P136">
            <v>1.2999999999999999E-3</v>
          </cell>
          <cell r="Q136">
            <v>8</v>
          </cell>
          <cell r="R136">
            <v>-0.54910642525033748</v>
          </cell>
          <cell r="S136">
            <v>-0.57514093593635329</v>
          </cell>
          <cell r="T136">
            <v>-0.36686867008437607</v>
          </cell>
          <cell r="U136">
            <v>0.13662044742095894</v>
          </cell>
          <cell r="V136">
            <v>-0.71733034884496238</v>
          </cell>
          <cell r="W136">
            <v>0.25918078377818571</v>
          </cell>
          <cell r="X136">
            <v>28.999999999999996</v>
          </cell>
          <cell r="Y136">
            <v>28.000000000000004</v>
          </cell>
          <cell r="Z136">
            <v>36</v>
          </cell>
          <cell r="AA136">
            <v>55.000000000000007</v>
          </cell>
          <cell r="AB136">
            <v>24</v>
          </cell>
          <cell r="AC136">
            <v>60</v>
          </cell>
        </row>
        <row r="137">
          <cell r="A137" t="str">
            <v>bUg</v>
          </cell>
          <cell r="B137" t="str">
            <v>b</v>
          </cell>
          <cell r="C137" t="str">
            <v>early-8</v>
          </cell>
          <cell r="D137" t="str">
            <v>U</v>
          </cell>
          <cell r="E137" t="str">
            <v>g</v>
          </cell>
          <cell r="F137" t="str">
            <v>mid-8</v>
          </cell>
          <cell r="G137" t="str">
            <v>bU</v>
          </cell>
          <cell r="H137" t="str">
            <v>Ug</v>
          </cell>
          <cell r="I137">
            <v>2</v>
          </cell>
          <cell r="J137" t="str">
            <v>Not Found</v>
          </cell>
          <cell r="K137">
            <v>7.9399999999999998E-2</v>
          </cell>
          <cell r="L137">
            <v>1.5E-3</v>
          </cell>
          <cell r="M137">
            <v>10</v>
          </cell>
          <cell r="N137" t="str">
            <v>Not Found</v>
          </cell>
          <cell r="O137">
            <v>0.1123</v>
          </cell>
          <cell r="P137">
            <v>2.5000000000000001E-3</v>
          </cell>
          <cell r="Q137">
            <v>9</v>
          </cell>
          <cell r="R137">
            <v>-0.68063446003772465</v>
          </cell>
          <cell r="S137">
            <v>-0.48800018308901244</v>
          </cell>
          <cell r="T137">
            <v>-0.20581066972277653</v>
          </cell>
          <cell r="U137">
            <v>-0.17700814639256401</v>
          </cell>
          <cell r="V137">
            <v>-0.3507751628368746</v>
          </cell>
          <cell r="W137">
            <v>0.49079478343596716</v>
          </cell>
          <cell r="X137">
            <v>25</v>
          </cell>
          <cell r="Y137">
            <v>31</v>
          </cell>
          <cell r="Z137">
            <v>42</v>
          </cell>
          <cell r="AA137">
            <v>43</v>
          </cell>
          <cell r="AB137">
            <v>37</v>
          </cell>
          <cell r="AC137">
            <v>69</v>
          </cell>
        </row>
        <row r="138">
          <cell r="A138" t="str">
            <v>bUG</v>
          </cell>
          <cell r="B138" t="str">
            <v>b</v>
          </cell>
          <cell r="C138" t="str">
            <v>early-8</v>
          </cell>
          <cell r="D138" t="str">
            <v>U</v>
          </cell>
          <cell r="E138" t="str">
            <v>G</v>
          </cell>
          <cell r="F138" t="str">
            <v>mid-8</v>
          </cell>
          <cell r="G138" t="str">
            <v>bU</v>
          </cell>
          <cell r="H138" t="str">
            <v>UG</v>
          </cell>
          <cell r="I138">
            <v>2</v>
          </cell>
          <cell r="J138" t="str">
            <v>Not Found</v>
          </cell>
          <cell r="K138">
            <v>7.3200000000000001E-2</v>
          </cell>
          <cell r="L138">
            <v>1.2999999999999999E-3</v>
          </cell>
          <cell r="M138">
            <v>5</v>
          </cell>
          <cell r="N138" t="str">
            <v>Not Found</v>
          </cell>
          <cell r="O138">
            <v>0.11210000000000001</v>
          </cell>
          <cell r="P138">
            <v>2E-3</v>
          </cell>
          <cell r="Q138">
            <v>6</v>
          </cell>
          <cell r="R138">
            <v>-0.82370004173628619</v>
          </cell>
          <cell r="S138">
            <v>-0.54609401832057292</v>
          </cell>
          <cell r="T138">
            <v>-1.0111006715307742</v>
          </cell>
          <cell r="U138">
            <v>-0.18158666601027948</v>
          </cell>
          <cell r="V138">
            <v>-0.50350649034024453</v>
          </cell>
          <cell r="W138">
            <v>-0.20404721553737729</v>
          </cell>
          <cell r="X138">
            <v>20</v>
          </cell>
          <cell r="Y138">
            <v>28.999999999999996</v>
          </cell>
          <cell r="Z138">
            <v>15</v>
          </cell>
          <cell r="AA138">
            <v>43</v>
          </cell>
          <cell r="AB138">
            <v>31</v>
          </cell>
          <cell r="AC138">
            <v>42</v>
          </cell>
        </row>
        <row r="139">
          <cell r="A139" t="str">
            <v>buJ</v>
          </cell>
          <cell r="B139" t="str">
            <v>b</v>
          </cell>
          <cell r="C139" t="str">
            <v>early-8</v>
          </cell>
          <cell r="D139" t="str">
            <v>u</v>
          </cell>
          <cell r="E139" t="str">
            <v>J</v>
          </cell>
          <cell r="F139" t="str">
            <v>mid-8</v>
          </cell>
          <cell r="G139" t="str">
            <v>bu</v>
          </cell>
          <cell r="H139" t="str">
            <v>uJ</v>
          </cell>
          <cell r="I139">
            <v>2</v>
          </cell>
          <cell r="J139" t="str">
            <v>Not Found</v>
          </cell>
          <cell r="K139">
            <v>8.4099999999999994E-2</v>
          </cell>
          <cell r="L139">
            <v>1.2999999999999999E-3</v>
          </cell>
          <cell r="M139">
            <v>9</v>
          </cell>
          <cell r="N139" t="str">
            <v>Not Found</v>
          </cell>
          <cell r="O139">
            <v>0.1135</v>
          </cell>
          <cell r="P139">
            <v>1.1000000000000001E-3</v>
          </cell>
          <cell r="Q139">
            <v>7</v>
          </cell>
          <cell r="R139">
            <v>-0.57218151907268611</v>
          </cell>
          <cell r="S139">
            <v>-0.54609401832057292</v>
          </cell>
          <cell r="T139">
            <v>-0.36686867008437607</v>
          </cell>
          <cell r="U139">
            <v>-0.14953702868626989</v>
          </cell>
          <cell r="V139">
            <v>-0.7784228798463102</v>
          </cell>
          <cell r="W139">
            <v>2.7566784120404197E-2</v>
          </cell>
          <cell r="X139">
            <v>28.000000000000004</v>
          </cell>
          <cell r="Y139">
            <v>28.999999999999996</v>
          </cell>
          <cell r="Z139">
            <v>36</v>
          </cell>
          <cell r="AA139">
            <v>44</v>
          </cell>
          <cell r="AB139">
            <v>22</v>
          </cell>
          <cell r="AC139">
            <v>51</v>
          </cell>
        </row>
        <row r="140">
          <cell r="A140" t="str">
            <v>bUJ</v>
          </cell>
          <cell r="B140" t="str">
            <v>b</v>
          </cell>
          <cell r="C140" t="str">
            <v>early-8</v>
          </cell>
          <cell r="D140" t="str">
            <v>U</v>
          </cell>
          <cell r="E140" t="str">
            <v>J</v>
          </cell>
          <cell r="F140" t="str">
            <v>mid-8</v>
          </cell>
          <cell r="G140" t="str">
            <v>bU</v>
          </cell>
          <cell r="H140" t="str">
            <v>UJ</v>
          </cell>
          <cell r="I140">
            <v>2</v>
          </cell>
          <cell r="J140" t="str">
            <v>Not Found</v>
          </cell>
          <cell r="K140">
            <v>7.22E-2</v>
          </cell>
          <cell r="L140">
            <v>1.1999999999999999E-3</v>
          </cell>
          <cell r="M140">
            <v>5</v>
          </cell>
          <cell r="N140" t="str">
            <v>Not Found</v>
          </cell>
          <cell r="O140">
            <v>9.9599999999999994E-2</v>
          </cell>
          <cell r="P140">
            <v>2E-3</v>
          </cell>
          <cell r="Q140">
            <v>5</v>
          </cell>
          <cell r="R140">
            <v>-0.84677513555863482</v>
          </cell>
          <cell r="S140">
            <v>-0.57514093593635329</v>
          </cell>
          <cell r="T140">
            <v>-1.0111006715307742</v>
          </cell>
          <cell r="U140">
            <v>-0.46774414211750859</v>
          </cell>
          <cell r="V140">
            <v>-0.50350649034024453</v>
          </cell>
          <cell r="W140">
            <v>-0.43566121519515877</v>
          </cell>
          <cell r="X140">
            <v>20</v>
          </cell>
          <cell r="Y140">
            <v>28.000000000000004</v>
          </cell>
          <cell r="Z140">
            <v>15</v>
          </cell>
          <cell r="AA140">
            <v>32</v>
          </cell>
          <cell r="AB140">
            <v>31</v>
          </cell>
          <cell r="AC140">
            <v>33</v>
          </cell>
        </row>
        <row r="141">
          <cell r="A141" t="str">
            <v>buk</v>
          </cell>
          <cell r="B141" t="str">
            <v>b</v>
          </cell>
          <cell r="C141" t="str">
            <v>early-8</v>
          </cell>
          <cell r="D141" t="str">
            <v>u</v>
          </cell>
          <cell r="E141" t="str">
            <v>k</v>
          </cell>
          <cell r="F141" t="str">
            <v>mid-8</v>
          </cell>
          <cell r="G141" t="str">
            <v>bu</v>
          </cell>
          <cell r="H141" t="str">
            <v>uk</v>
          </cell>
          <cell r="I141">
            <v>2</v>
          </cell>
          <cell r="J141" t="str">
            <v>Not Found</v>
          </cell>
          <cell r="K141">
            <v>0.1268</v>
          </cell>
          <cell r="L141">
            <v>2.2000000000000001E-3</v>
          </cell>
          <cell r="M141">
            <v>18</v>
          </cell>
          <cell r="N141" t="str">
            <v>Not Found</v>
          </cell>
          <cell r="O141">
            <v>0.1678</v>
          </cell>
          <cell r="P141">
            <v>1.5E-3</v>
          </cell>
          <cell r="Q141">
            <v>14</v>
          </cell>
          <cell r="R141">
            <v>0.41312498714160095</v>
          </cell>
          <cell r="S141">
            <v>-0.2846717597785508</v>
          </cell>
          <cell r="T141">
            <v>1.0826533331700197</v>
          </cell>
          <cell r="U141">
            <v>1.0935310475235325</v>
          </cell>
          <cell r="V141">
            <v>-0.65623781784361435</v>
          </cell>
          <cell r="W141">
            <v>1.6488647817248745</v>
          </cell>
          <cell r="X141">
            <v>66</v>
          </cell>
          <cell r="Y141">
            <v>38</v>
          </cell>
          <cell r="Z141">
            <v>86</v>
          </cell>
          <cell r="AA141">
            <v>86</v>
          </cell>
          <cell r="AB141">
            <v>26</v>
          </cell>
          <cell r="AC141">
            <v>95</v>
          </cell>
        </row>
        <row r="142">
          <cell r="A142" t="str">
            <v>bul</v>
          </cell>
          <cell r="B142" t="str">
            <v>b</v>
          </cell>
          <cell r="C142" t="str">
            <v>early-8</v>
          </cell>
          <cell r="D142" t="str">
            <v>u</v>
          </cell>
          <cell r="E142" t="str">
            <v>l</v>
          </cell>
          <cell r="F142" t="str">
            <v>late-8</v>
          </cell>
          <cell r="G142" t="str">
            <v>bu</v>
          </cell>
          <cell r="H142" t="str">
            <v>ul</v>
          </cell>
          <cell r="I142">
            <v>3</v>
          </cell>
          <cell r="J142" t="str">
            <v>Not Found</v>
          </cell>
          <cell r="K142">
            <v>0.14699999999999999</v>
          </cell>
          <cell r="L142">
            <v>2.7000000000000001E-3</v>
          </cell>
          <cell r="M142">
            <v>22</v>
          </cell>
          <cell r="N142" t="str">
            <v>Not Found</v>
          </cell>
          <cell r="O142">
            <v>0.18870000000000001</v>
          </cell>
          <cell r="P142">
            <v>3.3E-3</v>
          </cell>
          <cell r="Q142">
            <v>16</v>
          </cell>
          <cell r="R142">
            <v>0.87924188235304346</v>
          </cell>
          <cell r="S142">
            <v>-0.13943717169964967</v>
          </cell>
          <cell r="T142">
            <v>1.7268853346164177</v>
          </cell>
          <cell r="U142">
            <v>1.571986347574819</v>
          </cell>
          <cell r="V142">
            <v>-0.10640503883148275</v>
          </cell>
          <cell r="W142">
            <v>2.1120927810404377</v>
          </cell>
          <cell r="X142">
            <v>81</v>
          </cell>
          <cell r="Y142">
            <v>44</v>
          </cell>
          <cell r="Z142">
            <v>96</v>
          </cell>
          <cell r="AA142">
            <v>94</v>
          </cell>
          <cell r="AB142">
            <v>46</v>
          </cell>
          <cell r="AC142">
            <v>98</v>
          </cell>
        </row>
        <row r="143">
          <cell r="A143" t="str">
            <v>bUm</v>
          </cell>
          <cell r="B143" t="str">
            <v>b</v>
          </cell>
          <cell r="C143" t="str">
            <v>early-8</v>
          </cell>
          <cell r="D143" t="str">
            <v>U</v>
          </cell>
          <cell r="E143" t="str">
            <v>m</v>
          </cell>
          <cell r="F143" t="str">
            <v>early-8</v>
          </cell>
          <cell r="G143" t="str">
            <v>bU</v>
          </cell>
          <cell r="H143" t="str">
            <v>Um</v>
          </cell>
          <cell r="I143">
            <v>1</v>
          </cell>
          <cell r="J143" t="str">
            <v>Not Found</v>
          </cell>
          <cell r="K143">
            <v>0.1109</v>
          </cell>
          <cell r="L143">
            <v>1.5E-3</v>
          </cell>
          <cell r="M143">
            <v>7</v>
          </cell>
          <cell r="N143" t="str">
            <v>Not Found</v>
          </cell>
          <cell r="O143">
            <v>0.13869999999999999</v>
          </cell>
          <cell r="P143">
            <v>2.3999999999999998E-3</v>
          </cell>
          <cell r="Q143">
            <v>9</v>
          </cell>
          <cell r="R143">
            <v>4.6230995366257577E-2</v>
          </cell>
          <cell r="S143">
            <v>-0.48800018308901244</v>
          </cell>
          <cell r="T143">
            <v>-0.68898467080757508</v>
          </cell>
          <cell r="U143">
            <v>0.42735644314590321</v>
          </cell>
          <cell r="V143">
            <v>-0.38132142833754862</v>
          </cell>
          <cell r="W143">
            <v>0.49079478343596716</v>
          </cell>
          <cell r="X143">
            <v>52</v>
          </cell>
          <cell r="Y143">
            <v>31</v>
          </cell>
          <cell r="Z143">
            <v>24</v>
          </cell>
          <cell r="AA143">
            <v>67</v>
          </cell>
          <cell r="AB143">
            <v>36</v>
          </cell>
          <cell r="AC143">
            <v>69</v>
          </cell>
        </row>
        <row r="144">
          <cell r="A144" t="str">
            <v>bUn</v>
          </cell>
          <cell r="B144" t="str">
            <v>b</v>
          </cell>
          <cell r="C144" t="str">
            <v>early-8</v>
          </cell>
          <cell r="D144" t="str">
            <v>U</v>
          </cell>
          <cell r="E144" t="str">
            <v>n</v>
          </cell>
          <cell r="F144" t="str">
            <v>early-8</v>
          </cell>
          <cell r="G144" t="str">
            <v>bU</v>
          </cell>
          <cell r="H144" t="str">
            <v>Un</v>
          </cell>
          <cell r="I144">
            <v>1</v>
          </cell>
          <cell r="J144" t="str">
            <v>Not Found</v>
          </cell>
          <cell r="K144">
            <v>0.1575</v>
          </cell>
          <cell r="L144">
            <v>1.6999999999999999E-3</v>
          </cell>
          <cell r="M144">
            <v>11</v>
          </cell>
          <cell r="N144" t="str">
            <v>Not Found</v>
          </cell>
          <cell r="O144">
            <v>0.19869999999999999</v>
          </cell>
          <cell r="P144">
            <v>2.0999999999999999E-3</v>
          </cell>
          <cell r="Q144">
            <v>12</v>
          </cell>
          <cell r="R144">
            <v>1.1215303674877044</v>
          </cell>
          <cell r="S144">
            <v>-0.42990634785745202</v>
          </cell>
          <cell r="T144">
            <v>-4.4752669361177014E-2</v>
          </cell>
          <cell r="U144">
            <v>1.8009123284606017</v>
          </cell>
          <cell r="V144">
            <v>-0.47296022483957056</v>
          </cell>
          <cell r="W144">
            <v>1.1856367824093117</v>
          </cell>
          <cell r="X144">
            <v>87</v>
          </cell>
          <cell r="Y144">
            <v>33</v>
          </cell>
          <cell r="Z144">
            <v>48</v>
          </cell>
          <cell r="AA144">
            <v>96</v>
          </cell>
          <cell r="AB144">
            <v>32</v>
          </cell>
          <cell r="AC144">
            <v>88</v>
          </cell>
        </row>
        <row r="145">
          <cell r="A145" t="str">
            <v>bUp</v>
          </cell>
          <cell r="B145" t="str">
            <v>b</v>
          </cell>
          <cell r="C145" t="str">
            <v>early-8</v>
          </cell>
          <cell r="D145" t="str">
            <v>U</v>
          </cell>
          <cell r="E145" t="str">
            <v>p</v>
          </cell>
          <cell r="F145" t="str">
            <v>early-8</v>
          </cell>
          <cell r="G145" t="str">
            <v>bU</v>
          </cell>
          <cell r="H145" t="str">
            <v>Up</v>
          </cell>
          <cell r="I145">
            <v>1</v>
          </cell>
          <cell r="J145" t="str">
            <v>Not Found</v>
          </cell>
          <cell r="K145">
            <v>9.8599999999999993E-2</v>
          </cell>
          <cell r="L145">
            <v>1.6000000000000001E-3</v>
          </cell>
          <cell r="M145">
            <v>4</v>
          </cell>
          <cell r="N145" t="str">
            <v>Not Found</v>
          </cell>
          <cell r="O145">
            <v>0.12570000000000001</v>
          </cell>
          <cell r="P145">
            <v>2E-3</v>
          </cell>
          <cell r="Q145">
            <v>6</v>
          </cell>
          <cell r="R145">
            <v>-0.23759265864863086</v>
          </cell>
          <cell r="S145">
            <v>-0.45895326547323223</v>
          </cell>
          <cell r="T145">
            <v>-1.1721586718923735</v>
          </cell>
          <cell r="U145">
            <v>0.12975266799438556</v>
          </cell>
          <cell r="V145">
            <v>-0.50350649034024453</v>
          </cell>
          <cell r="W145">
            <v>-0.20404721553737729</v>
          </cell>
          <cell r="X145">
            <v>41</v>
          </cell>
          <cell r="Y145">
            <v>32</v>
          </cell>
          <cell r="Z145">
            <v>12</v>
          </cell>
          <cell r="AA145">
            <v>55.000000000000007</v>
          </cell>
          <cell r="AB145">
            <v>31</v>
          </cell>
          <cell r="AC145">
            <v>42</v>
          </cell>
        </row>
        <row r="146">
          <cell r="A146" t="str">
            <v>bur</v>
          </cell>
          <cell r="B146" t="str">
            <v>b</v>
          </cell>
          <cell r="C146" t="str">
            <v>early-8</v>
          </cell>
          <cell r="D146" t="str">
            <v>u</v>
          </cell>
          <cell r="E146" t="str">
            <v>r</v>
          </cell>
          <cell r="F146" t="str">
            <v>late-8</v>
          </cell>
          <cell r="G146" t="str">
            <v>bu</v>
          </cell>
          <cell r="H146" t="str">
            <v>ur</v>
          </cell>
          <cell r="I146">
            <v>3</v>
          </cell>
          <cell r="J146" t="str">
            <v>Not Found</v>
          </cell>
          <cell r="K146">
            <v>0.1517</v>
          </cell>
          <cell r="L146">
            <v>1.1999999999999999E-3</v>
          </cell>
          <cell r="M146">
            <v>11</v>
          </cell>
          <cell r="N146" t="str">
            <v>Not Found</v>
          </cell>
          <cell r="O146">
            <v>0.1953</v>
          </cell>
          <cell r="P146">
            <v>1.1000000000000001E-3</v>
          </cell>
          <cell r="Q146">
            <v>9</v>
          </cell>
          <cell r="R146">
            <v>0.98769482331808223</v>
          </cell>
          <cell r="S146">
            <v>-0.57514093593635329</v>
          </cell>
          <cell r="T146">
            <v>-4.4752669361177014E-2</v>
          </cell>
          <cell r="U146">
            <v>1.7230774949594359</v>
          </cell>
          <cell r="V146">
            <v>-0.7784228798463102</v>
          </cell>
          <cell r="W146">
            <v>0.49079478343596716</v>
          </cell>
          <cell r="X146">
            <v>84</v>
          </cell>
          <cell r="Y146">
            <v>28.000000000000004</v>
          </cell>
          <cell r="Z146">
            <v>48</v>
          </cell>
          <cell r="AA146">
            <v>96</v>
          </cell>
          <cell r="AB146">
            <v>22</v>
          </cell>
          <cell r="AC146">
            <v>69</v>
          </cell>
        </row>
        <row r="147">
          <cell r="A147" t="str">
            <v>bUr</v>
          </cell>
          <cell r="B147" t="str">
            <v>b</v>
          </cell>
          <cell r="C147" t="str">
            <v>early-8</v>
          </cell>
          <cell r="D147" t="str">
            <v>U</v>
          </cell>
          <cell r="E147" t="str">
            <v>r</v>
          </cell>
          <cell r="F147" t="str">
            <v>late-8</v>
          </cell>
          <cell r="G147" t="str">
            <v>bU</v>
          </cell>
          <cell r="H147" t="str">
            <v>Ur</v>
          </cell>
          <cell r="I147">
            <v>3</v>
          </cell>
          <cell r="J147" t="str">
            <v>Not Found</v>
          </cell>
          <cell r="K147">
            <v>0.13980000000000001</v>
          </cell>
          <cell r="L147">
            <v>4.1999999999999997E-3</v>
          </cell>
          <cell r="M147">
            <v>11</v>
          </cell>
          <cell r="N147" t="str">
            <v>Not Found</v>
          </cell>
          <cell r="O147">
            <v>0.18129999999999999</v>
          </cell>
          <cell r="P147">
            <v>2.5999999999999999E-3</v>
          </cell>
          <cell r="Q147">
            <v>8</v>
          </cell>
          <cell r="R147">
            <v>0.71310120683213352</v>
          </cell>
          <cell r="S147">
            <v>0.29626659253705362</v>
          </cell>
          <cell r="T147">
            <v>-4.4752669361177014E-2</v>
          </cell>
          <cell r="U147">
            <v>1.4025811217193391</v>
          </cell>
          <cell r="V147">
            <v>-0.32022889733620064</v>
          </cell>
          <cell r="W147">
            <v>0.25918078377818571</v>
          </cell>
          <cell r="X147">
            <v>76</v>
          </cell>
          <cell r="Y147">
            <v>62</v>
          </cell>
          <cell r="Z147">
            <v>48</v>
          </cell>
          <cell r="AA147">
            <v>92</v>
          </cell>
          <cell r="AB147">
            <v>38</v>
          </cell>
          <cell r="AC147">
            <v>60</v>
          </cell>
        </row>
        <row r="148">
          <cell r="A148" t="str">
            <v>bus</v>
          </cell>
          <cell r="B148" t="str">
            <v>b</v>
          </cell>
          <cell r="C148" t="str">
            <v>early-8</v>
          </cell>
          <cell r="D148" t="str">
            <v>u</v>
          </cell>
          <cell r="E148" t="str">
            <v>s</v>
          </cell>
          <cell r="F148" t="str">
            <v>late-8</v>
          </cell>
          <cell r="G148" t="str">
            <v>bu</v>
          </cell>
          <cell r="H148" t="str">
            <v>us</v>
          </cell>
          <cell r="I148">
            <v>3</v>
          </cell>
          <cell r="J148" t="str">
            <v>Not Found</v>
          </cell>
          <cell r="K148">
            <v>0.1522</v>
          </cell>
          <cell r="L148">
            <v>2.5999999999999999E-3</v>
          </cell>
          <cell r="M148">
            <v>19</v>
          </cell>
          <cell r="N148" t="str">
            <v>Not Found</v>
          </cell>
          <cell r="O148">
            <v>0.1696</v>
          </cell>
          <cell r="P148">
            <v>2.7000000000000001E-3</v>
          </cell>
          <cell r="Q148">
            <v>15</v>
          </cell>
          <cell r="R148">
            <v>0.99923237022925659</v>
          </cell>
          <cell r="S148">
            <v>-0.16848408931542999</v>
          </cell>
          <cell r="T148">
            <v>1.2437113335316192</v>
          </cell>
          <cell r="U148">
            <v>1.1347377240829732</v>
          </cell>
          <cell r="V148">
            <v>-0.28968263183552656</v>
          </cell>
          <cell r="W148">
            <v>1.880478781382656</v>
          </cell>
          <cell r="X148">
            <v>84</v>
          </cell>
          <cell r="Y148">
            <v>43</v>
          </cell>
          <cell r="Z148">
            <v>89</v>
          </cell>
          <cell r="AA148">
            <v>87</v>
          </cell>
          <cell r="AB148">
            <v>39</v>
          </cell>
          <cell r="AC148">
            <v>97</v>
          </cell>
        </row>
        <row r="149">
          <cell r="A149" t="str">
            <v>buS</v>
          </cell>
          <cell r="B149" t="str">
            <v>b</v>
          </cell>
          <cell r="C149" t="str">
            <v>early-8</v>
          </cell>
          <cell r="D149" t="str">
            <v>u</v>
          </cell>
          <cell r="E149" t="str">
            <v>S</v>
          </cell>
          <cell r="F149" t="str">
            <v>late-8</v>
          </cell>
          <cell r="G149" t="str">
            <v>bu</v>
          </cell>
          <cell r="H149" t="str">
            <v>uS</v>
          </cell>
          <cell r="I149">
            <v>3</v>
          </cell>
          <cell r="J149" t="str">
            <v>Not Found</v>
          </cell>
          <cell r="K149">
            <v>8.1100000000000005E-2</v>
          </cell>
          <cell r="L149">
            <v>1.1999999999999999E-3</v>
          </cell>
          <cell r="M149">
            <v>11</v>
          </cell>
          <cell r="N149" t="str">
            <v>Not Found</v>
          </cell>
          <cell r="O149">
            <v>0.11840000000000001</v>
          </cell>
          <cell r="P149">
            <v>1.1000000000000001E-3</v>
          </cell>
          <cell r="Q149">
            <v>7</v>
          </cell>
          <cell r="R149">
            <v>-0.64140680053973176</v>
          </cell>
          <cell r="S149">
            <v>-0.57514093593635329</v>
          </cell>
          <cell r="T149">
            <v>-4.4752669361177014E-2</v>
          </cell>
          <cell r="U149">
            <v>-3.7363298052236128E-2</v>
          </cell>
          <cell r="V149">
            <v>-0.7784228798463102</v>
          </cell>
          <cell r="W149">
            <v>2.7566784120404197E-2</v>
          </cell>
          <cell r="X149">
            <v>26</v>
          </cell>
          <cell r="Y149">
            <v>28.000000000000004</v>
          </cell>
          <cell r="Z149">
            <v>48</v>
          </cell>
          <cell r="AA149">
            <v>49</v>
          </cell>
          <cell r="AB149">
            <v>22</v>
          </cell>
          <cell r="AC149">
            <v>51</v>
          </cell>
        </row>
        <row r="150">
          <cell r="A150" t="str">
            <v>bUs</v>
          </cell>
          <cell r="B150" t="str">
            <v>b</v>
          </cell>
          <cell r="C150" t="str">
            <v>early-8</v>
          </cell>
          <cell r="D150" t="str">
            <v>U</v>
          </cell>
          <cell r="E150" t="str">
            <v>s</v>
          </cell>
          <cell r="F150" t="str">
            <v>late-8</v>
          </cell>
          <cell r="G150" t="str">
            <v>bU</v>
          </cell>
          <cell r="H150" t="str">
            <v>Us</v>
          </cell>
          <cell r="I150">
            <v>3</v>
          </cell>
          <cell r="J150" t="str">
            <v>Not Found</v>
          </cell>
          <cell r="K150">
            <v>0.14030000000000001</v>
          </cell>
          <cell r="L150">
            <v>1.4E-3</v>
          </cell>
          <cell r="M150">
            <v>8</v>
          </cell>
          <cell r="N150" t="str">
            <v>Not Found</v>
          </cell>
          <cell r="O150">
            <v>0.15570000000000001</v>
          </cell>
          <cell r="P150">
            <v>2.3E-3</v>
          </cell>
          <cell r="Q150">
            <v>8</v>
          </cell>
          <cell r="R150">
            <v>0.72463875374330788</v>
          </cell>
          <cell r="S150">
            <v>-0.51704710070479265</v>
          </cell>
          <cell r="T150">
            <v>-0.52792667044597552</v>
          </cell>
          <cell r="U150">
            <v>0.81653061065173482</v>
          </cell>
          <cell r="V150">
            <v>-0.41186769383822258</v>
          </cell>
          <cell r="W150">
            <v>0.25918078377818571</v>
          </cell>
          <cell r="X150">
            <v>77</v>
          </cell>
          <cell r="Y150">
            <v>30</v>
          </cell>
          <cell r="Z150">
            <v>30</v>
          </cell>
          <cell r="AA150">
            <v>79</v>
          </cell>
          <cell r="AB150">
            <v>35</v>
          </cell>
          <cell r="AC150">
            <v>60</v>
          </cell>
        </row>
        <row r="151">
          <cell r="A151" t="str">
            <v>bUt</v>
          </cell>
          <cell r="B151" t="str">
            <v>b</v>
          </cell>
          <cell r="C151" t="str">
            <v>early-8</v>
          </cell>
          <cell r="D151" t="str">
            <v>U</v>
          </cell>
          <cell r="E151" t="str">
            <v>t</v>
          </cell>
          <cell r="F151" t="str">
            <v>mid-8</v>
          </cell>
          <cell r="G151" t="str">
            <v>bU</v>
          </cell>
          <cell r="H151" t="str">
            <v>Ut</v>
          </cell>
          <cell r="I151">
            <v>2</v>
          </cell>
          <cell r="J151" t="str">
            <v>Not Found</v>
          </cell>
          <cell r="K151">
            <v>0.12740000000000001</v>
          </cell>
          <cell r="L151">
            <v>1.9E-3</v>
          </cell>
          <cell r="M151">
            <v>18</v>
          </cell>
          <cell r="N151" t="str">
            <v>Not Found</v>
          </cell>
          <cell r="O151">
            <v>0.1615</v>
          </cell>
          <cell r="P151">
            <v>3.7000000000000002E-3</v>
          </cell>
          <cell r="Q151">
            <v>19</v>
          </cell>
          <cell r="R151">
            <v>0.42697004343501049</v>
          </cell>
          <cell r="S151">
            <v>-0.37181251262589154</v>
          </cell>
          <cell r="T151">
            <v>1.0826533331700197</v>
          </cell>
          <cell r="U151">
            <v>0.949307679565489</v>
          </cell>
          <cell r="V151">
            <v>1.5780023171213225E-2</v>
          </cell>
          <cell r="W151">
            <v>2.806934780013782</v>
          </cell>
          <cell r="X151">
            <v>67</v>
          </cell>
          <cell r="Y151">
            <v>35</v>
          </cell>
          <cell r="Z151">
            <v>86</v>
          </cell>
          <cell r="AA151">
            <v>83</v>
          </cell>
          <cell r="AB151">
            <v>51</v>
          </cell>
          <cell r="AC151">
            <v>100</v>
          </cell>
        </row>
        <row r="152">
          <cell r="A152" t="str">
            <v>bUT</v>
          </cell>
          <cell r="B152" t="str">
            <v>b</v>
          </cell>
          <cell r="C152" t="str">
            <v>early-8</v>
          </cell>
          <cell r="D152" t="str">
            <v>U</v>
          </cell>
          <cell r="E152" t="str">
            <v>T</v>
          </cell>
          <cell r="F152" t="str">
            <v>late-8</v>
          </cell>
          <cell r="G152" t="str">
            <v>bU</v>
          </cell>
          <cell r="H152" t="str">
            <v>UT</v>
          </cell>
          <cell r="I152">
            <v>3</v>
          </cell>
          <cell r="J152" t="str">
            <v>Not Found</v>
          </cell>
          <cell r="K152">
            <v>6.88E-2</v>
          </cell>
          <cell r="L152">
            <v>1.2999999999999999E-3</v>
          </cell>
          <cell r="M152">
            <v>7</v>
          </cell>
          <cell r="N152" t="str">
            <v>Not Found</v>
          </cell>
          <cell r="O152">
            <v>0.1018</v>
          </cell>
          <cell r="P152">
            <v>2E-3</v>
          </cell>
          <cell r="Q152">
            <v>8</v>
          </cell>
          <cell r="R152">
            <v>-0.92523045455462027</v>
          </cell>
          <cell r="S152">
            <v>-0.54609401832057292</v>
          </cell>
          <cell r="T152">
            <v>-0.68898467080757508</v>
          </cell>
          <cell r="U152">
            <v>-0.41738042632263617</v>
          </cell>
          <cell r="V152">
            <v>-0.50350649034024453</v>
          </cell>
          <cell r="W152">
            <v>0.25918078377818571</v>
          </cell>
          <cell r="X152">
            <v>18</v>
          </cell>
          <cell r="Y152">
            <v>28.999999999999996</v>
          </cell>
          <cell r="Z152">
            <v>24</v>
          </cell>
          <cell r="AA152">
            <v>34</v>
          </cell>
          <cell r="AB152">
            <v>31</v>
          </cell>
          <cell r="AC152">
            <v>60</v>
          </cell>
        </row>
        <row r="153">
          <cell r="A153" t="str">
            <v>buv</v>
          </cell>
          <cell r="B153" t="str">
            <v>b</v>
          </cell>
          <cell r="C153" t="str">
            <v>early-8</v>
          </cell>
          <cell r="D153" t="str">
            <v>u</v>
          </cell>
          <cell r="E153" t="str">
            <v>v</v>
          </cell>
          <cell r="F153" t="str">
            <v>mid-8</v>
          </cell>
          <cell r="G153" t="str">
            <v>bu</v>
          </cell>
          <cell r="H153" t="str">
            <v>uv</v>
          </cell>
          <cell r="I153">
            <v>2</v>
          </cell>
          <cell r="J153" t="str">
            <v>Not Found</v>
          </cell>
          <cell r="K153">
            <v>9.69E-2</v>
          </cell>
          <cell r="L153">
            <v>1.6000000000000001E-3</v>
          </cell>
          <cell r="M153">
            <v>8</v>
          </cell>
          <cell r="N153" t="str">
            <v>Not Found</v>
          </cell>
          <cell r="O153">
            <v>0.1293</v>
          </cell>
          <cell r="P153">
            <v>2.5000000000000001E-3</v>
          </cell>
          <cell r="Q153">
            <v>8</v>
          </cell>
          <cell r="R153">
            <v>-0.27682031814662339</v>
          </cell>
          <cell r="S153">
            <v>-0.45895326547323223</v>
          </cell>
          <cell r="T153">
            <v>-0.52792667044597552</v>
          </cell>
          <cell r="U153">
            <v>0.21216602111326729</v>
          </cell>
          <cell r="V153">
            <v>-0.3507751628368746</v>
          </cell>
          <cell r="W153">
            <v>0.25918078377818571</v>
          </cell>
          <cell r="X153">
            <v>39</v>
          </cell>
          <cell r="Y153">
            <v>32</v>
          </cell>
          <cell r="Z153">
            <v>30</v>
          </cell>
          <cell r="AA153">
            <v>57.999999999999993</v>
          </cell>
          <cell r="AB153">
            <v>37</v>
          </cell>
          <cell r="AC153">
            <v>60</v>
          </cell>
        </row>
        <row r="154">
          <cell r="A154" t="str">
            <v>bUv</v>
          </cell>
          <cell r="B154" t="str">
            <v>b</v>
          </cell>
          <cell r="C154" t="str">
            <v>early-8</v>
          </cell>
          <cell r="D154" t="str">
            <v>U</v>
          </cell>
          <cell r="E154" t="str">
            <v>v</v>
          </cell>
          <cell r="F154" t="str">
            <v>mid-8</v>
          </cell>
          <cell r="G154" t="str">
            <v>bU</v>
          </cell>
          <cell r="H154" t="str">
            <v>Uv</v>
          </cell>
          <cell r="I154">
            <v>2</v>
          </cell>
          <cell r="J154" t="str">
            <v>Not Found</v>
          </cell>
          <cell r="K154">
            <v>8.5099999999999995E-2</v>
          </cell>
          <cell r="L154">
            <v>1.2999999999999999E-3</v>
          </cell>
          <cell r="M154">
            <v>3</v>
          </cell>
          <cell r="N154" t="str">
            <v>Not Found</v>
          </cell>
          <cell r="O154">
            <v>0.1154</v>
          </cell>
          <cell r="P154">
            <v>2E-3</v>
          </cell>
          <cell r="Q154">
            <v>4</v>
          </cell>
          <cell r="R154">
            <v>-0.54910642525033748</v>
          </cell>
          <cell r="S154">
            <v>-0.54609401832057292</v>
          </cell>
          <cell r="T154">
            <v>-1.3332166722539731</v>
          </cell>
          <cell r="U154">
            <v>-0.10604109231797111</v>
          </cell>
          <cell r="V154">
            <v>-0.50350649034024453</v>
          </cell>
          <cell r="W154">
            <v>-0.66727521485294028</v>
          </cell>
          <cell r="X154">
            <v>28.999999999999996</v>
          </cell>
          <cell r="Y154">
            <v>28.999999999999996</v>
          </cell>
          <cell r="Z154">
            <v>9</v>
          </cell>
          <cell r="AA154">
            <v>46</v>
          </cell>
          <cell r="AB154">
            <v>31</v>
          </cell>
          <cell r="AC154">
            <v>25</v>
          </cell>
        </row>
        <row r="155">
          <cell r="A155" t="str">
            <v>bUz</v>
          </cell>
          <cell r="B155" t="str">
            <v>b</v>
          </cell>
          <cell r="C155" t="str">
            <v>early-8</v>
          </cell>
          <cell r="D155" t="str">
            <v>U</v>
          </cell>
          <cell r="E155" t="str">
            <v>z</v>
          </cell>
          <cell r="F155" t="str">
            <v>late-8</v>
          </cell>
          <cell r="G155" t="str">
            <v>bU</v>
          </cell>
          <cell r="H155" t="str">
            <v>Uz</v>
          </cell>
          <cell r="I155">
            <v>3</v>
          </cell>
          <cell r="J155" t="str">
            <v>Not Found</v>
          </cell>
          <cell r="K155">
            <v>8.1600000000000006E-2</v>
          </cell>
          <cell r="L155">
            <v>1.2999999999999999E-3</v>
          </cell>
          <cell r="M155">
            <v>8</v>
          </cell>
          <cell r="N155" t="str">
            <v>Not Found</v>
          </cell>
          <cell r="O155">
            <v>0.1174</v>
          </cell>
          <cell r="P155">
            <v>2E-3</v>
          </cell>
          <cell r="Q155">
            <v>7</v>
          </cell>
          <cell r="R155">
            <v>-0.6298692536285575</v>
          </cell>
          <cell r="S155">
            <v>-0.54609401832057292</v>
          </cell>
          <cell r="T155">
            <v>-0.52792667044597552</v>
          </cell>
          <cell r="U155">
            <v>-6.0255896140814454E-2</v>
          </cell>
          <cell r="V155">
            <v>-0.50350649034024453</v>
          </cell>
          <cell r="W155">
            <v>2.7566784120404197E-2</v>
          </cell>
          <cell r="X155">
            <v>26</v>
          </cell>
          <cell r="Y155">
            <v>28.999999999999996</v>
          </cell>
          <cell r="Z155">
            <v>30</v>
          </cell>
          <cell r="AA155">
            <v>48</v>
          </cell>
          <cell r="AB155">
            <v>31</v>
          </cell>
          <cell r="AC155">
            <v>51</v>
          </cell>
        </row>
        <row r="156">
          <cell r="A156" t="str">
            <v>bWb</v>
          </cell>
          <cell r="B156" t="str">
            <v>b</v>
          </cell>
          <cell r="C156" t="str">
            <v>early-8</v>
          </cell>
          <cell r="D156" t="str">
            <v>W</v>
          </cell>
          <cell r="E156" t="str">
            <v>b</v>
          </cell>
          <cell r="F156" t="str">
            <v>early-8</v>
          </cell>
          <cell r="G156" t="str">
            <v>bW</v>
          </cell>
          <cell r="H156" t="str">
            <v>Wb</v>
          </cell>
          <cell r="I156">
            <v>1</v>
          </cell>
          <cell r="J156" t="str">
            <v>Not Found</v>
          </cell>
          <cell r="K156">
            <v>8.6900000000000005E-2</v>
          </cell>
          <cell r="L156">
            <v>8.0000000000000004E-4</v>
          </cell>
          <cell r="M156">
            <v>7</v>
          </cell>
          <cell r="N156" t="str">
            <v>Not Found</v>
          </cell>
          <cell r="O156">
            <v>0.11219999999999999</v>
          </cell>
          <cell r="P156">
            <v>8.9999999999999998E-4</v>
          </cell>
          <cell r="Q156">
            <v>3</v>
          </cell>
          <cell r="R156">
            <v>-0.50757125637010969</v>
          </cell>
          <cell r="S156">
            <v>-0.69132860639947413</v>
          </cell>
          <cell r="T156">
            <v>-0.68898467080757508</v>
          </cell>
          <cell r="U156">
            <v>-0.1792974062014219</v>
          </cell>
          <cell r="V156">
            <v>-0.83951541084765835</v>
          </cell>
          <cell r="W156">
            <v>-0.89888921451072179</v>
          </cell>
          <cell r="X156">
            <v>31</v>
          </cell>
          <cell r="Y156">
            <v>24</v>
          </cell>
          <cell r="Z156">
            <v>24</v>
          </cell>
          <cell r="AA156">
            <v>43</v>
          </cell>
          <cell r="AB156">
            <v>21</v>
          </cell>
          <cell r="AC156">
            <v>18</v>
          </cell>
        </row>
        <row r="157">
          <cell r="A157" t="str">
            <v>bWC</v>
          </cell>
          <cell r="B157" t="str">
            <v>b</v>
          </cell>
          <cell r="C157" t="str">
            <v>early-8</v>
          </cell>
          <cell r="D157" t="str">
            <v>W</v>
          </cell>
          <cell r="E157" t="str">
            <v>C</v>
          </cell>
          <cell r="F157" t="str">
            <v>mid-8</v>
          </cell>
          <cell r="G157" t="str">
            <v>bW</v>
          </cell>
          <cell r="H157" t="str">
            <v>WC</v>
          </cell>
          <cell r="I157">
            <v>2</v>
          </cell>
          <cell r="J157" t="str">
            <v>Not Found</v>
          </cell>
          <cell r="K157">
            <v>6.8900000000000003E-2</v>
          </cell>
          <cell r="L157">
            <v>8.9999999999999998E-4</v>
          </cell>
          <cell r="M157">
            <v>12</v>
          </cell>
          <cell r="N157" t="str">
            <v>Not Found</v>
          </cell>
          <cell r="O157">
            <v>0.10299999999999999</v>
          </cell>
          <cell r="P157">
            <v>1.1000000000000001E-3</v>
          </cell>
          <cell r="Q157">
            <v>6</v>
          </cell>
          <cell r="R157">
            <v>-0.92292294517238527</v>
          </cell>
          <cell r="S157">
            <v>-0.66228168878369387</v>
          </cell>
          <cell r="T157">
            <v>0.11630533100042251</v>
          </cell>
          <cell r="U157">
            <v>-0.38990930861634232</v>
          </cell>
          <cell r="V157">
            <v>-0.7784228798463102</v>
          </cell>
          <cell r="W157">
            <v>-0.20404721553737729</v>
          </cell>
          <cell r="X157">
            <v>18</v>
          </cell>
          <cell r="Y157">
            <v>25</v>
          </cell>
          <cell r="Z157">
            <v>54</v>
          </cell>
          <cell r="AA157">
            <v>35</v>
          </cell>
          <cell r="AB157">
            <v>22</v>
          </cell>
          <cell r="AC157">
            <v>42</v>
          </cell>
        </row>
        <row r="158">
          <cell r="A158" t="str">
            <v>bWd</v>
          </cell>
          <cell r="B158" t="str">
            <v>b</v>
          </cell>
          <cell r="C158" t="str">
            <v>early-8</v>
          </cell>
          <cell r="D158" t="str">
            <v>W</v>
          </cell>
          <cell r="E158" t="str">
            <v>d</v>
          </cell>
          <cell r="F158" t="str">
            <v>early-8</v>
          </cell>
          <cell r="G158" t="str">
            <v>bW</v>
          </cell>
          <cell r="H158" t="str">
            <v>Wd</v>
          </cell>
          <cell r="I158">
            <v>1</v>
          </cell>
          <cell r="J158" t="str">
            <v>Not Found</v>
          </cell>
          <cell r="K158">
            <v>9.8900000000000002E-2</v>
          </cell>
          <cell r="L158">
            <v>1E-3</v>
          </cell>
          <cell r="M158">
            <v>14</v>
          </cell>
          <cell r="N158" t="str">
            <v>Not Found</v>
          </cell>
          <cell r="O158">
            <v>0.14380000000000001</v>
          </cell>
          <cell r="P158">
            <v>1.6000000000000001E-3</v>
          </cell>
          <cell r="Q158">
            <v>9</v>
          </cell>
          <cell r="R158">
            <v>-0.23067013050192606</v>
          </cell>
          <cell r="S158">
            <v>-0.6332347711679136</v>
          </cell>
          <cell r="T158">
            <v>0.43842133172362152</v>
          </cell>
          <cell r="U158">
            <v>0.54410869339765311</v>
          </cell>
          <cell r="V158">
            <v>-0.62569155234294049</v>
          </cell>
          <cell r="W158">
            <v>0.49079478343596716</v>
          </cell>
          <cell r="X158">
            <v>41</v>
          </cell>
          <cell r="Y158">
            <v>26</v>
          </cell>
          <cell r="Z158">
            <v>67</v>
          </cell>
          <cell r="AA158">
            <v>71</v>
          </cell>
          <cell r="AB158">
            <v>27</v>
          </cell>
          <cell r="AC158">
            <v>69</v>
          </cell>
        </row>
        <row r="159">
          <cell r="A159" t="str">
            <v>bWf</v>
          </cell>
          <cell r="B159" t="str">
            <v>b</v>
          </cell>
          <cell r="C159" t="str">
            <v>early-8</v>
          </cell>
          <cell r="D159" t="str">
            <v>W</v>
          </cell>
          <cell r="E159" t="str">
            <v>f</v>
          </cell>
          <cell r="F159" t="str">
            <v>mid-8</v>
          </cell>
          <cell r="G159" t="str">
            <v>bW</v>
          </cell>
          <cell r="H159" t="str">
            <v>Wf</v>
          </cell>
          <cell r="I159">
            <v>2</v>
          </cell>
          <cell r="J159" t="str">
            <v>Not Found</v>
          </cell>
          <cell r="K159">
            <v>8.0600000000000005E-2</v>
          </cell>
          <cell r="L159">
            <v>5.9999999999999995E-4</v>
          </cell>
          <cell r="M159">
            <v>6</v>
          </cell>
          <cell r="N159" t="str">
            <v>Not Found</v>
          </cell>
          <cell r="O159">
            <v>0.1096</v>
          </cell>
          <cell r="P159">
            <v>5.9999999999999995E-4</v>
          </cell>
          <cell r="Q159">
            <v>2</v>
          </cell>
          <cell r="R159">
            <v>-0.65294434745090613</v>
          </cell>
          <cell r="S159">
            <v>-0.74942244163103455</v>
          </cell>
          <cell r="T159">
            <v>-0.85004267116917465</v>
          </cell>
          <cell r="U159">
            <v>-0.23881816123172531</v>
          </cell>
          <cell r="V159">
            <v>-0.93115420734968024</v>
          </cell>
          <cell r="W159">
            <v>-1.1305032141685032</v>
          </cell>
          <cell r="X159">
            <v>26</v>
          </cell>
          <cell r="Y159">
            <v>22</v>
          </cell>
          <cell r="Z159">
            <v>20</v>
          </cell>
          <cell r="AA159">
            <v>41</v>
          </cell>
          <cell r="AB159">
            <v>18</v>
          </cell>
          <cell r="AC159">
            <v>13</v>
          </cell>
        </row>
        <row r="160">
          <cell r="A160" t="str">
            <v>bWg</v>
          </cell>
          <cell r="B160" t="str">
            <v>b</v>
          </cell>
          <cell r="C160" t="str">
            <v>early-8</v>
          </cell>
          <cell r="D160" t="str">
            <v>W</v>
          </cell>
          <cell r="E160" t="str">
            <v>g</v>
          </cell>
          <cell r="F160" t="str">
            <v>mid-8</v>
          </cell>
          <cell r="G160" t="str">
            <v>bW</v>
          </cell>
          <cell r="H160" t="str">
            <v>Wg</v>
          </cell>
          <cell r="I160">
            <v>2</v>
          </cell>
          <cell r="J160" t="str">
            <v>Not Found</v>
          </cell>
          <cell r="K160">
            <v>7.8799999999999995E-2</v>
          </cell>
          <cell r="L160">
            <v>5.9999999999999995E-4</v>
          </cell>
          <cell r="M160">
            <v>10</v>
          </cell>
          <cell r="N160" t="str">
            <v>Not Found</v>
          </cell>
          <cell r="O160">
            <v>0.1094</v>
          </cell>
          <cell r="P160">
            <v>5.9999999999999995E-4</v>
          </cell>
          <cell r="Q160">
            <v>5</v>
          </cell>
          <cell r="R160">
            <v>-0.69447951633113392</v>
          </cell>
          <cell r="S160">
            <v>-0.74942244163103455</v>
          </cell>
          <cell r="T160">
            <v>-0.20581066972277653</v>
          </cell>
          <cell r="U160">
            <v>-0.2433966808494411</v>
          </cell>
          <cell r="V160">
            <v>-0.93115420734968024</v>
          </cell>
          <cell r="W160">
            <v>-0.43566121519515877</v>
          </cell>
          <cell r="X160">
            <v>24</v>
          </cell>
          <cell r="Y160">
            <v>22</v>
          </cell>
          <cell r="Z160">
            <v>42</v>
          </cell>
          <cell r="AA160">
            <v>40</v>
          </cell>
          <cell r="AB160">
            <v>18</v>
          </cell>
          <cell r="AC160">
            <v>33</v>
          </cell>
        </row>
        <row r="161">
          <cell r="A161" t="str">
            <v>bWG</v>
          </cell>
          <cell r="B161" t="str">
            <v>b</v>
          </cell>
          <cell r="C161" t="str">
            <v>early-8</v>
          </cell>
          <cell r="D161" t="str">
            <v>W</v>
          </cell>
          <cell r="E161" t="str">
            <v>G</v>
          </cell>
          <cell r="F161" t="str">
            <v>mid-8</v>
          </cell>
          <cell r="G161" t="str">
            <v>bW</v>
          </cell>
          <cell r="H161" t="str">
            <v>WG</v>
          </cell>
          <cell r="I161">
            <v>2</v>
          </cell>
          <cell r="J161" t="str">
            <v>Not Found</v>
          </cell>
          <cell r="K161">
            <v>7.2599999999999998E-2</v>
          </cell>
          <cell r="L161">
            <v>5.9999999999999995E-4</v>
          </cell>
          <cell r="M161">
            <v>6</v>
          </cell>
          <cell r="N161" t="str">
            <v>Not Found</v>
          </cell>
          <cell r="O161">
            <v>0.10920000000000001</v>
          </cell>
          <cell r="P161">
            <v>5.9999999999999995E-4</v>
          </cell>
          <cell r="Q161">
            <v>3</v>
          </cell>
          <cell r="R161">
            <v>-0.83754509802969546</v>
          </cell>
          <cell r="S161">
            <v>-0.74942244163103455</v>
          </cell>
          <cell r="T161">
            <v>-0.85004267116917465</v>
          </cell>
          <cell r="U161">
            <v>-0.24797520046715657</v>
          </cell>
          <cell r="V161">
            <v>-0.93115420734968024</v>
          </cell>
          <cell r="W161">
            <v>-0.89888921451072179</v>
          </cell>
          <cell r="X161">
            <v>20</v>
          </cell>
          <cell r="Y161">
            <v>22</v>
          </cell>
          <cell r="Z161">
            <v>20</v>
          </cell>
          <cell r="AA161">
            <v>40</v>
          </cell>
          <cell r="AB161">
            <v>18</v>
          </cell>
          <cell r="AC161">
            <v>18</v>
          </cell>
        </row>
        <row r="162">
          <cell r="A162" t="str">
            <v>bWJ</v>
          </cell>
          <cell r="B162" t="str">
            <v>b</v>
          </cell>
          <cell r="C162" t="str">
            <v>early-8</v>
          </cell>
          <cell r="D162" t="str">
            <v>W</v>
          </cell>
          <cell r="E162" t="str">
            <v>J</v>
          </cell>
          <cell r="F162" t="str">
            <v>mid-8</v>
          </cell>
          <cell r="G162" t="str">
            <v>bW</v>
          </cell>
          <cell r="H162" t="str">
            <v>WJ</v>
          </cell>
          <cell r="I162">
            <v>2</v>
          </cell>
          <cell r="J162" t="str">
            <v>Not Found</v>
          </cell>
          <cell r="K162">
            <v>7.17E-2</v>
          </cell>
          <cell r="L162">
            <v>6.9999999999999999E-4</v>
          </cell>
          <cell r="M162">
            <v>7</v>
          </cell>
          <cell r="N162" t="str">
            <v>Not Found</v>
          </cell>
          <cell r="O162">
            <v>9.6600000000000005E-2</v>
          </cell>
          <cell r="P162">
            <v>6.9999999999999999E-4</v>
          </cell>
          <cell r="Q162">
            <v>3</v>
          </cell>
          <cell r="R162">
            <v>-0.85831268246980919</v>
          </cell>
          <cell r="S162">
            <v>-0.72037552401525429</v>
          </cell>
          <cell r="T162">
            <v>-0.68898467080757508</v>
          </cell>
          <cell r="U162">
            <v>-0.53642193638324331</v>
          </cell>
          <cell r="V162">
            <v>-0.90060794184900617</v>
          </cell>
          <cell r="W162">
            <v>-0.89888921451072179</v>
          </cell>
          <cell r="X162">
            <v>20</v>
          </cell>
          <cell r="Y162">
            <v>23</v>
          </cell>
          <cell r="Z162">
            <v>24</v>
          </cell>
          <cell r="AA162">
            <v>30</v>
          </cell>
          <cell r="AB162">
            <v>19</v>
          </cell>
          <cell r="AC162">
            <v>18</v>
          </cell>
        </row>
        <row r="163">
          <cell r="A163" t="str">
            <v>bWk</v>
          </cell>
          <cell r="B163" t="str">
            <v>b</v>
          </cell>
          <cell r="C163" t="str">
            <v>early-8</v>
          </cell>
          <cell r="D163" t="str">
            <v>W</v>
          </cell>
          <cell r="E163" t="str">
            <v>k</v>
          </cell>
          <cell r="F163" t="str">
            <v>mid-8</v>
          </cell>
          <cell r="G163" t="str">
            <v>bW</v>
          </cell>
          <cell r="H163" t="str">
            <v>Wk</v>
          </cell>
          <cell r="I163">
            <v>2</v>
          </cell>
          <cell r="J163" t="str">
            <v>Not Found</v>
          </cell>
          <cell r="K163">
            <v>0.1144</v>
          </cell>
          <cell r="L163">
            <v>5.9999999999999995E-4</v>
          </cell>
          <cell r="M163">
            <v>13</v>
          </cell>
          <cell r="N163" t="str">
            <v>Not Found</v>
          </cell>
          <cell r="O163">
            <v>0.151</v>
          </cell>
          <cell r="P163">
            <v>5.9999999999999995E-4</v>
          </cell>
          <cell r="Q163">
            <v>7</v>
          </cell>
          <cell r="R163">
            <v>0.1269938237444779</v>
          </cell>
          <cell r="S163">
            <v>-0.74942244163103455</v>
          </cell>
          <cell r="T163">
            <v>0.27736333136202201</v>
          </cell>
          <cell r="U163">
            <v>0.70893539963541652</v>
          </cell>
          <cell r="V163">
            <v>-0.93115420734968024</v>
          </cell>
          <cell r="W163">
            <v>2.7566784120404197E-2</v>
          </cell>
          <cell r="X163">
            <v>55.000000000000007</v>
          </cell>
          <cell r="Y163">
            <v>22</v>
          </cell>
          <cell r="Z163">
            <v>61</v>
          </cell>
          <cell r="AA163">
            <v>76</v>
          </cell>
          <cell r="AB163">
            <v>18</v>
          </cell>
          <cell r="AC163">
            <v>51</v>
          </cell>
        </row>
        <row r="164">
          <cell r="A164" t="str">
            <v>bWl</v>
          </cell>
          <cell r="B164" t="str">
            <v>b</v>
          </cell>
          <cell r="C164" t="str">
            <v>early-8</v>
          </cell>
          <cell r="D164" t="str">
            <v>W</v>
          </cell>
          <cell r="E164" t="str">
            <v>l</v>
          </cell>
          <cell r="F164" t="str">
            <v>late-8</v>
          </cell>
          <cell r="G164" t="str">
            <v>bW</v>
          </cell>
          <cell r="H164" t="str">
            <v>Wl</v>
          </cell>
          <cell r="I164">
            <v>3</v>
          </cell>
          <cell r="J164" t="str">
            <v>Not Found</v>
          </cell>
          <cell r="K164">
            <v>0.1346</v>
          </cell>
          <cell r="L164">
            <v>1E-3</v>
          </cell>
          <cell r="M164">
            <v>18</v>
          </cell>
          <cell r="N164" t="str">
            <v>Not Found</v>
          </cell>
          <cell r="O164">
            <v>0.1719</v>
          </cell>
          <cell r="P164">
            <v>8.9999999999999998E-4</v>
          </cell>
          <cell r="Q164">
            <v>9</v>
          </cell>
          <cell r="R164">
            <v>0.59311071895592038</v>
          </cell>
          <cell r="S164">
            <v>-0.6332347711679136</v>
          </cell>
          <cell r="T164">
            <v>1.0826533331700197</v>
          </cell>
          <cell r="U164">
            <v>1.1873906996867032</v>
          </cell>
          <cell r="V164">
            <v>-0.83951541084765835</v>
          </cell>
          <cell r="W164">
            <v>0.49079478343596716</v>
          </cell>
          <cell r="X164">
            <v>72</v>
          </cell>
          <cell r="Y164">
            <v>26</v>
          </cell>
          <cell r="Z164">
            <v>86</v>
          </cell>
          <cell r="AA164">
            <v>88</v>
          </cell>
          <cell r="AB164">
            <v>21</v>
          </cell>
          <cell r="AC164">
            <v>69</v>
          </cell>
        </row>
        <row r="165">
          <cell r="A165" t="str">
            <v>bWm</v>
          </cell>
          <cell r="B165" t="str">
            <v>b</v>
          </cell>
          <cell r="C165" t="str">
            <v>early-8</v>
          </cell>
          <cell r="D165" t="str">
            <v>W</v>
          </cell>
          <cell r="E165" t="str">
            <v>m</v>
          </cell>
          <cell r="F165" t="str">
            <v>early-8</v>
          </cell>
          <cell r="G165" t="str">
            <v>bW</v>
          </cell>
          <cell r="H165" t="str">
            <v>Wm</v>
          </cell>
          <cell r="I165">
            <v>1</v>
          </cell>
          <cell r="J165" t="str">
            <v>Not Found</v>
          </cell>
          <cell r="K165">
            <v>0.1103</v>
          </cell>
          <cell r="L165">
            <v>5.9999999999999995E-4</v>
          </cell>
          <cell r="M165">
            <v>8</v>
          </cell>
          <cell r="N165" t="str">
            <v>Not Found</v>
          </cell>
          <cell r="O165">
            <v>0.13569999999999999</v>
          </cell>
          <cell r="P165">
            <v>5.9999999999999995E-4</v>
          </cell>
          <cell r="Q165">
            <v>6</v>
          </cell>
          <cell r="R165">
            <v>3.2385939072848313E-2</v>
          </cell>
          <cell r="S165">
            <v>-0.74942244163103455</v>
          </cell>
          <cell r="T165">
            <v>-0.52792667044597552</v>
          </cell>
          <cell r="U165">
            <v>0.3586786488801682</v>
          </cell>
          <cell r="V165">
            <v>-0.93115420734968024</v>
          </cell>
          <cell r="W165">
            <v>-0.20404721553737729</v>
          </cell>
          <cell r="X165">
            <v>51</v>
          </cell>
          <cell r="Y165">
            <v>22</v>
          </cell>
          <cell r="Z165">
            <v>30</v>
          </cell>
          <cell r="AA165">
            <v>64</v>
          </cell>
          <cell r="AB165">
            <v>18</v>
          </cell>
          <cell r="AC165">
            <v>42</v>
          </cell>
        </row>
        <row r="166">
          <cell r="A166" t="str">
            <v>bWn</v>
          </cell>
          <cell r="B166" t="str">
            <v>b</v>
          </cell>
          <cell r="C166" t="str">
            <v>early-8</v>
          </cell>
          <cell r="D166" t="str">
            <v>W</v>
          </cell>
          <cell r="E166" t="str">
            <v>n</v>
          </cell>
          <cell r="F166" t="str">
            <v>early-8</v>
          </cell>
          <cell r="G166" t="str">
            <v>bW</v>
          </cell>
          <cell r="H166" t="str">
            <v>Wn</v>
          </cell>
          <cell r="I166">
            <v>1</v>
          </cell>
          <cell r="J166" t="str">
            <v>Not Found</v>
          </cell>
          <cell r="K166">
            <v>0.157</v>
          </cell>
          <cell r="L166">
            <v>4.5999999999999999E-3</v>
          </cell>
          <cell r="M166">
            <v>19</v>
          </cell>
          <cell r="N166" t="str">
            <v>Not Found</v>
          </cell>
          <cell r="O166">
            <v>0.1958</v>
          </cell>
          <cell r="P166">
            <v>5.7999999999999996E-3</v>
          </cell>
          <cell r="Q166">
            <v>14</v>
          </cell>
          <cell r="R166">
            <v>1.1099928205765301</v>
          </cell>
          <cell r="S166">
            <v>0.41245426300017457</v>
          </cell>
          <cell r="T166">
            <v>1.2437113335316192</v>
          </cell>
          <cell r="U166">
            <v>1.734523794003725</v>
          </cell>
          <cell r="V166">
            <v>0.65725159868536664</v>
          </cell>
          <cell r="W166">
            <v>1.6488647817248745</v>
          </cell>
          <cell r="X166">
            <v>87</v>
          </cell>
          <cell r="Y166">
            <v>66</v>
          </cell>
          <cell r="Z166">
            <v>89</v>
          </cell>
          <cell r="AA166">
            <v>96</v>
          </cell>
          <cell r="AB166">
            <v>75</v>
          </cell>
          <cell r="AC166">
            <v>95</v>
          </cell>
        </row>
        <row r="167">
          <cell r="A167" t="str">
            <v>bWp</v>
          </cell>
          <cell r="B167" t="str">
            <v>b</v>
          </cell>
          <cell r="C167" t="str">
            <v>early-8</v>
          </cell>
          <cell r="D167" t="str">
            <v>W</v>
          </cell>
          <cell r="E167" t="str">
            <v>p</v>
          </cell>
          <cell r="F167" t="str">
            <v>early-8</v>
          </cell>
          <cell r="G167" t="str">
            <v>bW</v>
          </cell>
          <cell r="H167" t="str">
            <v>Wp</v>
          </cell>
          <cell r="I167">
            <v>1</v>
          </cell>
          <cell r="J167" t="str">
            <v>Not Found</v>
          </cell>
          <cell r="K167">
            <v>9.8000000000000004E-2</v>
          </cell>
          <cell r="L167">
            <v>6.9999999999999999E-4</v>
          </cell>
          <cell r="M167">
            <v>5</v>
          </cell>
          <cell r="N167" t="str">
            <v>Not Found</v>
          </cell>
          <cell r="O167">
            <v>0.12280000000000001</v>
          </cell>
          <cell r="P167">
            <v>5.9999999999999995E-4</v>
          </cell>
          <cell r="Q167">
            <v>3</v>
          </cell>
          <cell r="R167">
            <v>-0.25143771494203981</v>
          </cell>
          <cell r="S167">
            <v>-0.72037552401525429</v>
          </cell>
          <cell r="T167">
            <v>-1.0111006715307742</v>
          </cell>
          <cell r="U167">
            <v>6.3364133537508457E-2</v>
          </cell>
          <cell r="V167">
            <v>-0.93115420734968024</v>
          </cell>
          <cell r="W167">
            <v>-0.89888921451072179</v>
          </cell>
          <cell r="X167">
            <v>40</v>
          </cell>
          <cell r="Y167">
            <v>23</v>
          </cell>
          <cell r="Z167">
            <v>15</v>
          </cell>
          <cell r="AA167">
            <v>53</v>
          </cell>
          <cell r="AB167">
            <v>18</v>
          </cell>
          <cell r="AC167">
            <v>18</v>
          </cell>
        </row>
        <row r="168">
          <cell r="A168" t="str">
            <v>bWr</v>
          </cell>
          <cell r="B168" t="str">
            <v>b</v>
          </cell>
          <cell r="C168" t="str">
            <v>early-8</v>
          </cell>
          <cell r="D168" t="str">
            <v>W</v>
          </cell>
          <cell r="E168" t="str">
            <v>r</v>
          </cell>
          <cell r="F168" t="str">
            <v>late-8</v>
          </cell>
          <cell r="G168" t="str">
            <v>bW</v>
          </cell>
          <cell r="H168" t="str">
            <v>Wr</v>
          </cell>
          <cell r="I168">
            <v>3</v>
          </cell>
          <cell r="J168" t="str">
            <v>Not Found</v>
          </cell>
          <cell r="K168">
            <v>0.13930000000000001</v>
          </cell>
          <cell r="L168">
            <v>8.9999999999999998E-4</v>
          </cell>
          <cell r="M168">
            <v>12</v>
          </cell>
          <cell r="N168" t="str">
            <v>Not Found</v>
          </cell>
          <cell r="O168">
            <v>0.1784</v>
          </cell>
          <cell r="P168">
            <v>8.0000000000000004E-4</v>
          </cell>
          <cell r="Q168">
            <v>6</v>
          </cell>
          <cell r="R168">
            <v>0.70156365992095926</v>
          </cell>
          <cell r="S168">
            <v>-0.66228168878369387</v>
          </cell>
          <cell r="T168">
            <v>0.11630533100042251</v>
          </cell>
          <cell r="U168">
            <v>1.3361925872624625</v>
          </cell>
          <cell r="V168">
            <v>-0.87006167634833231</v>
          </cell>
          <cell r="W168">
            <v>-0.20404721553737729</v>
          </cell>
          <cell r="X168">
            <v>76</v>
          </cell>
          <cell r="Y168">
            <v>25</v>
          </cell>
          <cell r="Z168">
            <v>54</v>
          </cell>
          <cell r="AA168">
            <v>91</v>
          </cell>
          <cell r="AB168">
            <v>20</v>
          </cell>
          <cell r="AC168">
            <v>42</v>
          </cell>
        </row>
        <row r="169">
          <cell r="A169" t="str">
            <v>bWs</v>
          </cell>
          <cell r="B169" t="str">
            <v>b</v>
          </cell>
          <cell r="C169" t="str">
            <v>early-8</v>
          </cell>
          <cell r="D169" t="str">
            <v>W</v>
          </cell>
          <cell r="E169" t="str">
            <v>s</v>
          </cell>
          <cell r="F169" t="str">
            <v>late-8</v>
          </cell>
          <cell r="G169" t="str">
            <v>bW</v>
          </cell>
          <cell r="H169" t="str">
            <v>Ws</v>
          </cell>
          <cell r="I169">
            <v>3</v>
          </cell>
          <cell r="J169" t="str">
            <v>Not Found</v>
          </cell>
          <cell r="K169">
            <v>0.13969999999999999</v>
          </cell>
          <cell r="L169">
            <v>1.4E-3</v>
          </cell>
          <cell r="M169">
            <v>14</v>
          </cell>
          <cell r="N169" t="str">
            <v>Not Found</v>
          </cell>
          <cell r="O169">
            <v>0.1527</v>
          </cell>
          <cell r="P169">
            <v>1.5E-3</v>
          </cell>
          <cell r="Q169">
            <v>9</v>
          </cell>
          <cell r="R169">
            <v>0.71079369744989829</v>
          </cell>
          <cell r="S169">
            <v>-0.51704710070479265</v>
          </cell>
          <cell r="T169">
            <v>0.43842133172362152</v>
          </cell>
          <cell r="U169">
            <v>0.74785281638599987</v>
          </cell>
          <cell r="V169">
            <v>-0.65623781784361435</v>
          </cell>
          <cell r="W169">
            <v>0.49079478343596716</v>
          </cell>
          <cell r="X169">
            <v>76</v>
          </cell>
          <cell r="Y169">
            <v>30</v>
          </cell>
          <cell r="Z169">
            <v>67</v>
          </cell>
          <cell r="AA169">
            <v>77</v>
          </cell>
          <cell r="AB169">
            <v>26</v>
          </cell>
          <cell r="AC169">
            <v>69</v>
          </cell>
        </row>
        <row r="170">
          <cell r="A170" t="str">
            <v>bWS</v>
          </cell>
          <cell r="B170" t="str">
            <v>b</v>
          </cell>
          <cell r="C170" t="str">
            <v>early-8</v>
          </cell>
          <cell r="D170" t="str">
            <v>W</v>
          </cell>
          <cell r="E170" t="str">
            <v>S</v>
          </cell>
          <cell r="F170" t="str">
            <v>late-8</v>
          </cell>
          <cell r="G170" t="str">
            <v>bW</v>
          </cell>
          <cell r="H170" t="str">
            <v>WS</v>
          </cell>
          <cell r="I170">
            <v>3</v>
          </cell>
          <cell r="J170" t="str">
            <v>Not Found</v>
          </cell>
          <cell r="K170">
            <v>6.8599999999999994E-2</v>
          </cell>
          <cell r="L170">
            <v>5.9999999999999995E-4</v>
          </cell>
          <cell r="M170">
            <v>7</v>
          </cell>
          <cell r="N170" t="str">
            <v>Not Found</v>
          </cell>
          <cell r="O170">
            <v>0.10150000000000001</v>
          </cell>
          <cell r="P170">
            <v>5.9999999999999995E-4</v>
          </cell>
          <cell r="Q170">
            <v>2</v>
          </cell>
          <cell r="R170">
            <v>-0.92984547331909007</v>
          </cell>
          <cell r="S170">
            <v>-0.74942244163103455</v>
          </cell>
          <cell r="T170">
            <v>-0.68898467080757508</v>
          </cell>
          <cell r="U170">
            <v>-0.42424820574920952</v>
          </cell>
          <cell r="V170">
            <v>-0.93115420734968024</v>
          </cell>
          <cell r="W170">
            <v>-1.1305032141685032</v>
          </cell>
          <cell r="X170">
            <v>18</v>
          </cell>
          <cell r="Y170">
            <v>22</v>
          </cell>
          <cell r="Z170">
            <v>24</v>
          </cell>
          <cell r="AA170">
            <v>34</v>
          </cell>
          <cell r="AB170">
            <v>18</v>
          </cell>
          <cell r="AC170">
            <v>13</v>
          </cell>
        </row>
        <row r="171">
          <cell r="A171" t="str">
            <v>bWT</v>
          </cell>
          <cell r="B171" t="str">
            <v>b</v>
          </cell>
          <cell r="C171" t="str">
            <v>early-8</v>
          </cell>
          <cell r="D171" t="str">
            <v>W</v>
          </cell>
          <cell r="E171" t="str">
            <v>T</v>
          </cell>
          <cell r="F171" t="str">
            <v>late-8</v>
          </cell>
          <cell r="G171" t="str">
            <v>bW</v>
          </cell>
          <cell r="H171" t="str">
            <v>WT</v>
          </cell>
          <cell r="I171">
            <v>3</v>
          </cell>
          <cell r="J171" t="str">
            <v>Not Found</v>
          </cell>
          <cell r="K171">
            <v>6.83E-2</v>
          </cell>
          <cell r="L171">
            <v>1.1999999999999999E-3</v>
          </cell>
          <cell r="M171">
            <v>10</v>
          </cell>
          <cell r="N171" t="str">
            <v>Not Found</v>
          </cell>
          <cell r="O171">
            <v>9.8900000000000002E-2</v>
          </cell>
          <cell r="P171">
            <v>1.1999999999999999E-3</v>
          </cell>
          <cell r="Q171">
            <v>7</v>
          </cell>
          <cell r="R171">
            <v>-0.93676800146579453</v>
          </cell>
          <cell r="S171">
            <v>-0.57514093593635329</v>
          </cell>
          <cell r="T171">
            <v>-0.20581066972277653</v>
          </cell>
          <cell r="U171">
            <v>-0.48376896077951326</v>
          </cell>
          <cell r="V171">
            <v>-0.74787661434563646</v>
          </cell>
          <cell r="W171">
            <v>2.7566784120404197E-2</v>
          </cell>
          <cell r="X171">
            <v>17</v>
          </cell>
          <cell r="Y171">
            <v>28.000000000000004</v>
          </cell>
          <cell r="Z171">
            <v>42</v>
          </cell>
          <cell r="AA171">
            <v>31</v>
          </cell>
          <cell r="AB171">
            <v>23</v>
          </cell>
          <cell r="AC171">
            <v>51</v>
          </cell>
        </row>
        <row r="172">
          <cell r="A172" t="str">
            <v>bWv</v>
          </cell>
          <cell r="B172" t="str">
            <v>b</v>
          </cell>
          <cell r="C172" t="str">
            <v>early-8</v>
          </cell>
          <cell r="D172" t="str">
            <v>W</v>
          </cell>
          <cell r="E172" t="str">
            <v>v</v>
          </cell>
          <cell r="F172" t="str">
            <v>mid-8</v>
          </cell>
          <cell r="G172" t="str">
            <v>bW</v>
          </cell>
          <cell r="H172" t="str">
            <v>Wv</v>
          </cell>
          <cell r="I172">
            <v>2</v>
          </cell>
          <cell r="J172" t="str">
            <v>Not Found</v>
          </cell>
          <cell r="K172">
            <v>8.4500000000000006E-2</v>
          </cell>
          <cell r="L172">
            <v>5.9999999999999995E-4</v>
          </cell>
          <cell r="M172">
            <v>4</v>
          </cell>
          <cell r="N172" t="str">
            <v>Not Found</v>
          </cell>
          <cell r="O172">
            <v>0.1125</v>
          </cell>
          <cell r="P172">
            <v>5.9999999999999995E-4</v>
          </cell>
          <cell r="Q172">
            <v>1</v>
          </cell>
          <cell r="R172">
            <v>-0.56295148154374641</v>
          </cell>
          <cell r="S172">
            <v>-0.74942244163103455</v>
          </cell>
          <cell r="T172">
            <v>-1.1721586718923735</v>
          </cell>
          <cell r="U172">
            <v>-0.17242962677484822</v>
          </cell>
          <cell r="V172">
            <v>-0.93115420734968024</v>
          </cell>
          <cell r="W172">
            <v>-1.3621172138262847</v>
          </cell>
          <cell r="X172">
            <v>28.999999999999996</v>
          </cell>
          <cell r="Y172">
            <v>22</v>
          </cell>
          <cell r="Z172">
            <v>12</v>
          </cell>
          <cell r="AA172">
            <v>43</v>
          </cell>
          <cell r="AB172">
            <v>18</v>
          </cell>
          <cell r="AC172">
            <v>9</v>
          </cell>
        </row>
        <row r="173">
          <cell r="A173" t="str">
            <v>bWz</v>
          </cell>
          <cell r="B173" t="str">
            <v>b</v>
          </cell>
          <cell r="C173" t="str">
            <v>early-8</v>
          </cell>
          <cell r="D173" t="str">
            <v>W</v>
          </cell>
          <cell r="E173" t="str">
            <v>z</v>
          </cell>
          <cell r="F173" t="str">
            <v>late-8</v>
          </cell>
          <cell r="G173" t="str">
            <v>bW</v>
          </cell>
          <cell r="H173" t="str">
            <v>Wz</v>
          </cell>
          <cell r="I173">
            <v>3</v>
          </cell>
          <cell r="J173" t="str">
            <v>Not Found</v>
          </cell>
          <cell r="K173">
            <v>8.1000000000000003E-2</v>
          </cell>
          <cell r="L173">
            <v>1.1999999999999999E-3</v>
          </cell>
          <cell r="M173">
            <v>11</v>
          </cell>
          <cell r="N173" t="str">
            <v>Not Found</v>
          </cell>
          <cell r="O173">
            <v>0.1145</v>
          </cell>
          <cell r="P173">
            <v>8.9999999999999998E-4</v>
          </cell>
          <cell r="Q173">
            <v>5</v>
          </cell>
          <cell r="R173">
            <v>-0.64371430992196677</v>
          </cell>
          <cell r="S173">
            <v>-0.57514093593635329</v>
          </cell>
          <cell r="T173">
            <v>-4.4752669361177014E-2</v>
          </cell>
          <cell r="U173">
            <v>-0.12664443059769154</v>
          </cell>
          <cell r="V173">
            <v>-0.83951541084765835</v>
          </cell>
          <cell r="W173">
            <v>-0.43566121519515877</v>
          </cell>
          <cell r="X173">
            <v>26</v>
          </cell>
          <cell r="Y173">
            <v>28.000000000000004</v>
          </cell>
          <cell r="Z173">
            <v>48</v>
          </cell>
          <cell r="AA173">
            <v>45</v>
          </cell>
          <cell r="AB173">
            <v>21</v>
          </cell>
          <cell r="AC173">
            <v>33</v>
          </cell>
        </row>
        <row r="174">
          <cell r="A174" t="str">
            <v>bYb</v>
          </cell>
          <cell r="B174" t="str">
            <v>b</v>
          </cell>
          <cell r="C174" t="str">
            <v>early-8</v>
          </cell>
          <cell r="D174" t="str">
            <v>Y</v>
          </cell>
          <cell r="E174" t="str">
            <v>b</v>
          </cell>
          <cell r="F174" t="str">
            <v>early-8</v>
          </cell>
          <cell r="G174" t="str">
            <v>bY</v>
          </cell>
          <cell r="H174" t="str">
            <v>Yb</v>
          </cell>
          <cell r="I174">
            <v>1</v>
          </cell>
          <cell r="J174" t="str">
            <v>Not Found</v>
          </cell>
          <cell r="K174">
            <v>0.1115</v>
          </cell>
          <cell r="L174">
            <v>3.3E-3</v>
          </cell>
          <cell r="M174">
            <v>12</v>
          </cell>
          <cell r="N174" t="str">
            <v>Not Found</v>
          </cell>
          <cell r="O174">
            <v>0.14019999999999999</v>
          </cell>
          <cell r="P174">
            <v>3.0999999999999999E-3</v>
          </cell>
          <cell r="Q174">
            <v>9</v>
          </cell>
          <cell r="R174">
            <v>6.007605165966684E-2</v>
          </cell>
          <cell r="S174">
            <v>3.4844333995031646E-2</v>
          </cell>
          <cell r="T174">
            <v>0.11630533100042251</v>
          </cell>
          <cell r="U174">
            <v>0.46169534027877068</v>
          </cell>
          <cell r="V174">
            <v>-0.16749756983283073</v>
          </cell>
          <cell r="W174">
            <v>0.49079478343596716</v>
          </cell>
          <cell r="X174">
            <v>52</v>
          </cell>
          <cell r="Y174">
            <v>51</v>
          </cell>
          <cell r="Z174">
            <v>54</v>
          </cell>
          <cell r="AA174">
            <v>68</v>
          </cell>
          <cell r="AB174">
            <v>44</v>
          </cell>
          <cell r="AC174">
            <v>69</v>
          </cell>
        </row>
        <row r="175">
          <cell r="A175" t="str">
            <v>bYC</v>
          </cell>
          <cell r="B175" t="str">
            <v>b</v>
          </cell>
          <cell r="C175" t="str">
            <v>early-8</v>
          </cell>
          <cell r="D175" t="str">
            <v>Y</v>
          </cell>
          <cell r="E175" t="str">
            <v>C</v>
          </cell>
          <cell r="F175" t="str">
            <v>mid-8</v>
          </cell>
          <cell r="G175" t="str">
            <v>bY</v>
          </cell>
          <cell r="H175" t="str">
            <v>YC</v>
          </cell>
          <cell r="I175">
            <v>2</v>
          </cell>
          <cell r="J175" t="str">
            <v>Not Found</v>
          </cell>
          <cell r="K175">
            <v>9.35E-2</v>
          </cell>
          <cell r="L175">
            <v>2.3E-3</v>
          </cell>
          <cell r="M175">
            <v>11</v>
          </cell>
          <cell r="N175" t="str">
            <v>Not Found</v>
          </cell>
          <cell r="O175">
            <v>0.13100000000000001</v>
          </cell>
          <cell r="P175">
            <v>2.5999999999999999E-3</v>
          </cell>
          <cell r="Q175">
            <v>8</v>
          </cell>
          <cell r="R175">
            <v>-0.35527563714260879</v>
          </cell>
          <cell r="S175">
            <v>-0.25562484216277065</v>
          </cell>
          <cell r="T175">
            <v>-4.4752669361177014E-2</v>
          </cell>
          <cell r="U175">
            <v>0.25108343786385057</v>
          </cell>
          <cell r="V175">
            <v>-0.32022889733620064</v>
          </cell>
          <cell r="W175">
            <v>0.25918078377818571</v>
          </cell>
          <cell r="X175">
            <v>36</v>
          </cell>
          <cell r="Y175">
            <v>40</v>
          </cell>
          <cell r="Z175">
            <v>48</v>
          </cell>
          <cell r="AA175">
            <v>60</v>
          </cell>
          <cell r="AB175">
            <v>38</v>
          </cell>
          <cell r="AC175">
            <v>60</v>
          </cell>
        </row>
        <row r="176">
          <cell r="A176" t="str">
            <v>bYf</v>
          </cell>
          <cell r="B176" t="str">
            <v>b</v>
          </cell>
          <cell r="C176" t="str">
            <v>early-8</v>
          </cell>
          <cell r="D176" t="str">
            <v>Y</v>
          </cell>
          <cell r="E176" t="str">
            <v>f</v>
          </cell>
          <cell r="F176" t="str">
            <v>mid-8</v>
          </cell>
          <cell r="G176" t="str">
            <v>bY</v>
          </cell>
          <cell r="H176" t="str">
            <v>Yf</v>
          </cell>
          <cell r="I176">
            <v>2</v>
          </cell>
          <cell r="J176" t="str">
            <v>Not Found</v>
          </cell>
          <cell r="K176">
            <v>0.1052</v>
          </cell>
          <cell r="L176">
            <v>3.5000000000000001E-3</v>
          </cell>
          <cell r="M176">
            <v>13</v>
          </cell>
          <cell r="N176" t="str">
            <v>Not Found</v>
          </cell>
          <cell r="O176">
            <v>0.1376</v>
          </cell>
          <cell r="P176">
            <v>3.8999999999999998E-3</v>
          </cell>
          <cell r="Q176">
            <v>10</v>
          </cell>
          <cell r="R176">
            <v>-8.5297039421129608E-2</v>
          </cell>
          <cell r="S176">
            <v>9.2938169226592121E-2</v>
          </cell>
          <cell r="T176">
            <v>0.27736333136202201</v>
          </cell>
          <cell r="U176">
            <v>0.40217458524846733</v>
          </cell>
          <cell r="V176">
            <v>7.6872554172561086E-2</v>
          </cell>
          <cell r="W176">
            <v>0.72240878309374867</v>
          </cell>
          <cell r="X176">
            <v>47</v>
          </cell>
          <cell r="Y176">
            <v>54</v>
          </cell>
          <cell r="Z176">
            <v>61</v>
          </cell>
          <cell r="AA176">
            <v>66</v>
          </cell>
          <cell r="AB176">
            <v>54</v>
          </cell>
          <cell r="AC176">
            <v>76</v>
          </cell>
        </row>
        <row r="177">
          <cell r="A177" t="str">
            <v>bYg</v>
          </cell>
          <cell r="B177" t="str">
            <v>b</v>
          </cell>
          <cell r="C177" t="str">
            <v>early-8</v>
          </cell>
          <cell r="D177" t="str">
            <v>Y</v>
          </cell>
          <cell r="E177" t="str">
            <v>g</v>
          </cell>
          <cell r="F177" t="str">
            <v>mid-8</v>
          </cell>
          <cell r="G177" t="str">
            <v>bY</v>
          </cell>
          <cell r="H177" t="str">
            <v>Yg</v>
          </cell>
          <cell r="I177">
            <v>2</v>
          </cell>
          <cell r="J177" t="str">
            <v>Not Found</v>
          </cell>
          <cell r="K177">
            <v>0.10340000000000001</v>
          </cell>
          <cell r="L177">
            <v>2.8E-3</v>
          </cell>
          <cell r="M177">
            <v>12</v>
          </cell>
          <cell r="N177" t="str">
            <v>Not Found</v>
          </cell>
          <cell r="O177">
            <v>0.13739999999999999</v>
          </cell>
          <cell r="P177">
            <v>2.8999999999999998E-3</v>
          </cell>
          <cell r="Q177">
            <v>10</v>
          </cell>
          <cell r="R177">
            <v>-0.12683220830135708</v>
          </cell>
          <cell r="S177">
            <v>-0.1103902540838695</v>
          </cell>
          <cell r="T177">
            <v>0.11630533100042251</v>
          </cell>
          <cell r="U177">
            <v>0.39759606563075151</v>
          </cell>
          <cell r="V177">
            <v>-0.22859010083417874</v>
          </cell>
          <cell r="W177">
            <v>0.72240878309374867</v>
          </cell>
          <cell r="X177">
            <v>45</v>
          </cell>
          <cell r="Y177">
            <v>45</v>
          </cell>
          <cell r="Z177">
            <v>54</v>
          </cell>
          <cell r="AA177">
            <v>65</v>
          </cell>
          <cell r="AB177">
            <v>42</v>
          </cell>
          <cell r="AC177">
            <v>76</v>
          </cell>
        </row>
        <row r="178">
          <cell r="A178" t="str">
            <v>bYG</v>
          </cell>
          <cell r="B178" t="str">
            <v>b</v>
          </cell>
          <cell r="C178" t="str">
            <v>early-8</v>
          </cell>
          <cell r="D178" t="str">
            <v>Y</v>
          </cell>
          <cell r="E178" t="str">
            <v>G</v>
          </cell>
          <cell r="F178" t="str">
            <v>mid-8</v>
          </cell>
          <cell r="G178" t="str">
            <v>bY</v>
          </cell>
          <cell r="H178" t="str">
            <v>YG</v>
          </cell>
          <cell r="I178">
            <v>2</v>
          </cell>
          <cell r="J178" t="str">
            <v>Not Found</v>
          </cell>
          <cell r="K178">
            <v>9.7199999999999995E-2</v>
          </cell>
          <cell r="L178">
            <v>2.3E-3</v>
          </cell>
          <cell r="M178">
            <v>8</v>
          </cell>
          <cell r="N178" t="str">
            <v>Not Found</v>
          </cell>
          <cell r="O178">
            <v>0.13719999999999999</v>
          </cell>
          <cell r="P178">
            <v>2.5000000000000001E-3</v>
          </cell>
          <cell r="Q178">
            <v>9</v>
          </cell>
          <cell r="R178">
            <v>-0.26989778999991892</v>
          </cell>
          <cell r="S178">
            <v>-0.25562484216277065</v>
          </cell>
          <cell r="T178">
            <v>-0.52792667044597552</v>
          </cell>
          <cell r="U178">
            <v>0.39301754601303573</v>
          </cell>
          <cell r="V178">
            <v>-0.3507751628368746</v>
          </cell>
          <cell r="W178">
            <v>0.49079478343596716</v>
          </cell>
          <cell r="X178">
            <v>39</v>
          </cell>
          <cell r="Y178">
            <v>40</v>
          </cell>
          <cell r="Z178">
            <v>30</v>
          </cell>
          <cell r="AA178">
            <v>65</v>
          </cell>
          <cell r="AB178">
            <v>37</v>
          </cell>
          <cell r="AC178">
            <v>69</v>
          </cell>
        </row>
        <row r="179">
          <cell r="A179" t="str">
            <v>bYJ</v>
          </cell>
          <cell r="B179" t="str">
            <v>b</v>
          </cell>
          <cell r="C179" t="str">
            <v>early-8</v>
          </cell>
          <cell r="D179" t="str">
            <v>Y</v>
          </cell>
          <cell r="E179" t="str">
            <v>J</v>
          </cell>
          <cell r="F179" t="str">
            <v>mid-8</v>
          </cell>
          <cell r="G179" t="str">
            <v>bY</v>
          </cell>
          <cell r="H179" t="str">
            <v>YJ</v>
          </cell>
          <cell r="I179">
            <v>2</v>
          </cell>
          <cell r="J179" t="str">
            <v>Not Found</v>
          </cell>
          <cell r="K179">
            <v>9.6199999999999994E-2</v>
          </cell>
          <cell r="L179">
            <v>2.5000000000000001E-3</v>
          </cell>
          <cell r="M179">
            <v>8</v>
          </cell>
          <cell r="N179" t="str">
            <v>Not Found</v>
          </cell>
          <cell r="O179">
            <v>0.1246</v>
          </cell>
          <cell r="P179">
            <v>2.5000000000000001E-3</v>
          </cell>
          <cell r="Q179">
            <v>7</v>
          </cell>
          <cell r="R179">
            <v>-0.29297288382226755</v>
          </cell>
          <cell r="S179">
            <v>-0.19753100693121017</v>
          </cell>
          <cell r="T179">
            <v>-0.52792667044597552</v>
          </cell>
          <cell r="U179">
            <v>0.10457081009694932</v>
          </cell>
          <cell r="V179">
            <v>-0.3507751628368746</v>
          </cell>
          <cell r="W179">
            <v>2.7566784120404197E-2</v>
          </cell>
          <cell r="X179">
            <v>38</v>
          </cell>
          <cell r="Y179">
            <v>42</v>
          </cell>
          <cell r="Z179">
            <v>30</v>
          </cell>
          <cell r="AA179">
            <v>54</v>
          </cell>
          <cell r="AB179">
            <v>37</v>
          </cell>
          <cell r="AC179">
            <v>51</v>
          </cell>
        </row>
        <row r="180">
          <cell r="A180" t="str">
            <v>bYm</v>
          </cell>
          <cell r="B180" t="str">
            <v>b</v>
          </cell>
          <cell r="C180" t="str">
            <v>early-8</v>
          </cell>
          <cell r="D180" t="str">
            <v>Y</v>
          </cell>
          <cell r="E180" t="str">
            <v>m</v>
          </cell>
          <cell r="F180" t="str">
            <v>early-8</v>
          </cell>
          <cell r="G180" t="str">
            <v>bY</v>
          </cell>
          <cell r="H180" t="str">
            <v>Ym</v>
          </cell>
          <cell r="I180">
            <v>1</v>
          </cell>
          <cell r="J180" t="str">
            <v>Not Found</v>
          </cell>
          <cell r="K180">
            <v>0.13489999999999999</v>
          </cell>
          <cell r="L180">
            <v>3.3999999999999998E-3</v>
          </cell>
          <cell r="M180">
            <v>16</v>
          </cell>
          <cell r="N180" t="str">
            <v>Not Found</v>
          </cell>
          <cell r="O180">
            <v>0.16370000000000001</v>
          </cell>
          <cell r="P180">
            <v>3.8E-3</v>
          </cell>
          <cell r="Q180">
            <v>15</v>
          </cell>
          <cell r="R180">
            <v>0.60003324710262484</v>
          </cell>
          <cell r="S180">
            <v>6.3891251610811828E-2</v>
          </cell>
          <cell r="T180">
            <v>0.76053733244682054</v>
          </cell>
          <cell r="U180">
            <v>0.99967139536036143</v>
          </cell>
          <cell r="V180">
            <v>4.632628867188715E-2</v>
          </cell>
          <cell r="W180">
            <v>1.880478781382656</v>
          </cell>
          <cell r="X180">
            <v>73</v>
          </cell>
          <cell r="Y180">
            <v>52</v>
          </cell>
          <cell r="Z180">
            <v>78</v>
          </cell>
          <cell r="AA180">
            <v>84</v>
          </cell>
          <cell r="AB180">
            <v>52</v>
          </cell>
          <cell r="AC180">
            <v>97</v>
          </cell>
        </row>
        <row r="181">
          <cell r="A181" t="str">
            <v>bYn</v>
          </cell>
          <cell r="B181" t="str">
            <v>b</v>
          </cell>
          <cell r="C181" t="str">
            <v>early-8</v>
          </cell>
          <cell r="D181" t="str">
            <v>Y</v>
          </cell>
          <cell r="E181" t="str">
            <v>n</v>
          </cell>
          <cell r="F181" t="str">
            <v>early-8</v>
          </cell>
          <cell r="G181" t="str">
            <v>bY</v>
          </cell>
          <cell r="H181" t="str">
            <v>Yn</v>
          </cell>
          <cell r="I181">
            <v>1</v>
          </cell>
          <cell r="J181" t="str">
            <v>Not Found</v>
          </cell>
          <cell r="K181">
            <v>0.18160000000000001</v>
          </cell>
          <cell r="L181">
            <v>7.1000000000000004E-3</v>
          </cell>
          <cell r="M181">
            <v>29</v>
          </cell>
          <cell r="N181" t="str">
            <v>Not Found</v>
          </cell>
          <cell r="O181">
            <v>0.2238</v>
          </cell>
          <cell r="P181">
            <v>1.03E-2</v>
          </cell>
          <cell r="Q181">
            <v>23</v>
          </cell>
          <cell r="R181">
            <v>1.677640128606307</v>
          </cell>
          <cell r="S181">
            <v>1.1386272033946805</v>
          </cell>
          <cell r="T181">
            <v>2.8542913371476146</v>
          </cell>
          <cell r="U181">
            <v>2.3755165404839174</v>
          </cell>
          <cell r="V181">
            <v>2.031833546215696</v>
          </cell>
          <cell r="W181">
            <v>3.7333907786449081</v>
          </cell>
          <cell r="X181">
            <v>95</v>
          </cell>
          <cell r="Y181">
            <v>87</v>
          </cell>
          <cell r="Z181">
            <v>100</v>
          </cell>
          <cell r="AA181">
            <v>99</v>
          </cell>
          <cell r="AB181">
            <v>98</v>
          </cell>
          <cell r="AC181">
            <v>100</v>
          </cell>
        </row>
        <row r="182">
          <cell r="A182" t="str">
            <v>bYp</v>
          </cell>
          <cell r="B182" t="str">
            <v>b</v>
          </cell>
          <cell r="C182" t="str">
            <v>early-8</v>
          </cell>
          <cell r="D182" t="str">
            <v>Y</v>
          </cell>
          <cell r="E182" t="str">
            <v>p</v>
          </cell>
          <cell r="F182" t="str">
            <v>early-8</v>
          </cell>
          <cell r="G182" t="str">
            <v>bY</v>
          </cell>
          <cell r="H182" t="str">
            <v>Yp</v>
          </cell>
          <cell r="I182">
            <v>1</v>
          </cell>
          <cell r="J182" t="str">
            <v>Not Found</v>
          </cell>
          <cell r="K182">
            <v>0.1226</v>
          </cell>
          <cell r="L182">
            <v>3.7000000000000002E-3</v>
          </cell>
          <cell r="M182">
            <v>11</v>
          </cell>
          <cell r="N182" t="str">
            <v>Not Found</v>
          </cell>
          <cell r="O182">
            <v>0.15079999999999999</v>
          </cell>
          <cell r="P182">
            <v>4.3E-3</v>
          </cell>
          <cell r="Q182">
            <v>12</v>
          </cell>
          <cell r="R182">
            <v>0.31620959308773672</v>
          </cell>
          <cell r="S182">
            <v>0.1510320044581526</v>
          </cell>
          <cell r="T182">
            <v>-4.4752669361177014E-2</v>
          </cell>
          <cell r="U182">
            <v>0.7043568800177008</v>
          </cell>
          <cell r="V182">
            <v>0.19905761617525705</v>
          </cell>
          <cell r="W182">
            <v>1.1856367824093117</v>
          </cell>
          <cell r="X182">
            <v>62</v>
          </cell>
          <cell r="Y182">
            <v>56.000000000000007</v>
          </cell>
          <cell r="Z182">
            <v>48</v>
          </cell>
          <cell r="AA182">
            <v>76</v>
          </cell>
          <cell r="AB182">
            <v>57.999999999999993</v>
          </cell>
          <cell r="AC182">
            <v>88</v>
          </cell>
        </row>
        <row r="183">
          <cell r="A183" t="str">
            <v>bYr</v>
          </cell>
          <cell r="B183" t="str">
            <v>b</v>
          </cell>
          <cell r="C183" t="str">
            <v>early-8</v>
          </cell>
          <cell r="D183" t="str">
            <v>Y</v>
          </cell>
          <cell r="E183" t="str">
            <v>r</v>
          </cell>
          <cell r="F183" t="str">
            <v>late-8</v>
          </cell>
          <cell r="G183" t="str">
            <v>bY</v>
          </cell>
          <cell r="H183" t="str">
            <v>Yr</v>
          </cell>
          <cell r="I183">
            <v>3</v>
          </cell>
          <cell r="J183" t="str">
            <v>Not Found</v>
          </cell>
          <cell r="K183">
            <v>0.16389999999999999</v>
          </cell>
          <cell r="L183">
            <v>4.1999999999999997E-3</v>
          </cell>
          <cell r="M183">
            <v>21</v>
          </cell>
          <cell r="N183" t="str">
            <v>Not Found</v>
          </cell>
          <cell r="O183">
            <v>0.2064</v>
          </cell>
          <cell r="P183">
            <v>5.7000000000000002E-3</v>
          </cell>
          <cell r="Q183">
            <v>13</v>
          </cell>
          <cell r="R183">
            <v>1.2692109679507355</v>
          </cell>
          <cell r="S183">
            <v>0.29626659253705362</v>
          </cell>
          <cell r="T183">
            <v>1.5658273342548181</v>
          </cell>
          <cell r="U183">
            <v>1.977185333742655</v>
          </cell>
          <cell r="V183">
            <v>0.6267053331846929</v>
          </cell>
          <cell r="W183">
            <v>1.4172507820670932</v>
          </cell>
          <cell r="X183">
            <v>90</v>
          </cell>
          <cell r="Y183">
            <v>62</v>
          </cell>
          <cell r="Z183">
            <v>94</v>
          </cell>
          <cell r="AA183">
            <v>98</v>
          </cell>
          <cell r="AB183">
            <v>74</v>
          </cell>
          <cell r="AC183">
            <v>92</v>
          </cell>
        </row>
        <row r="184">
          <cell r="A184" t="str">
            <v>bYs</v>
          </cell>
          <cell r="B184" t="str">
            <v>b</v>
          </cell>
          <cell r="C184" t="str">
            <v>early-8</v>
          </cell>
          <cell r="D184" t="str">
            <v>Y</v>
          </cell>
          <cell r="E184" t="str">
            <v>s</v>
          </cell>
          <cell r="F184" t="str">
            <v>late-8</v>
          </cell>
          <cell r="G184" t="str">
            <v>bY</v>
          </cell>
          <cell r="H184" t="str">
            <v>Ys</v>
          </cell>
          <cell r="I184">
            <v>3</v>
          </cell>
          <cell r="J184" t="str">
            <v>Not Found</v>
          </cell>
          <cell r="K184">
            <v>0.1643</v>
          </cell>
          <cell r="L184">
            <v>3.7000000000000002E-3</v>
          </cell>
          <cell r="M184">
            <v>20</v>
          </cell>
          <cell r="N184" t="str">
            <v>Not Found</v>
          </cell>
          <cell r="O184">
            <v>0.1807</v>
          </cell>
          <cell r="P184">
            <v>4.5999999999999999E-3</v>
          </cell>
          <cell r="Q184">
            <v>15</v>
          </cell>
          <cell r="R184">
            <v>1.2784410054796751</v>
          </cell>
          <cell r="S184">
            <v>0.1510320044581526</v>
          </cell>
          <cell r="T184">
            <v>1.4047693338932186</v>
          </cell>
          <cell r="U184">
            <v>1.3888455628661924</v>
          </cell>
          <cell r="V184">
            <v>0.29069641267727897</v>
          </cell>
          <cell r="W184">
            <v>1.880478781382656</v>
          </cell>
          <cell r="X184">
            <v>90</v>
          </cell>
          <cell r="Y184">
            <v>56.000000000000007</v>
          </cell>
          <cell r="Z184">
            <v>92</v>
          </cell>
          <cell r="AA184">
            <v>92</v>
          </cell>
          <cell r="AB184">
            <v>62</v>
          </cell>
          <cell r="AC184">
            <v>97</v>
          </cell>
        </row>
        <row r="185">
          <cell r="A185" t="str">
            <v>bYS</v>
          </cell>
          <cell r="B185" t="str">
            <v>b</v>
          </cell>
          <cell r="C185" t="str">
            <v>early-8</v>
          </cell>
          <cell r="D185" t="str">
            <v>Y</v>
          </cell>
          <cell r="E185" t="str">
            <v>S</v>
          </cell>
          <cell r="F185" t="str">
            <v>late-8</v>
          </cell>
          <cell r="G185" t="str">
            <v>bY</v>
          </cell>
          <cell r="H185" t="str">
            <v>YS</v>
          </cell>
          <cell r="I185">
            <v>3</v>
          </cell>
          <cell r="J185" t="str">
            <v>Not Found</v>
          </cell>
          <cell r="K185">
            <v>9.3200000000000005E-2</v>
          </cell>
          <cell r="L185">
            <v>2.3E-3</v>
          </cell>
          <cell r="M185">
            <v>9</v>
          </cell>
          <cell r="N185" t="str">
            <v>Not Found</v>
          </cell>
          <cell r="O185">
            <v>0.1295</v>
          </cell>
          <cell r="P185">
            <v>2.5000000000000001E-3</v>
          </cell>
          <cell r="Q185">
            <v>7</v>
          </cell>
          <cell r="R185">
            <v>-0.36219816528931326</v>
          </cell>
          <cell r="S185">
            <v>-0.25562484216277065</v>
          </cell>
          <cell r="T185">
            <v>-0.36686867008437607</v>
          </cell>
          <cell r="U185">
            <v>0.21674454073098309</v>
          </cell>
          <cell r="V185">
            <v>-0.3507751628368746</v>
          </cell>
          <cell r="W185">
            <v>2.7566784120404197E-2</v>
          </cell>
          <cell r="X185">
            <v>36</v>
          </cell>
          <cell r="Y185">
            <v>40</v>
          </cell>
          <cell r="Z185">
            <v>36</v>
          </cell>
          <cell r="AA185">
            <v>59</v>
          </cell>
          <cell r="AB185">
            <v>37</v>
          </cell>
          <cell r="AC185">
            <v>51</v>
          </cell>
        </row>
        <row r="186">
          <cell r="A186" t="str">
            <v>bYT</v>
          </cell>
          <cell r="B186" t="str">
            <v>b</v>
          </cell>
          <cell r="C186" t="str">
            <v>early-8</v>
          </cell>
          <cell r="D186" t="str">
            <v>Y</v>
          </cell>
          <cell r="E186" t="str">
            <v>T</v>
          </cell>
          <cell r="F186" t="str">
            <v>late-8</v>
          </cell>
          <cell r="G186" t="str">
            <v>bY</v>
          </cell>
          <cell r="H186" t="str">
            <v>YT</v>
          </cell>
          <cell r="I186">
            <v>3</v>
          </cell>
          <cell r="J186" t="str">
            <v>Not Found</v>
          </cell>
          <cell r="K186">
            <v>9.2899999999999996E-2</v>
          </cell>
          <cell r="L186">
            <v>2.3999999999999998E-3</v>
          </cell>
          <cell r="M186">
            <v>11</v>
          </cell>
          <cell r="N186" t="str">
            <v>Not Found</v>
          </cell>
          <cell r="O186">
            <v>0.12690000000000001</v>
          </cell>
          <cell r="P186">
            <v>2.5000000000000001E-3</v>
          </cell>
          <cell r="Q186">
            <v>10</v>
          </cell>
          <cell r="R186">
            <v>-0.36912069343601805</v>
          </cell>
          <cell r="S186">
            <v>-0.22657792454699047</v>
          </cell>
          <cell r="T186">
            <v>-4.4752669361177014E-2</v>
          </cell>
          <cell r="U186">
            <v>0.15722378570067969</v>
          </cell>
          <cell r="V186">
            <v>-0.3507751628368746</v>
          </cell>
          <cell r="W186">
            <v>0.72240878309374867</v>
          </cell>
          <cell r="X186">
            <v>36</v>
          </cell>
          <cell r="Y186">
            <v>41</v>
          </cell>
          <cell r="Z186">
            <v>48</v>
          </cell>
          <cell r="AA186">
            <v>56.000000000000007</v>
          </cell>
          <cell r="AB186">
            <v>37</v>
          </cell>
          <cell r="AC186">
            <v>76</v>
          </cell>
        </row>
        <row r="187">
          <cell r="A187" t="str">
            <v>bYv</v>
          </cell>
          <cell r="B187" t="str">
            <v>b</v>
          </cell>
          <cell r="C187" t="str">
            <v>early-8</v>
          </cell>
          <cell r="D187" t="str">
            <v>Y</v>
          </cell>
          <cell r="E187" t="str">
            <v>v</v>
          </cell>
          <cell r="F187" t="str">
            <v>mid-8</v>
          </cell>
          <cell r="G187" t="str">
            <v>bY</v>
          </cell>
          <cell r="H187" t="str">
            <v>Yv</v>
          </cell>
          <cell r="I187">
            <v>2</v>
          </cell>
          <cell r="J187" t="str">
            <v>Not Found</v>
          </cell>
          <cell r="K187">
            <v>0.1091</v>
          </cell>
          <cell r="L187">
            <v>3.7000000000000002E-3</v>
          </cell>
          <cell r="M187">
            <v>13</v>
          </cell>
          <cell r="N187" t="str">
            <v>Not Found</v>
          </cell>
          <cell r="O187">
            <v>0.14050000000000001</v>
          </cell>
          <cell r="P187">
            <v>3.3999999999999998E-3</v>
          </cell>
          <cell r="Q187">
            <v>10</v>
          </cell>
          <cell r="R187">
            <v>4.695826486030113E-3</v>
          </cell>
          <cell r="S187">
            <v>0.1510320044581526</v>
          </cell>
          <cell r="T187">
            <v>0.27736333136202201</v>
          </cell>
          <cell r="U187">
            <v>0.4685631197053447</v>
          </cell>
          <cell r="V187">
            <v>-7.5858773330808829E-2</v>
          </cell>
          <cell r="W187">
            <v>0.72240878309374867</v>
          </cell>
          <cell r="X187">
            <v>50</v>
          </cell>
          <cell r="Y187">
            <v>56.000000000000007</v>
          </cell>
          <cell r="Z187">
            <v>61</v>
          </cell>
          <cell r="AA187">
            <v>68</v>
          </cell>
          <cell r="AB187">
            <v>48</v>
          </cell>
          <cell r="AC187">
            <v>76</v>
          </cell>
        </row>
        <row r="188">
          <cell r="A188" t="str">
            <v>C@b</v>
          </cell>
          <cell r="B188" t="str">
            <v>C</v>
          </cell>
          <cell r="C188" t="str">
            <v>mid-8</v>
          </cell>
          <cell r="D188" t="str">
            <v>@</v>
          </cell>
          <cell r="E188" t="str">
            <v>b</v>
          </cell>
          <cell r="F188" t="str">
            <v>early-8</v>
          </cell>
          <cell r="G188" t="str">
            <v>C@</v>
          </cell>
          <cell r="H188" t="str">
            <v>@b</v>
          </cell>
          <cell r="I188">
            <v>2</v>
          </cell>
          <cell r="J188" t="str">
            <v>Not Found</v>
          </cell>
          <cell r="K188">
            <v>0.1143</v>
          </cell>
          <cell r="L188">
            <v>4.7000000000000002E-3</v>
          </cell>
          <cell r="M188">
            <v>11</v>
          </cell>
          <cell r="N188" t="str">
            <v>Not Found</v>
          </cell>
          <cell r="O188">
            <v>0.1166</v>
          </cell>
          <cell r="P188">
            <v>3.7000000000000002E-3</v>
          </cell>
          <cell r="Q188">
            <v>4</v>
          </cell>
          <cell r="R188">
            <v>0.12468631436224296</v>
          </cell>
          <cell r="S188">
            <v>0.44150118061595489</v>
          </cell>
          <cell r="T188">
            <v>-4.4752669361177014E-2</v>
          </cell>
          <cell r="U188">
            <v>-7.8569974611677307E-2</v>
          </cell>
          <cell r="V188">
            <v>1.5780023171213225E-2</v>
          </cell>
          <cell r="W188">
            <v>-0.66727521485294028</v>
          </cell>
          <cell r="X188">
            <v>55.000000000000007</v>
          </cell>
          <cell r="Y188">
            <v>67</v>
          </cell>
          <cell r="Z188">
            <v>48</v>
          </cell>
          <cell r="AA188">
            <v>47</v>
          </cell>
          <cell r="AB188">
            <v>51</v>
          </cell>
          <cell r="AC188">
            <v>25</v>
          </cell>
        </row>
        <row r="189">
          <cell r="A189" t="str">
            <v>C@C</v>
          </cell>
          <cell r="B189" t="str">
            <v>C</v>
          </cell>
          <cell r="C189" t="str">
            <v>mid-8</v>
          </cell>
          <cell r="D189" t="str">
            <v>@</v>
          </cell>
          <cell r="E189" t="str">
            <v>C</v>
          </cell>
          <cell r="F189" t="str">
            <v>mid-8</v>
          </cell>
          <cell r="G189" t="str">
            <v>C@</v>
          </cell>
          <cell r="H189" t="str">
            <v>@C</v>
          </cell>
          <cell r="I189">
            <v>3</v>
          </cell>
          <cell r="J189" t="str">
            <v>Not Found</v>
          </cell>
          <cell r="K189">
            <v>9.6299999999999997E-2</v>
          </cell>
          <cell r="L189">
            <v>3.5999999999999999E-3</v>
          </cell>
          <cell r="M189">
            <v>11</v>
          </cell>
          <cell r="N189" t="str">
            <v>Not Found</v>
          </cell>
          <cell r="O189">
            <v>0.10730000000000001</v>
          </cell>
          <cell r="P189">
            <v>3.3999999999999998E-3</v>
          </cell>
          <cell r="Q189">
            <v>5</v>
          </cell>
          <cell r="R189">
            <v>-0.29066537444003265</v>
          </cell>
          <cell r="S189">
            <v>0.1219850868423723</v>
          </cell>
          <cell r="T189">
            <v>-4.4752669361177014E-2</v>
          </cell>
          <cell r="U189">
            <v>-0.29147113683545534</v>
          </cell>
          <cell r="V189">
            <v>-7.5858773330808829E-2</v>
          </cell>
          <cell r="W189">
            <v>-0.43566121519515877</v>
          </cell>
          <cell r="X189">
            <v>39</v>
          </cell>
          <cell r="Y189">
            <v>55.000000000000007</v>
          </cell>
          <cell r="Z189">
            <v>48</v>
          </cell>
          <cell r="AA189">
            <v>39</v>
          </cell>
          <cell r="AB189">
            <v>48</v>
          </cell>
          <cell r="AC189">
            <v>33</v>
          </cell>
        </row>
        <row r="190">
          <cell r="A190" t="str">
            <v>C@g</v>
          </cell>
          <cell r="B190" t="str">
            <v>C</v>
          </cell>
          <cell r="C190" t="str">
            <v>mid-8</v>
          </cell>
          <cell r="D190" t="str">
            <v>@</v>
          </cell>
          <cell r="E190" t="str">
            <v>g</v>
          </cell>
          <cell r="F190" t="str">
            <v>mid-8</v>
          </cell>
          <cell r="G190" t="str">
            <v>C@</v>
          </cell>
          <cell r="H190" t="str">
            <v>@g</v>
          </cell>
          <cell r="I190">
            <v>3</v>
          </cell>
          <cell r="J190" t="str">
            <v>Not Found</v>
          </cell>
          <cell r="K190">
            <v>0.10630000000000001</v>
          </cell>
          <cell r="L190">
            <v>5.0000000000000001E-3</v>
          </cell>
          <cell r="M190">
            <v>16</v>
          </cell>
          <cell r="N190" t="str">
            <v>Not Found</v>
          </cell>
          <cell r="O190">
            <v>0.1137</v>
          </cell>
          <cell r="P190">
            <v>4.4999999999999997E-3</v>
          </cell>
          <cell r="Q190">
            <v>6</v>
          </cell>
          <cell r="R190">
            <v>-5.9914436216546019E-2</v>
          </cell>
          <cell r="S190">
            <v>0.52864193346329558</v>
          </cell>
          <cell r="T190">
            <v>0.76053733244682054</v>
          </cell>
          <cell r="U190">
            <v>-0.1449585090685544</v>
          </cell>
          <cell r="V190">
            <v>0.2601501471766049</v>
          </cell>
          <cell r="W190">
            <v>-0.20404721553737729</v>
          </cell>
          <cell r="X190">
            <v>48</v>
          </cell>
          <cell r="Y190">
            <v>70</v>
          </cell>
          <cell r="Z190">
            <v>78</v>
          </cell>
          <cell r="AA190">
            <v>44</v>
          </cell>
          <cell r="AB190">
            <v>61</v>
          </cell>
          <cell r="AC190">
            <v>42</v>
          </cell>
        </row>
        <row r="191">
          <cell r="A191" t="str">
            <v>C@G</v>
          </cell>
          <cell r="B191" t="str">
            <v>C</v>
          </cell>
          <cell r="C191" t="str">
            <v>mid-8</v>
          </cell>
          <cell r="D191" t="str">
            <v>@</v>
          </cell>
          <cell r="E191" t="str">
            <v>G</v>
          </cell>
          <cell r="F191" t="str">
            <v>mid-8</v>
          </cell>
          <cell r="G191" t="str">
            <v>C@</v>
          </cell>
          <cell r="H191" t="str">
            <v>@G</v>
          </cell>
          <cell r="I191">
            <v>3</v>
          </cell>
          <cell r="J191" t="str">
            <v>Not Found</v>
          </cell>
          <cell r="K191">
            <v>0.10009999999999999</v>
          </cell>
          <cell r="L191">
            <v>5.7999999999999996E-3</v>
          </cell>
          <cell r="M191">
            <v>11</v>
          </cell>
          <cell r="N191" t="str">
            <v>Not Found</v>
          </cell>
          <cell r="O191">
            <v>0.1135</v>
          </cell>
          <cell r="P191">
            <v>5.8999999999999999E-3</v>
          </cell>
          <cell r="Q191">
            <v>6</v>
          </cell>
          <cell r="R191">
            <v>-0.20298001791510786</v>
          </cell>
          <cell r="S191">
            <v>0.76101727438953726</v>
          </cell>
          <cell r="T191">
            <v>-4.4752669361177014E-2</v>
          </cell>
          <cell r="U191">
            <v>-0.14953702868626989</v>
          </cell>
          <cell r="V191">
            <v>0.68779786418604072</v>
          </cell>
          <cell r="W191">
            <v>-0.20404721553737729</v>
          </cell>
          <cell r="X191">
            <v>42</v>
          </cell>
          <cell r="Y191">
            <v>78</v>
          </cell>
          <cell r="Z191">
            <v>48</v>
          </cell>
          <cell r="AA191">
            <v>44</v>
          </cell>
          <cell r="AB191">
            <v>76</v>
          </cell>
          <cell r="AC191">
            <v>42</v>
          </cell>
        </row>
        <row r="192">
          <cell r="A192" t="str">
            <v>C@J</v>
          </cell>
          <cell r="B192" t="str">
            <v>C</v>
          </cell>
          <cell r="C192" t="str">
            <v>mid-8</v>
          </cell>
          <cell r="D192" t="str">
            <v>@</v>
          </cell>
          <cell r="E192" t="str">
            <v>J</v>
          </cell>
          <cell r="F192" t="str">
            <v>mid-8</v>
          </cell>
          <cell r="G192" t="str">
            <v>C@</v>
          </cell>
          <cell r="H192" t="str">
            <v>@J</v>
          </cell>
          <cell r="I192">
            <v>3</v>
          </cell>
          <cell r="J192" t="str">
            <v>Not Found</v>
          </cell>
          <cell r="K192">
            <v>9.9099999999999994E-2</v>
          </cell>
          <cell r="L192">
            <v>2.8999999999999998E-3</v>
          </cell>
          <cell r="M192">
            <v>5</v>
          </cell>
          <cell r="N192" t="str">
            <v>Not Found</v>
          </cell>
          <cell r="O192">
            <v>0.10100000000000001</v>
          </cell>
          <cell r="P192">
            <v>1.9E-3</v>
          </cell>
          <cell r="Q192">
            <v>2</v>
          </cell>
          <cell r="R192">
            <v>-0.22605511173745652</v>
          </cell>
          <cell r="S192">
            <v>-8.134333646808932E-2</v>
          </cell>
          <cell r="T192">
            <v>-1.0111006715307742</v>
          </cell>
          <cell r="U192">
            <v>-0.43569450479349869</v>
          </cell>
          <cell r="V192">
            <v>-0.53405275584091849</v>
          </cell>
          <cell r="W192">
            <v>-1.1305032141685032</v>
          </cell>
          <cell r="X192">
            <v>41</v>
          </cell>
          <cell r="Y192">
            <v>46</v>
          </cell>
          <cell r="Z192">
            <v>15</v>
          </cell>
          <cell r="AA192">
            <v>33</v>
          </cell>
          <cell r="AB192">
            <v>30</v>
          </cell>
          <cell r="AC192">
            <v>13</v>
          </cell>
        </row>
        <row r="193">
          <cell r="A193" t="str">
            <v>C@k</v>
          </cell>
          <cell r="B193" t="str">
            <v>C</v>
          </cell>
          <cell r="C193" t="str">
            <v>mid-8</v>
          </cell>
          <cell r="D193" t="str">
            <v>@</v>
          </cell>
          <cell r="E193" t="str">
            <v>k</v>
          </cell>
          <cell r="F193" t="str">
            <v>mid-8</v>
          </cell>
          <cell r="G193" t="str">
            <v>C@</v>
          </cell>
          <cell r="H193" t="str">
            <v>@k</v>
          </cell>
          <cell r="I193">
            <v>3</v>
          </cell>
          <cell r="J193" t="str">
            <v>Not Found</v>
          </cell>
          <cell r="K193">
            <v>0.14180000000000001</v>
          </cell>
          <cell r="L193">
            <v>7.4999999999999997E-3</v>
          </cell>
          <cell r="M193">
            <v>21</v>
          </cell>
          <cell r="N193" t="str">
            <v>Not Found</v>
          </cell>
          <cell r="O193">
            <v>0.15529999999999999</v>
          </cell>
          <cell r="P193">
            <v>8.2000000000000007E-3</v>
          </cell>
          <cell r="Q193">
            <v>13</v>
          </cell>
          <cell r="R193">
            <v>0.75925139447683088</v>
          </cell>
          <cell r="S193">
            <v>1.2548148738578011</v>
          </cell>
          <cell r="T193">
            <v>1.5658273342548181</v>
          </cell>
          <cell r="U193">
            <v>0.80737357141630328</v>
          </cell>
          <cell r="V193">
            <v>1.3903619707015424</v>
          </cell>
          <cell r="W193">
            <v>1.4172507820670932</v>
          </cell>
          <cell r="X193">
            <v>78</v>
          </cell>
          <cell r="Y193">
            <v>90</v>
          </cell>
          <cell r="Z193">
            <v>94</v>
          </cell>
          <cell r="AA193">
            <v>79</v>
          </cell>
          <cell r="AB193">
            <v>92</v>
          </cell>
          <cell r="AC193">
            <v>92</v>
          </cell>
        </row>
        <row r="194">
          <cell r="A194" t="str">
            <v>C@l</v>
          </cell>
          <cell r="B194" t="str">
            <v>C</v>
          </cell>
          <cell r="C194" t="str">
            <v>mid-8</v>
          </cell>
          <cell r="D194" t="str">
            <v>@</v>
          </cell>
          <cell r="E194" t="str">
            <v>l</v>
          </cell>
          <cell r="F194" t="str">
            <v>late-8</v>
          </cell>
          <cell r="G194" t="str">
            <v>C@</v>
          </cell>
          <cell r="H194" t="str">
            <v>@l</v>
          </cell>
          <cell r="I194">
            <v>4</v>
          </cell>
          <cell r="J194" t="str">
            <v>Not Found</v>
          </cell>
          <cell r="K194">
            <v>0.16200000000000001</v>
          </cell>
          <cell r="L194">
            <v>1.0699999999999999E-2</v>
          </cell>
          <cell r="M194">
            <v>7</v>
          </cell>
          <cell r="N194" t="str">
            <v>Not Found</v>
          </cell>
          <cell r="O194">
            <v>0.1762</v>
          </cell>
          <cell r="P194">
            <v>5.7000000000000002E-3</v>
          </cell>
          <cell r="Q194">
            <v>4</v>
          </cell>
          <cell r="R194">
            <v>1.2253682896882734</v>
          </cell>
          <cell r="S194">
            <v>2.1843162375627685</v>
          </cell>
          <cell r="T194">
            <v>-0.68898467080757508</v>
          </cell>
          <cell r="U194">
            <v>1.2858288714675901</v>
          </cell>
          <cell r="V194">
            <v>0.6267053331846929</v>
          </cell>
          <cell r="W194">
            <v>-0.66727521485294028</v>
          </cell>
          <cell r="X194">
            <v>89</v>
          </cell>
          <cell r="Y194">
            <v>99</v>
          </cell>
          <cell r="Z194">
            <v>24</v>
          </cell>
          <cell r="AA194">
            <v>90</v>
          </cell>
          <cell r="AB194">
            <v>74</v>
          </cell>
          <cell r="AC194">
            <v>25</v>
          </cell>
        </row>
        <row r="195">
          <cell r="A195" t="str">
            <v>C@m</v>
          </cell>
          <cell r="B195" t="str">
            <v>C</v>
          </cell>
          <cell r="C195" t="str">
            <v>mid-8</v>
          </cell>
          <cell r="D195" t="str">
            <v>@</v>
          </cell>
          <cell r="E195" t="str">
            <v>m</v>
          </cell>
          <cell r="F195" t="str">
            <v>early-8</v>
          </cell>
          <cell r="G195" t="str">
            <v>C@</v>
          </cell>
          <cell r="H195" t="str">
            <v>@m</v>
          </cell>
          <cell r="I195">
            <v>2</v>
          </cell>
          <cell r="J195" t="str">
            <v>Not Found</v>
          </cell>
          <cell r="K195">
            <v>0.13780000000000001</v>
          </cell>
          <cell r="L195">
            <v>7.1000000000000004E-3</v>
          </cell>
          <cell r="M195">
            <v>16</v>
          </cell>
          <cell r="N195" t="str">
            <v>Not Found</v>
          </cell>
          <cell r="O195">
            <v>0.1401</v>
          </cell>
          <cell r="P195">
            <v>8.0999999999999996E-3</v>
          </cell>
          <cell r="Q195">
            <v>13</v>
          </cell>
          <cell r="R195">
            <v>0.66695101918743627</v>
          </cell>
          <cell r="S195">
            <v>1.1386272033946805</v>
          </cell>
          <cell r="T195">
            <v>0.76053733244682054</v>
          </cell>
          <cell r="U195">
            <v>0.4594060804699131</v>
          </cell>
          <cell r="V195">
            <v>1.3598157052008681</v>
          </cell>
          <cell r="W195">
            <v>1.4172507820670932</v>
          </cell>
          <cell r="X195">
            <v>75</v>
          </cell>
          <cell r="Y195">
            <v>87</v>
          </cell>
          <cell r="Z195">
            <v>78</v>
          </cell>
          <cell r="AA195">
            <v>68</v>
          </cell>
          <cell r="AB195">
            <v>91</v>
          </cell>
          <cell r="AC195">
            <v>92</v>
          </cell>
        </row>
        <row r="196">
          <cell r="A196" t="str">
            <v>C@n</v>
          </cell>
          <cell r="B196" t="str">
            <v>C</v>
          </cell>
          <cell r="C196" t="str">
            <v>mid-8</v>
          </cell>
          <cell r="D196" t="str">
            <v>@</v>
          </cell>
          <cell r="E196" t="str">
            <v>n</v>
          </cell>
          <cell r="F196" t="str">
            <v>early-8</v>
          </cell>
          <cell r="G196" t="str">
            <v>C@</v>
          </cell>
          <cell r="H196" t="str">
            <v>@n</v>
          </cell>
          <cell r="I196">
            <v>2</v>
          </cell>
          <cell r="J196" t="str">
            <v>Not Found</v>
          </cell>
          <cell r="K196">
            <v>0.18440000000000001</v>
          </cell>
          <cell r="L196">
            <v>1.66E-2</v>
          </cell>
          <cell r="M196">
            <v>20</v>
          </cell>
          <cell r="N196" t="str">
            <v>Not Found</v>
          </cell>
          <cell r="O196">
            <v>0.2001</v>
          </cell>
          <cell r="P196">
            <v>1.7899999999999999E-2</v>
          </cell>
          <cell r="Q196">
            <v>17</v>
          </cell>
          <cell r="R196">
            <v>1.7422503913088829</v>
          </cell>
          <cell r="S196">
            <v>3.8980843768938023</v>
          </cell>
          <cell r="T196">
            <v>1.4047693338932186</v>
          </cell>
          <cell r="U196">
            <v>1.8329619657846117</v>
          </cell>
          <cell r="V196">
            <v>4.3533497242669181</v>
          </cell>
          <cell r="W196">
            <v>2.343706780698219</v>
          </cell>
          <cell r="X196">
            <v>96</v>
          </cell>
          <cell r="Y196">
            <v>100</v>
          </cell>
          <cell r="Z196">
            <v>92</v>
          </cell>
          <cell r="AA196">
            <v>97</v>
          </cell>
          <cell r="AB196">
            <v>100</v>
          </cell>
          <cell r="AC196">
            <v>99</v>
          </cell>
        </row>
        <row r="197">
          <cell r="A197" t="str">
            <v>C@r</v>
          </cell>
          <cell r="B197" t="str">
            <v>C</v>
          </cell>
          <cell r="C197" t="str">
            <v>mid-8</v>
          </cell>
          <cell r="D197" t="str">
            <v>@</v>
          </cell>
          <cell r="E197" t="str">
            <v>r</v>
          </cell>
          <cell r="F197" t="str">
            <v>late-8</v>
          </cell>
          <cell r="G197" t="str">
            <v>C@</v>
          </cell>
          <cell r="H197" t="str">
            <v>@r</v>
          </cell>
          <cell r="I197">
            <v>4</v>
          </cell>
          <cell r="J197" t="str">
            <v>Not Found</v>
          </cell>
          <cell r="K197">
            <v>0.16669999999999999</v>
          </cell>
          <cell r="L197">
            <v>9.2999999999999992E-3</v>
          </cell>
          <cell r="M197">
            <v>8</v>
          </cell>
          <cell r="N197" t="str">
            <v>Not Found</v>
          </cell>
          <cell r="O197">
            <v>0.1827</v>
          </cell>
          <cell r="P197">
            <v>4.5999999999999999E-3</v>
          </cell>
          <cell r="Q197">
            <v>3</v>
          </cell>
          <cell r="R197">
            <v>1.3338212306533115</v>
          </cell>
          <cell r="S197">
            <v>1.7776593909418452</v>
          </cell>
          <cell r="T197">
            <v>-0.52792667044597552</v>
          </cell>
          <cell r="U197">
            <v>1.4346307590433491</v>
          </cell>
          <cell r="V197">
            <v>0.29069641267727897</v>
          </cell>
          <cell r="W197">
            <v>-0.89888921451072179</v>
          </cell>
          <cell r="X197">
            <v>91</v>
          </cell>
          <cell r="Y197">
            <v>96</v>
          </cell>
          <cell r="Z197">
            <v>30</v>
          </cell>
          <cell r="AA197">
            <v>92</v>
          </cell>
          <cell r="AB197">
            <v>62</v>
          </cell>
          <cell r="AC197">
            <v>18</v>
          </cell>
        </row>
        <row r="198">
          <cell r="A198" t="str">
            <v>C@s</v>
          </cell>
          <cell r="B198" t="str">
            <v>C</v>
          </cell>
          <cell r="C198" t="str">
            <v>mid-8</v>
          </cell>
          <cell r="D198" t="str">
            <v>@</v>
          </cell>
          <cell r="E198" t="str">
            <v>s</v>
          </cell>
          <cell r="F198" t="str">
            <v>late-8</v>
          </cell>
          <cell r="G198" t="str">
            <v>C@</v>
          </cell>
          <cell r="H198" t="str">
            <v>@s</v>
          </cell>
          <cell r="I198">
            <v>4</v>
          </cell>
          <cell r="J198" t="str">
            <v>Not Found</v>
          </cell>
          <cell r="K198">
            <v>0.16719999999999999</v>
          </cell>
          <cell r="L198">
            <v>9.2999999999999992E-3</v>
          </cell>
          <cell r="M198">
            <v>16</v>
          </cell>
          <cell r="N198" t="str">
            <v>Not Found</v>
          </cell>
          <cell r="O198">
            <v>0.15709999999999999</v>
          </cell>
          <cell r="P198">
            <v>8.3999999999999995E-3</v>
          </cell>
          <cell r="Q198">
            <v>11</v>
          </cell>
          <cell r="R198">
            <v>1.345358777564486</v>
          </cell>
          <cell r="S198">
            <v>1.7776593909418452</v>
          </cell>
          <cell r="T198">
            <v>0.76053733244682054</v>
          </cell>
          <cell r="U198">
            <v>0.84858024797574405</v>
          </cell>
          <cell r="V198">
            <v>1.4514545017028901</v>
          </cell>
          <cell r="W198">
            <v>0.95402278275153019</v>
          </cell>
          <cell r="X198">
            <v>91</v>
          </cell>
          <cell r="Y198">
            <v>96</v>
          </cell>
          <cell r="Z198">
            <v>78</v>
          </cell>
          <cell r="AA198">
            <v>80</v>
          </cell>
          <cell r="AB198">
            <v>93</v>
          </cell>
          <cell r="AC198">
            <v>83</v>
          </cell>
        </row>
        <row r="199">
          <cell r="A199" t="str">
            <v>C@S</v>
          </cell>
          <cell r="B199" t="str">
            <v>C</v>
          </cell>
          <cell r="C199" t="str">
            <v>mid-8</v>
          </cell>
          <cell r="D199" t="str">
            <v>@</v>
          </cell>
          <cell r="E199" t="str">
            <v>S</v>
          </cell>
          <cell r="F199" t="str">
            <v>late-8</v>
          </cell>
          <cell r="G199" t="str">
            <v>C@</v>
          </cell>
          <cell r="H199" t="str">
            <v>@S</v>
          </cell>
          <cell r="I199">
            <v>4</v>
          </cell>
          <cell r="J199" t="str">
            <v>Not Found</v>
          </cell>
          <cell r="K199">
            <v>9.6100000000000005E-2</v>
          </cell>
          <cell r="L199">
            <v>4.1000000000000003E-3</v>
          </cell>
          <cell r="M199">
            <v>14</v>
          </cell>
          <cell r="N199" t="str">
            <v>Not Found</v>
          </cell>
          <cell r="O199">
            <v>0.10589999999999999</v>
          </cell>
          <cell r="P199">
            <v>2.3E-3</v>
          </cell>
          <cell r="Q199">
            <v>5</v>
          </cell>
          <cell r="R199">
            <v>-0.29528039320450217</v>
          </cell>
          <cell r="S199">
            <v>0.26721967492127358</v>
          </cell>
          <cell r="T199">
            <v>0.43842133172362152</v>
          </cell>
          <cell r="U199">
            <v>-0.32352077415946523</v>
          </cell>
          <cell r="V199">
            <v>-0.41186769383822258</v>
          </cell>
          <cell r="W199">
            <v>-0.43566121519515877</v>
          </cell>
          <cell r="X199">
            <v>38</v>
          </cell>
          <cell r="Y199">
            <v>60</v>
          </cell>
          <cell r="Z199">
            <v>67</v>
          </cell>
          <cell r="AA199">
            <v>37</v>
          </cell>
          <cell r="AB199">
            <v>35</v>
          </cell>
          <cell r="AC199">
            <v>33</v>
          </cell>
        </row>
        <row r="200">
          <cell r="A200" t="str">
            <v>C@T</v>
          </cell>
          <cell r="B200" t="str">
            <v>C</v>
          </cell>
          <cell r="C200" t="str">
            <v>mid-8</v>
          </cell>
          <cell r="D200" t="str">
            <v>@</v>
          </cell>
          <cell r="E200" t="str">
            <v>T</v>
          </cell>
          <cell r="F200" t="str">
            <v>late-8</v>
          </cell>
          <cell r="G200" t="str">
            <v>C@</v>
          </cell>
          <cell r="H200" t="str">
            <v>@T</v>
          </cell>
          <cell r="I200">
            <v>4</v>
          </cell>
          <cell r="J200" t="str">
            <v>Not Found</v>
          </cell>
          <cell r="K200">
            <v>9.5699999999999993E-2</v>
          </cell>
          <cell r="L200">
            <v>3.0999999999999999E-3</v>
          </cell>
          <cell r="M200">
            <v>8</v>
          </cell>
          <cell r="N200" t="str">
            <v>Not Found</v>
          </cell>
          <cell r="O200">
            <v>0.1032</v>
          </cell>
          <cell r="P200">
            <v>3.3E-3</v>
          </cell>
          <cell r="Q200">
            <v>4</v>
          </cell>
          <cell r="R200">
            <v>-0.30451043073344192</v>
          </cell>
          <cell r="S200">
            <v>-2.324950123652884E-2</v>
          </cell>
          <cell r="T200">
            <v>-0.52792667044597552</v>
          </cell>
          <cell r="U200">
            <v>-0.38533078899862655</v>
          </cell>
          <cell r="V200">
            <v>-0.10640503883148275</v>
          </cell>
          <cell r="W200">
            <v>-0.66727521485294028</v>
          </cell>
          <cell r="X200">
            <v>38</v>
          </cell>
          <cell r="Y200">
            <v>49</v>
          </cell>
          <cell r="Z200">
            <v>30</v>
          </cell>
          <cell r="AA200">
            <v>35</v>
          </cell>
          <cell r="AB200">
            <v>46</v>
          </cell>
          <cell r="AC200">
            <v>25</v>
          </cell>
        </row>
        <row r="201">
          <cell r="A201" t="str">
            <v>C@v</v>
          </cell>
          <cell r="B201" t="str">
            <v>C</v>
          </cell>
          <cell r="C201" t="str">
            <v>mid-8</v>
          </cell>
          <cell r="D201" t="str">
            <v>@</v>
          </cell>
          <cell r="E201" t="str">
            <v>v</v>
          </cell>
          <cell r="F201" t="str">
            <v>mid-8</v>
          </cell>
          <cell r="G201" t="str">
            <v>C@</v>
          </cell>
          <cell r="H201" t="str">
            <v>@v</v>
          </cell>
          <cell r="I201">
            <v>3</v>
          </cell>
          <cell r="J201" t="str">
            <v>Not Found</v>
          </cell>
          <cell r="K201">
            <v>0.112</v>
          </cell>
          <cell r="L201">
            <v>4.1000000000000003E-3</v>
          </cell>
          <cell r="M201">
            <v>7</v>
          </cell>
          <cell r="N201" t="str">
            <v>Not Found</v>
          </cell>
          <cell r="O201">
            <v>0.1168</v>
          </cell>
          <cell r="P201">
            <v>3.0999999999999999E-3</v>
          </cell>
          <cell r="Q201">
            <v>2</v>
          </cell>
          <cell r="R201">
            <v>7.1613598570841167E-2</v>
          </cell>
          <cell r="S201">
            <v>0.26721967492127358</v>
          </cell>
          <cell r="T201">
            <v>-0.68898467080757508</v>
          </cell>
          <cell r="U201">
            <v>-7.3991454993961522E-2</v>
          </cell>
          <cell r="V201">
            <v>-0.16749756983283073</v>
          </cell>
          <cell r="W201">
            <v>-1.1305032141685032</v>
          </cell>
          <cell r="X201">
            <v>53</v>
          </cell>
          <cell r="Y201">
            <v>60</v>
          </cell>
          <cell r="Z201">
            <v>24</v>
          </cell>
          <cell r="AA201">
            <v>47</v>
          </cell>
          <cell r="AB201">
            <v>44</v>
          </cell>
          <cell r="AC201">
            <v>13</v>
          </cell>
        </row>
        <row r="202">
          <cell r="A202" t="str">
            <v>C@z</v>
          </cell>
          <cell r="B202" t="str">
            <v>C</v>
          </cell>
          <cell r="C202" t="str">
            <v>mid-8</v>
          </cell>
          <cell r="D202" t="str">
            <v>@</v>
          </cell>
          <cell r="E202" t="str">
            <v>z</v>
          </cell>
          <cell r="F202" t="str">
            <v>late-8</v>
          </cell>
          <cell r="G202" t="str">
            <v>C@</v>
          </cell>
          <cell r="H202" t="str">
            <v>@z</v>
          </cell>
          <cell r="I202">
            <v>4</v>
          </cell>
          <cell r="J202" t="str">
            <v>Not Found</v>
          </cell>
          <cell r="K202">
            <v>0.1085</v>
          </cell>
          <cell r="L202">
            <v>2.8E-3</v>
          </cell>
          <cell r="M202">
            <v>10</v>
          </cell>
          <cell r="N202" t="str">
            <v>Not Found</v>
          </cell>
          <cell r="O202">
            <v>0.1188</v>
          </cell>
          <cell r="P202">
            <v>2.5999999999999999E-3</v>
          </cell>
          <cell r="Q202">
            <v>5</v>
          </cell>
          <cell r="R202">
            <v>-9.1492298073791497E-3</v>
          </cell>
          <cell r="S202">
            <v>-0.1103902540838695</v>
          </cell>
          <cell r="T202">
            <v>-0.20581066972277653</v>
          </cell>
          <cell r="U202">
            <v>-2.8206258816804858E-2</v>
          </cell>
          <cell r="V202">
            <v>-0.32022889733620064</v>
          </cell>
          <cell r="W202">
            <v>-0.43566121519515877</v>
          </cell>
          <cell r="X202">
            <v>50</v>
          </cell>
          <cell r="Y202">
            <v>45</v>
          </cell>
          <cell r="Z202">
            <v>42</v>
          </cell>
          <cell r="AA202">
            <v>49</v>
          </cell>
          <cell r="AB202">
            <v>38</v>
          </cell>
          <cell r="AC202">
            <v>33</v>
          </cell>
        </row>
        <row r="203">
          <cell r="A203" t="str">
            <v>C^C</v>
          </cell>
          <cell r="B203" t="str">
            <v>C</v>
          </cell>
          <cell r="C203" t="str">
            <v>mid-8</v>
          </cell>
          <cell r="D203" t="str">
            <v>^</v>
          </cell>
          <cell r="E203" t="str">
            <v>C</v>
          </cell>
          <cell r="F203" t="str">
            <v>mid-8</v>
          </cell>
          <cell r="G203" t="str">
            <v>C^</v>
          </cell>
          <cell r="H203" t="str">
            <v>^C</v>
          </cell>
          <cell r="I203">
            <v>3</v>
          </cell>
          <cell r="J203" t="str">
            <v>Not Found</v>
          </cell>
          <cell r="K203">
            <v>5.6099999999999997E-2</v>
          </cell>
          <cell r="L203">
            <v>1.1999999999999999E-3</v>
          </cell>
          <cell r="M203">
            <v>10</v>
          </cell>
          <cell r="N203" t="str">
            <v>Not Found</v>
          </cell>
          <cell r="O203">
            <v>8.6699999999999999E-2</v>
          </cell>
          <cell r="P203">
            <v>2.3E-3</v>
          </cell>
          <cell r="Q203">
            <v>7</v>
          </cell>
          <cell r="R203">
            <v>-1.2182841460984482</v>
          </cell>
          <cell r="S203">
            <v>-0.57514093593635329</v>
          </cell>
          <cell r="T203">
            <v>-0.20581066972277653</v>
          </cell>
          <cell r="U203">
            <v>-0.76305865746016865</v>
          </cell>
          <cell r="V203">
            <v>-0.41186769383822258</v>
          </cell>
          <cell r="W203">
            <v>2.7566784120404197E-2</v>
          </cell>
          <cell r="X203">
            <v>11</v>
          </cell>
          <cell r="Y203">
            <v>28.000000000000004</v>
          </cell>
          <cell r="Z203">
            <v>42</v>
          </cell>
          <cell r="AA203">
            <v>22</v>
          </cell>
          <cell r="AB203">
            <v>35</v>
          </cell>
          <cell r="AC203">
            <v>51</v>
          </cell>
        </row>
        <row r="204">
          <cell r="A204" t="str">
            <v>C^d</v>
          </cell>
          <cell r="B204" t="str">
            <v>C</v>
          </cell>
          <cell r="C204" t="str">
            <v>mid-8</v>
          </cell>
          <cell r="D204" t="str">
            <v>^</v>
          </cell>
          <cell r="E204" t="str">
            <v>d</v>
          </cell>
          <cell r="F204" t="str">
            <v>early-8</v>
          </cell>
          <cell r="G204" t="str">
            <v>C^</v>
          </cell>
          <cell r="H204" t="str">
            <v>^d</v>
          </cell>
          <cell r="I204">
            <v>2</v>
          </cell>
          <cell r="J204" t="str">
            <v>Not Found</v>
          </cell>
          <cell r="K204">
            <v>8.6099999999999996E-2</v>
          </cell>
          <cell r="L204">
            <v>1.5E-3</v>
          </cell>
          <cell r="M204">
            <v>11</v>
          </cell>
          <cell r="N204" t="str">
            <v>Not Found</v>
          </cell>
          <cell r="O204">
            <v>0.1275</v>
          </cell>
          <cell r="P204">
            <v>2.8999999999999998E-3</v>
          </cell>
          <cell r="Q204">
            <v>7</v>
          </cell>
          <cell r="R204">
            <v>-0.52603133142798886</v>
          </cell>
          <cell r="S204">
            <v>-0.48800018308901244</v>
          </cell>
          <cell r="T204">
            <v>-4.4752669361177014E-2</v>
          </cell>
          <cell r="U204">
            <v>0.17095934455382641</v>
          </cell>
          <cell r="V204">
            <v>-0.22859010083417874</v>
          </cell>
          <cell r="W204">
            <v>2.7566784120404197E-2</v>
          </cell>
          <cell r="X204">
            <v>30</v>
          </cell>
          <cell r="Y204">
            <v>31</v>
          </cell>
          <cell r="Z204">
            <v>48</v>
          </cell>
          <cell r="AA204">
            <v>56.999999999999993</v>
          </cell>
          <cell r="AB204">
            <v>42</v>
          </cell>
          <cell r="AC204">
            <v>51</v>
          </cell>
        </row>
        <row r="205">
          <cell r="A205" t="str">
            <v>C^f</v>
          </cell>
          <cell r="B205" t="str">
            <v>C</v>
          </cell>
          <cell r="C205" t="str">
            <v>mid-8</v>
          </cell>
          <cell r="D205" t="str">
            <v>^</v>
          </cell>
          <cell r="E205" t="str">
            <v>f</v>
          </cell>
          <cell r="F205" t="str">
            <v>mid-8</v>
          </cell>
          <cell r="G205" t="str">
            <v>C^</v>
          </cell>
          <cell r="H205" t="str">
            <v>^f</v>
          </cell>
          <cell r="I205">
            <v>3</v>
          </cell>
          <cell r="J205" t="str">
            <v>Not Found</v>
          </cell>
          <cell r="K205">
            <v>6.7799999999999999E-2</v>
          </cell>
          <cell r="L205">
            <v>2E-3</v>
          </cell>
          <cell r="M205">
            <v>15</v>
          </cell>
          <cell r="N205" t="str">
            <v>Not Found</v>
          </cell>
          <cell r="O205">
            <v>9.3399999999999997E-2</v>
          </cell>
          <cell r="P205">
            <v>2.8999999999999998E-3</v>
          </cell>
          <cell r="Q205">
            <v>7</v>
          </cell>
          <cell r="R205">
            <v>-0.9483055483769689</v>
          </cell>
          <cell r="S205">
            <v>-0.34276559501011128</v>
          </cell>
          <cell r="T205">
            <v>0.59947933208522108</v>
          </cell>
          <cell r="U205">
            <v>-0.60967825026669409</v>
          </cell>
          <cell r="V205">
            <v>-0.22859010083417874</v>
          </cell>
          <cell r="W205">
            <v>2.7566784120404197E-2</v>
          </cell>
          <cell r="X205">
            <v>17</v>
          </cell>
          <cell r="Y205">
            <v>36</v>
          </cell>
          <cell r="Z205">
            <v>72</v>
          </cell>
          <cell r="AA205">
            <v>27</v>
          </cell>
          <cell r="AB205">
            <v>42</v>
          </cell>
          <cell r="AC205">
            <v>51</v>
          </cell>
        </row>
        <row r="206">
          <cell r="A206" t="str">
            <v>C^G</v>
          </cell>
          <cell r="B206" t="str">
            <v>C</v>
          </cell>
          <cell r="C206" t="str">
            <v>mid-8</v>
          </cell>
          <cell r="D206" t="str">
            <v>^</v>
          </cell>
          <cell r="E206" t="str">
            <v>G</v>
          </cell>
          <cell r="F206" t="str">
            <v>mid-8</v>
          </cell>
          <cell r="G206" t="str">
            <v>C^</v>
          </cell>
          <cell r="H206" t="str">
            <v>^G</v>
          </cell>
          <cell r="I206">
            <v>3</v>
          </cell>
          <cell r="J206" t="str">
            <v>Not Found</v>
          </cell>
          <cell r="K206">
            <v>5.9900000000000002E-2</v>
          </cell>
          <cell r="L206">
            <v>3.0999999999999999E-3</v>
          </cell>
          <cell r="M206">
            <v>13</v>
          </cell>
          <cell r="N206" t="str">
            <v>Not Found</v>
          </cell>
          <cell r="O206">
            <v>9.2899999999999996E-2</v>
          </cell>
          <cell r="P206">
            <v>4.1999999999999997E-3</v>
          </cell>
          <cell r="Q206">
            <v>7</v>
          </cell>
          <cell r="R206">
            <v>-1.130598789573523</v>
          </cell>
          <cell r="S206">
            <v>-2.324950123652884E-2</v>
          </cell>
          <cell r="T206">
            <v>0.27736333136202201</v>
          </cell>
          <cell r="U206">
            <v>-0.62112454931098326</v>
          </cell>
          <cell r="V206">
            <v>0.168511350674583</v>
          </cell>
          <cell r="W206">
            <v>2.7566784120404197E-2</v>
          </cell>
          <cell r="X206">
            <v>13</v>
          </cell>
          <cell r="Y206">
            <v>49</v>
          </cell>
          <cell r="Z206">
            <v>61</v>
          </cell>
          <cell r="AA206">
            <v>27</v>
          </cell>
          <cell r="AB206">
            <v>56.999999999999993</v>
          </cell>
          <cell r="AC206">
            <v>51</v>
          </cell>
        </row>
        <row r="207">
          <cell r="A207" t="str">
            <v>C^J</v>
          </cell>
          <cell r="B207" t="str">
            <v>C</v>
          </cell>
          <cell r="C207" t="str">
            <v>mid-8</v>
          </cell>
          <cell r="D207" t="str">
            <v>^</v>
          </cell>
          <cell r="E207" t="str">
            <v>J</v>
          </cell>
          <cell r="F207" t="str">
            <v>mid-8</v>
          </cell>
          <cell r="G207" t="str">
            <v>C^</v>
          </cell>
          <cell r="H207" t="str">
            <v>^J</v>
          </cell>
          <cell r="I207">
            <v>3</v>
          </cell>
          <cell r="J207" t="str">
            <v>Not Found</v>
          </cell>
          <cell r="K207">
            <v>5.8900000000000001E-2</v>
          </cell>
          <cell r="L207">
            <v>1E-3</v>
          </cell>
          <cell r="M207">
            <v>8</v>
          </cell>
          <cell r="N207" t="str">
            <v>Not Found</v>
          </cell>
          <cell r="O207">
            <v>8.0299999999999996E-2</v>
          </cell>
          <cell r="P207">
            <v>1.1000000000000001E-3</v>
          </cell>
          <cell r="Q207">
            <v>4</v>
          </cell>
          <cell r="R207">
            <v>-1.1536738833958717</v>
          </cell>
          <cell r="S207">
            <v>-0.6332347711679136</v>
          </cell>
          <cell r="T207">
            <v>-0.52792667044597552</v>
          </cell>
          <cell r="U207">
            <v>-0.90957128522706998</v>
          </cell>
          <cell r="V207">
            <v>-0.7784228798463102</v>
          </cell>
          <cell r="W207">
            <v>-0.66727521485294028</v>
          </cell>
          <cell r="X207">
            <v>12</v>
          </cell>
          <cell r="Y207">
            <v>26</v>
          </cell>
          <cell r="Z207">
            <v>30</v>
          </cell>
          <cell r="AA207">
            <v>18</v>
          </cell>
          <cell r="AB207">
            <v>22</v>
          </cell>
          <cell r="AC207">
            <v>25</v>
          </cell>
        </row>
        <row r="208">
          <cell r="A208" t="str">
            <v>C^l</v>
          </cell>
          <cell r="B208" t="str">
            <v>C</v>
          </cell>
          <cell r="C208" t="str">
            <v>mid-8</v>
          </cell>
          <cell r="D208" t="str">
            <v>^</v>
          </cell>
          <cell r="E208" t="str">
            <v>l</v>
          </cell>
          <cell r="F208" t="str">
            <v>late-8</v>
          </cell>
          <cell r="G208" t="str">
            <v>C^</v>
          </cell>
          <cell r="H208" t="str">
            <v>^l</v>
          </cell>
          <cell r="I208">
            <v>4</v>
          </cell>
          <cell r="J208" t="str">
            <v>Not Found</v>
          </cell>
          <cell r="K208">
            <v>0.12180000000000001</v>
          </cell>
          <cell r="L208">
            <v>5.1000000000000004E-3</v>
          </cell>
          <cell r="M208">
            <v>13</v>
          </cell>
          <cell r="N208" t="str">
            <v>Not Found</v>
          </cell>
          <cell r="O208">
            <v>0.15559999999999999</v>
          </cell>
          <cell r="P208">
            <v>2.2000000000000001E-3</v>
          </cell>
          <cell r="Q208">
            <v>3</v>
          </cell>
          <cell r="R208">
            <v>0.29774951802985794</v>
          </cell>
          <cell r="S208">
            <v>0.55768885107907584</v>
          </cell>
          <cell r="T208">
            <v>0.27736333136202201</v>
          </cell>
          <cell r="U208">
            <v>0.81424135084287663</v>
          </cell>
          <cell r="V208">
            <v>-0.44241395933889649</v>
          </cell>
          <cell r="W208">
            <v>-0.89888921451072179</v>
          </cell>
          <cell r="X208">
            <v>62</v>
          </cell>
          <cell r="Y208">
            <v>71</v>
          </cell>
          <cell r="Z208">
            <v>61</v>
          </cell>
          <cell r="AA208">
            <v>79</v>
          </cell>
          <cell r="AB208">
            <v>34</v>
          </cell>
          <cell r="AC208">
            <v>18</v>
          </cell>
        </row>
        <row r="209">
          <cell r="A209" t="str">
            <v>C^n</v>
          </cell>
          <cell r="B209" t="str">
            <v>C</v>
          </cell>
          <cell r="C209" t="str">
            <v>mid-8</v>
          </cell>
          <cell r="D209" t="str">
            <v>^</v>
          </cell>
          <cell r="E209" t="str">
            <v>n</v>
          </cell>
          <cell r="F209" t="str">
            <v>early-8</v>
          </cell>
          <cell r="G209" t="str">
            <v>C^</v>
          </cell>
          <cell r="H209" t="str">
            <v>^n</v>
          </cell>
          <cell r="I209">
            <v>2</v>
          </cell>
          <cell r="J209" t="str">
            <v>Not Found</v>
          </cell>
          <cell r="K209">
            <v>0.14419999999999999</v>
          </cell>
          <cell r="L209">
            <v>6.1999999999999998E-3</v>
          </cell>
          <cell r="M209">
            <v>20</v>
          </cell>
          <cell r="N209" t="str">
            <v>Not Found</v>
          </cell>
          <cell r="O209">
            <v>0.17949999999999999</v>
          </cell>
          <cell r="P209">
            <v>1.4500000000000001E-2</v>
          </cell>
          <cell r="Q209">
            <v>13</v>
          </cell>
          <cell r="R209">
            <v>0.81463161965046726</v>
          </cell>
          <cell r="S209">
            <v>0.87720494485265821</v>
          </cell>
          <cell r="T209">
            <v>1.4047693338932186</v>
          </cell>
          <cell r="U209">
            <v>1.3613744451598984</v>
          </cell>
          <cell r="V209">
            <v>3.3147766972440031</v>
          </cell>
          <cell r="W209">
            <v>1.4172507820670932</v>
          </cell>
          <cell r="X209">
            <v>79</v>
          </cell>
          <cell r="Y209">
            <v>81</v>
          </cell>
          <cell r="Z209">
            <v>92</v>
          </cell>
          <cell r="AA209">
            <v>91</v>
          </cell>
          <cell r="AB209">
            <v>100</v>
          </cell>
          <cell r="AC209">
            <v>92</v>
          </cell>
        </row>
        <row r="210">
          <cell r="A210" t="str">
            <v>C^p</v>
          </cell>
          <cell r="B210" t="str">
            <v>C</v>
          </cell>
          <cell r="C210" t="str">
            <v>mid-8</v>
          </cell>
          <cell r="D210" t="str">
            <v>^</v>
          </cell>
          <cell r="E210" t="str">
            <v>p</v>
          </cell>
          <cell r="F210" t="str">
            <v>early-8</v>
          </cell>
          <cell r="G210" t="str">
            <v>C^</v>
          </cell>
          <cell r="H210" t="str">
            <v>^p</v>
          </cell>
          <cell r="I210">
            <v>2</v>
          </cell>
          <cell r="J210" t="str">
            <v>Not Found</v>
          </cell>
          <cell r="K210">
            <v>8.5300000000000001E-2</v>
          </cell>
          <cell r="L210">
            <v>1.6999999999999999E-3</v>
          </cell>
          <cell r="M210">
            <v>14</v>
          </cell>
          <cell r="N210" t="str">
            <v>Not Found</v>
          </cell>
          <cell r="O210">
            <v>0.1065</v>
          </cell>
          <cell r="P210">
            <v>3.3999999999999998E-3</v>
          </cell>
          <cell r="Q210">
            <v>9</v>
          </cell>
          <cell r="R210">
            <v>-0.54449140648586758</v>
          </cell>
          <cell r="S210">
            <v>-0.42990634785745202</v>
          </cell>
          <cell r="T210">
            <v>0.43842133172362152</v>
          </cell>
          <cell r="U210">
            <v>-0.3097852153063182</v>
          </cell>
          <cell r="V210">
            <v>-7.5858773330808829E-2</v>
          </cell>
          <cell r="W210">
            <v>0.49079478343596716</v>
          </cell>
          <cell r="X210">
            <v>28.999999999999996</v>
          </cell>
          <cell r="Y210">
            <v>33</v>
          </cell>
          <cell r="Z210">
            <v>67</v>
          </cell>
          <cell r="AA210">
            <v>38</v>
          </cell>
          <cell r="AB210">
            <v>48</v>
          </cell>
          <cell r="AC210">
            <v>69</v>
          </cell>
        </row>
        <row r="211">
          <cell r="A211" t="str">
            <v>C^r</v>
          </cell>
          <cell r="B211" t="str">
            <v>C</v>
          </cell>
          <cell r="C211" t="str">
            <v>mid-8</v>
          </cell>
          <cell r="D211" t="str">
            <v>^</v>
          </cell>
          <cell r="E211" t="str">
            <v>r</v>
          </cell>
          <cell r="F211" t="str">
            <v>late-8</v>
          </cell>
          <cell r="G211" t="str">
            <v>C^</v>
          </cell>
          <cell r="H211" t="str">
            <v>^r</v>
          </cell>
          <cell r="I211">
            <v>4</v>
          </cell>
          <cell r="J211" t="str">
            <v>Not Found</v>
          </cell>
          <cell r="K211">
            <v>0.1265</v>
          </cell>
          <cell r="L211">
            <v>5.0000000000000001E-4</v>
          </cell>
          <cell r="M211">
            <v>8</v>
          </cell>
          <cell r="N211" t="str">
            <v>Not Found</v>
          </cell>
          <cell r="O211">
            <v>0.16209999999999999</v>
          </cell>
          <cell r="P211">
            <v>8.0000000000000004E-4</v>
          </cell>
          <cell r="Q211">
            <v>4</v>
          </cell>
          <cell r="R211">
            <v>0.40620245899489649</v>
          </cell>
          <cell r="S211">
            <v>-0.77846935924681471</v>
          </cell>
          <cell r="T211">
            <v>-0.52792667044597552</v>
          </cell>
          <cell r="U211">
            <v>0.96304323841863571</v>
          </cell>
          <cell r="V211">
            <v>-0.87006167634833231</v>
          </cell>
          <cell r="W211">
            <v>-0.66727521485294028</v>
          </cell>
          <cell r="X211">
            <v>66</v>
          </cell>
          <cell r="Y211">
            <v>21</v>
          </cell>
          <cell r="Z211">
            <v>30</v>
          </cell>
          <cell r="AA211">
            <v>83</v>
          </cell>
          <cell r="AB211">
            <v>20</v>
          </cell>
          <cell r="AC211">
            <v>25</v>
          </cell>
        </row>
        <row r="212">
          <cell r="A212" t="str">
            <v>C^s</v>
          </cell>
          <cell r="B212" t="str">
            <v>C</v>
          </cell>
          <cell r="C212" t="str">
            <v>mid-8</v>
          </cell>
          <cell r="D212" t="str">
            <v>^</v>
          </cell>
          <cell r="E212" t="str">
            <v>s</v>
          </cell>
          <cell r="F212" t="str">
            <v>late-8</v>
          </cell>
          <cell r="G212" t="str">
            <v>C^</v>
          </cell>
          <cell r="H212" t="str">
            <v>^s</v>
          </cell>
          <cell r="I212">
            <v>4</v>
          </cell>
          <cell r="J212" t="str">
            <v>Not Found</v>
          </cell>
          <cell r="K212">
            <v>0.127</v>
          </cell>
          <cell r="L212">
            <v>4.4000000000000003E-3</v>
          </cell>
          <cell r="M212">
            <v>13</v>
          </cell>
          <cell r="N212" t="str">
            <v>Not Found</v>
          </cell>
          <cell r="O212">
            <v>0.13650000000000001</v>
          </cell>
          <cell r="P212">
            <v>4.4999999999999997E-3</v>
          </cell>
          <cell r="Q212">
            <v>9</v>
          </cell>
          <cell r="R212">
            <v>0.4177400059060708</v>
          </cell>
          <cell r="S212">
            <v>0.35436042776861426</v>
          </cell>
          <cell r="T212">
            <v>0.27736333136202201</v>
          </cell>
          <cell r="U212">
            <v>0.3769927273510314</v>
          </cell>
          <cell r="V212">
            <v>0.2601501471766049</v>
          </cell>
          <cell r="W212">
            <v>0.49079478343596716</v>
          </cell>
          <cell r="X212">
            <v>66</v>
          </cell>
          <cell r="Y212">
            <v>64</v>
          </cell>
          <cell r="Z212">
            <v>61</v>
          </cell>
          <cell r="AA212">
            <v>65</v>
          </cell>
          <cell r="AB212">
            <v>61</v>
          </cell>
          <cell r="AC212">
            <v>69</v>
          </cell>
        </row>
        <row r="213">
          <cell r="A213" t="str">
            <v>C^S</v>
          </cell>
          <cell r="B213" t="str">
            <v>C</v>
          </cell>
          <cell r="C213" t="str">
            <v>mid-8</v>
          </cell>
          <cell r="D213" t="str">
            <v>^</v>
          </cell>
          <cell r="E213" t="str">
            <v>S</v>
          </cell>
          <cell r="F213" t="str">
            <v>late-8</v>
          </cell>
          <cell r="G213" t="str">
            <v>C^</v>
          </cell>
          <cell r="H213" t="str">
            <v>^S</v>
          </cell>
          <cell r="I213">
            <v>4</v>
          </cell>
          <cell r="J213" t="str">
            <v>Not Found</v>
          </cell>
          <cell r="K213">
            <v>5.5899999999999998E-2</v>
          </cell>
          <cell r="L213">
            <v>8.9999999999999998E-4</v>
          </cell>
          <cell r="M213">
            <v>9</v>
          </cell>
          <cell r="N213" t="str">
            <v>Not Found</v>
          </cell>
          <cell r="O213">
            <v>8.5300000000000001E-2</v>
          </cell>
          <cell r="P213">
            <v>1.8E-3</v>
          </cell>
          <cell r="Q213">
            <v>5</v>
          </cell>
          <cell r="R213">
            <v>-1.2228991648629177</v>
          </cell>
          <cell r="S213">
            <v>-0.66228168878369387</v>
          </cell>
          <cell r="T213">
            <v>-0.36686867008437607</v>
          </cell>
          <cell r="U213">
            <v>-0.79510829478417833</v>
          </cell>
          <cell r="V213">
            <v>-0.56459902134159246</v>
          </cell>
          <cell r="W213">
            <v>-0.43566121519515877</v>
          </cell>
          <cell r="X213">
            <v>11</v>
          </cell>
          <cell r="Y213">
            <v>25</v>
          </cell>
          <cell r="Z213">
            <v>36</v>
          </cell>
          <cell r="AA213">
            <v>21</v>
          </cell>
          <cell r="AB213">
            <v>28.999999999999996</v>
          </cell>
          <cell r="AC213">
            <v>33</v>
          </cell>
        </row>
        <row r="214">
          <cell r="A214" t="str">
            <v>C^t</v>
          </cell>
          <cell r="B214" t="str">
            <v>C</v>
          </cell>
          <cell r="C214" t="str">
            <v>mid-8</v>
          </cell>
          <cell r="D214" t="str">
            <v>^</v>
          </cell>
          <cell r="E214" t="str">
            <v>t</v>
          </cell>
          <cell r="F214" t="str">
            <v>mid-8</v>
          </cell>
          <cell r="G214" t="str">
            <v>C^</v>
          </cell>
          <cell r="H214" t="str">
            <v>^t</v>
          </cell>
          <cell r="I214">
            <v>3</v>
          </cell>
          <cell r="J214" t="str">
            <v>Not Found</v>
          </cell>
          <cell r="K214">
            <v>0.11409999999999999</v>
          </cell>
          <cell r="L214">
            <v>2.8E-3</v>
          </cell>
          <cell r="M214">
            <v>18</v>
          </cell>
          <cell r="N214" t="str">
            <v>Not Found</v>
          </cell>
          <cell r="O214">
            <v>0.14230000000000001</v>
          </cell>
          <cell r="P214">
            <v>4.5999999999999999E-3</v>
          </cell>
          <cell r="Q214">
            <v>10</v>
          </cell>
          <cell r="R214">
            <v>0.1200712955977731</v>
          </cell>
          <cell r="S214">
            <v>-0.1103902540838695</v>
          </cell>
          <cell r="T214">
            <v>1.0826533331700197</v>
          </cell>
          <cell r="U214">
            <v>0.50976979626478558</v>
          </cell>
          <cell r="V214">
            <v>0.29069641267727897</v>
          </cell>
          <cell r="W214">
            <v>0.72240878309374867</v>
          </cell>
          <cell r="X214">
            <v>55.000000000000007</v>
          </cell>
          <cell r="Y214">
            <v>45</v>
          </cell>
          <cell r="Z214">
            <v>86</v>
          </cell>
          <cell r="AA214">
            <v>70</v>
          </cell>
          <cell r="AB214">
            <v>62</v>
          </cell>
          <cell r="AC214">
            <v>76</v>
          </cell>
        </row>
        <row r="215">
          <cell r="A215" t="str">
            <v>C^T</v>
          </cell>
          <cell r="B215" t="str">
            <v>C</v>
          </cell>
          <cell r="C215" t="str">
            <v>mid-8</v>
          </cell>
          <cell r="D215" t="str">
            <v>^</v>
          </cell>
          <cell r="E215" t="str">
            <v>T</v>
          </cell>
          <cell r="F215" t="str">
            <v>late-8</v>
          </cell>
          <cell r="G215" t="str">
            <v>C^</v>
          </cell>
          <cell r="H215" t="str">
            <v>^T</v>
          </cell>
          <cell r="I215">
            <v>4</v>
          </cell>
          <cell r="J215" t="str">
            <v>Not Found</v>
          </cell>
          <cell r="K215">
            <v>5.5500000000000001E-2</v>
          </cell>
          <cell r="L215">
            <v>5.9999999999999995E-4</v>
          </cell>
          <cell r="M215">
            <v>4</v>
          </cell>
          <cell r="N215" t="str">
            <v>Not Found</v>
          </cell>
          <cell r="O215">
            <v>8.2600000000000007E-2</v>
          </cell>
          <cell r="P215">
            <v>1.1999999999999999E-3</v>
          </cell>
          <cell r="Q215">
            <v>2</v>
          </cell>
          <cell r="R215">
            <v>-1.2321292023918571</v>
          </cell>
          <cell r="S215">
            <v>-0.74942244163103455</v>
          </cell>
          <cell r="T215">
            <v>-1.1721586718923735</v>
          </cell>
          <cell r="U215">
            <v>-0.85691830962333959</v>
          </cell>
          <cell r="V215">
            <v>-0.74787661434563646</v>
          </cell>
          <cell r="W215">
            <v>-1.1305032141685032</v>
          </cell>
          <cell r="X215">
            <v>11</v>
          </cell>
          <cell r="Y215">
            <v>22</v>
          </cell>
          <cell r="Z215">
            <v>12</v>
          </cell>
          <cell r="AA215">
            <v>20</v>
          </cell>
          <cell r="AB215">
            <v>23</v>
          </cell>
          <cell r="AC215">
            <v>13</v>
          </cell>
        </row>
        <row r="216">
          <cell r="A216" t="str">
            <v>C^v</v>
          </cell>
          <cell r="B216" t="str">
            <v>C</v>
          </cell>
          <cell r="C216" t="str">
            <v>mid-8</v>
          </cell>
          <cell r="D216" t="str">
            <v>^</v>
          </cell>
          <cell r="E216" t="str">
            <v>v</v>
          </cell>
          <cell r="F216" t="str">
            <v>mid-8</v>
          </cell>
          <cell r="G216" t="str">
            <v>C^</v>
          </cell>
          <cell r="H216" t="str">
            <v>^v</v>
          </cell>
          <cell r="I216">
            <v>3</v>
          </cell>
          <cell r="J216" t="str">
            <v>Not Found</v>
          </cell>
          <cell r="K216">
            <v>7.17E-2</v>
          </cell>
          <cell r="L216">
            <v>1.6000000000000001E-3</v>
          </cell>
          <cell r="M216">
            <v>7</v>
          </cell>
          <cell r="N216" t="str">
            <v>Not Found</v>
          </cell>
          <cell r="O216">
            <v>9.6199999999999994E-2</v>
          </cell>
          <cell r="P216">
            <v>2.5000000000000001E-3</v>
          </cell>
          <cell r="Q216">
            <v>4</v>
          </cell>
          <cell r="R216">
            <v>-0.85831268246980919</v>
          </cell>
          <cell r="S216">
            <v>-0.45895326547323223</v>
          </cell>
          <cell r="T216">
            <v>-0.68898467080757508</v>
          </cell>
          <cell r="U216">
            <v>-0.54557897561867486</v>
          </cell>
          <cell r="V216">
            <v>-0.3507751628368746</v>
          </cell>
          <cell r="W216">
            <v>-0.66727521485294028</v>
          </cell>
          <cell r="X216">
            <v>20</v>
          </cell>
          <cell r="Y216">
            <v>32</v>
          </cell>
          <cell r="Z216">
            <v>24</v>
          </cell>
          <cell r="AA216">
            <v>28.999999999999996</v>
          </cell>
          <cell r="AB216">
            <v>37</v>
          </cell>
          <cell r="AC216">
            <v>25</v>
          </cell>
        </row>
        <row r="217">
          <cell r="A217" t="str">
            <v>C^z</v>
          </cell>
          <cell r="B217" t="str">
            <v>C</v>
          </cell>
          <cell r="C217" t="str">
            <v>mid-8</v>
          </cell>
          <cell r="D217" t="str">
            <v>^</v>
          </cell>
          <cell r="E217" t="str">
            <v>z</v>
          </cell>
          <cell r="F217" t="str">
            <v>late-8</v>
          </cell>
          <cell r="G217" t="str">
            <v>C^</v>
          </cell>
          <cell r="H217" t="str">
            <v>^z</v>
          </cell>
          <cell r="I217">
            <v>4</v>
          </cell>
          <cell r="J217" t="str">
            <v>Not Found</v>
          </cell>
          <cell r="K217">
            <v>6.83E-2</v>
          </cell>
          <cell r="L217">
            <v>1.5E-3</v>
          </cell>
          <cell r="M217">
            <v>10</v>
          </cell>
          <cell r="N217" t="str">
            <v>Not Found</v>
          </cell>
          <cell r="O217">
            <v>9.8199999999999996E-2</v>
          </cell>
          <cell r="P217">
            <v>3.3999999999999998E-3</v>
          </cell>
          <cell r="Q217">
            <v>7</v>
          </cell>
          <cell r="R217">
            <v>-0.93676800146579453</v>
          </cell>
          <cell r="S217">
            <v>-0.48800018308901244</v>
          </cell>
          <cell r="T217">
            <v>-0.20581066972277653</v>
          </cell>
          <cell r="U217">
            <v>-0.4997937794415182</v>
          </cell>
          <cell r="V217">
            <v>-7.5858773330808829E-2</v>
          </cell>
          <cell r="W217">
            <v>2.7566784120404197E-2</v>
          </cell>
          <cell r="X217">
            <v>17</v>
          </cell>
          <cell r="Y217">
            <v>31</v>
          </cell>
          <cell r="Z217">
            <v>42</v>
          </cell>
          <cell r="AA217">
            <v>31</v>
          </cell>
          <cell r="AB217">
            <v>48</v>
          </cell>
          <cell r="AC217">
            <v>51</v>
          </cell>
        </row>
        <row r="218">
          <cell r="A218" t="str">
            <v>Cab</v>
          </cell>
          <cell r="B218" t="str">
            <v>C</v>
          </cell>
          <cell r="C218" t="str">
            <v>mid-8</v>
          </cell>
          <cell r="D218" t="str">
            <v>a</v>
          </cell>
          <cell r="E218" t="str">
            <v>b</v>
          </cell>
          <cell r="F218" t="str">
            <v>early-8</v>
          </cell>
          <cell r="G218" t="str">
            <v>Ca</v>
          </cell>
          <cell r="H218" t="str">
            <v>ab</v>
          </cell>
          <cell r="I218">
            <v>2</v>
          </cell>
          <cell r="J218" t="str">
            <v>Not Found</v>
          </cell>
          <cell r="K218">
            <v>9.5399999999999999E-2</v>
          </cell>
          <cell r="L218">
            <v>2.8E-3</v>
          </cell>
          <cell r="M218">
            <v>16</v>
          </cell>
          <cell r="N218" t="str">
            <v>Not Found</v>
          </cell>
          <cell r="O218">
            <v>9.9000000000000005E-2</v>
          </cell>
          <cell r="P218">
            <v>5.1999999999999998E-3</v>
          </cell>
          <cell r="Q218">
            <v>9</v>
          </cell>
          <cell r="R218">
            <v>-0.31143295888014638</v>
          </cell>
          <cell r="S218">
            <v>-0.1103902540838695</v>
          </cell>
          <cell r="T218">
            <v>0.76053733244682054</v>
          </cell>
          <cell r="U218">
            <v>-0.48147970097065534</v>
          </cell>
          <cell r="V218">
            <v>0.47397400568132281</v>
          </cell>
          <cell r="W218">
            <v>0.49079478343596716</v>
          </cell>
          <cell r="X218">
            <v>38</v>
          </cell>
          <cell r="Y218">
            <v>45</v>
          </cell>
          <cell r="Z218">
            <v>78</v>
          </cell>
          <cell r="AA218">
            <v>32</v>
          </cell>
          <cell r="AB218">
            <v>69</v>
          </cell>
          <cell r="AC218">
            <v>69</v>
          </cell>
        </row>
        <row r="219">
          <cell r="A219" t="str">
            <v>CaC</v>
          </cell>
          <cell r="B219" t="str">
            <v>C</v>
          </cell>
          <cell r="C219" t="str">
            <v>mid-8</v>
          </cell>
          <cell r="D219" t="str">
            <v>a</v>
          </cell>
          <cell r="E219" t="str">
            <v>C</v>
          </cell>
          <cell r="F219" t="str">
            <v>mid-8</v>
          </cell>
          <cell r="G219" t="str">
            <v>Ca</v>
          </cell>
          <cell r="H219" t="str">
            <v>aC</v>
          </cell>
          <cell r="I219">
            <v>3</v>
          </cell>
          <cell r="J219" t="str">
            <v>Not Found</v>
          </cell>
          <cell r="K219">
            <v>7.7399999999999997E-2</v>
          </cell>
          <cell r="L219">
            <v>1.1000000000000001E-3</v>
          </cell>
          <cell r="M219">
            <v>7</v>
          </cell>
          <cell r="N219" t="str">
            <v>Not Found</v>
          </cell>
          <cell r="O219">
            <v>8.9700000000000002E-2</v>
          </cell>
          <cell r="P219">
            <v>1.8E-3</v>
          </cell>
          <cell r="Q219">
            <v>4</v>
          </cell>
          <cell r="R219">
            <v>-0.72678464768242201</v>
          </cell>
          <cell r="S219">
            <v>-0.60418785355213334</v>
          </cell>
          <cell r="T219">
            <v>-0.68898467080757508</v>
          </cell>
          <cell r="U219">
            <v>-0.69438086319443371</v>
          </cell>
          <cell r="V219">
            <v>-0.56459902134159246</v>
          </cell>
          <cell r="W219">
            <v>-0.66727521485294028</v>
          </cell>
          <cell r="X219">
            <v>23</v>
          </cell>
          <cell r="Y219">
            <v>27</v>
          </cell>
          <cell r="Z219">
            <v>24</v>
          </cell>
          <cell r="AA219">
            <v>24</v>
          </cell>
          <cell r="AB219">
            <v>28.999999999999996</v>
          </cell>
          <cell r="AC219">
            <v>25</v>
          </cell>
        </row>
        <row r="220">
          <cell r="A220" t="str">
            <v>Cad</v>
          </cell>
          <cell r="B220" t="str">
            <v>C</v>
          </cell>
          <cell r="C220" t="str">
            <v>mid-8</v>
          </cell>
          <cell r="D220" t="str">
            <v>a</v>
          </cell>
          <cell r="E220" t="str">
            <v>d</v>
          </cell>
          <cell r="F220" t="str">
            <v>early-8</v>
          </cell>
          <cell r="G220" t="str">
            <v>Ca</v>
          </cell>
          <cell r="H220" t="str">
            <v>ad</v>
          </cell>
          <cell r="I220">
            <v>2</v>
          </cell>
          <cell r="J220" t="str">
            <v>Not Found</v>
          </cell>
          <cell r="K220">
            <v>0.1074</v>
          </cell>
          <cell r="L220">
            <v>3.3999999999999998E-3</v>
          </cell>
          <cell r="M220">
            <v>17</v>
          </cell>
          <cell r="N220" t="str">
            <v>Not Found</v>
          </cell>
          <cell r="O220">
            <v>0.13059999999999999</v>
          </cell>
          <cell r="P220">
            <v>4.1000000000000003E-3</v>
          </cell>
          <cell r="Q220">
            <v>10</v>
          </cell>
          <cell r="R220">
            <v>-3.4531833011962741E-2</v>
          </cell>
          <cell r="S220">
            <v>6.3891251610811828E-2</v>
          </cell>
          <cell r="T220">
            <v>0.9215953328084201</v>
          </cell>
          <cell r="U220">
            <v>0.241926398628419</v>
          </cell>
          <cell r="V220">
            <v>0.13796508517390921</v>
          </cell>
          <cell r="W220">
            <v>0.72240878309374867</v>
          </cell>
          <cell r="X220">
            <v>49</v>
          </cell>
          <cell r="Y220">
            <v>52</v>
          </cell>
          <cell r="Z220">
            <v>82</v>
          </cell>
          <cell r="AA220">
            <v>60</v>
          </cell>
          <cell r="AB220">
            <v>56.000000000000007</v>
          </cell>
          <cell r="AC220">
            <v>76</v>
          </cell>
        </row>
        <row r="221">
          <cell r="A221" t="str">
            <v>Caf</v>
          </cell>
          <cell r="B221" t="str">
            <v>C</v>
          </cell>
          <cell r="C221" t="str">
            <v>mid-8</v>
          </cell>
          <cell r="D221" t="str">
            <v>a</v>
          </cell>
          <cell r="E221" t="str">
            <v>f</v>
          </cell>
          <cell r="F221" t="str">
            <v>mid-8</v>
          </cell>
          <cell r="G221" t="str">
            <v>Ca</v>
          </cell>
          <cell r="H221" t="str">
            <v>af</v>
          </cell>
          <cell r="I221">
            <v>3</v>
          </cell>
          <cell r="J221" t="str">
            <v>Not Found</v>
          </cell>
          <cell r="K221">
            <v>8.9099999999999999E-2</v>
          </cell>
          <cell r="L221">
            <v>1.1000000000000001E-3</v>
          </cell>
          <cell r="M221">
            <v>8</v>
          </cell>
          <cell r="N221" t="str">
            <v>Not Found</v>
          </cell>
          <cell r="O221">
            <v>9.64E-2</v>
          </cell>
          <cell r="P221">
            <v>2.2000000000000001E-3</v>
          </cell>
          <cell r="Q221">
            <v>4</v>
          </cell>
          <cell r="R221">
            <v>-0.45680604996094282</v>
          </cell>
          <cell r="S221">
            <v>-0.60418785355213334</v>
          </cell>
          <cell r="T221">
            <v>-0.52792667044597552</v>
          </cell>
          <cell r="U221">
            <v>-0.54100045600095903</v>
          </cell>
          <cell r="V221">
            <v>-0.44241395933889649</v>
          </cell>
          <cell r="W221">
            <v>-0.66727521485294028</v>
          </cell>
          <cell r="X221">
            <v>32</v>
          </cell>
          <cell r="Y221">
            <v>27</v>
          </cell>
          <cell r="Z221">
            <v>30</v>
          </cell>
          <cell r="AA221">
            <v>28.999999999999996</v>
          </cell>
          <cell r="AB221">
            <v>34</v>
          </cell>
          <cell r="AC221">
            <v>25</v>
          </cell>
        </row>
        <row r="222">
          <cell r="A222" t="str">
            <v>Cag</v>
          </cell>
          <cell r="B222" t="str">
            <v>C</v>
          </cell>
          <cell r="C222" t="str">
            <v>mid-8</v>
          </cell>
          <cell r="D222" t="str">
            <v>a</v>
          </cell>
          <cell r="E222" t="str">
            <v>g</v>
          </cell>
          <cell r="F222" t="str">
            <v>mid-8</v>
          </cell>
          <cell r="G222" t="str">
            <v>Ca</v>
          </cell>
          <cell r="H222" t="str">
            <v>ag</v>
          </cell>
          <cell r="I222">
            <v>3</v>
          </cell>
          <cell r="J222" t="str">
            <v>Not Found</v>
          </cell>
          <cell r="K222">
            <v>8.7400000000000005E-2</v>
          </cell>
          <cell r="L222">
            <v>1.6000000000000001E-3</v>
          </cell>
          <cell r="M222">
            <v>8</v>
          </cell>
          <cell r="N222" t="str">
            <v>Not Found</v>
          </cell>
          <cell r="O222">
            <v>9.6100000000000005E-2</v>
          </cell>
          <cell r="P222">
            <v>2.3999999999999998E-3</v>
          </cell>
          <cell r="Q222">
            <v>5</v>
          </cell>
          <cell r="R222">
            <v>-0.49603370945893538</v>
          </cell>
          <cell r="S222">
            <v>-0.45895326547323223</v>
          </cell>
          <cell r="T222">
            <v>-0.52792667044597552</v>
          </cell>
          <cell r="U222">
            <v>-0.54786823542753249</v>
          </cell>
          <cell r="V222">
            <v>-0.38132142833754862</v>
          </cell>
          <cell r="W222">
            <v>-0.43566121519515877</v>
          </cell>
          <cell r="X222">
            <v>31</v>
          </cell>
          <cell r="Y222">
            <v>32</v>
          </cell>
          <cell r="Z222">
            <v>30</v>
          </cell>
          <cell r="AA222">
            <v>28.999999999999996</v>
          </cell>
          <cell r="AB222">
            <v>36</v>
          </cell>
          <cell r="AC222">
            <v>33</v>
          </cell>
        </row>
        <row r="223">
          <cell r="A223" t="str">
            <v>CaG</v>
          </cell>
          <cell r="B223" t="str">
            <v>C</v>
          </cell>
          <cell r="C223" t="str">
            <v>mid-8</v>
          </cell>
          <cell r="D223" t="str">
            <v>a</v>
          </cell>
          <cell r="E223" t="str">
            <v>G</v>
          </cell>
          <cell r="F223" t="str">
            <v>mid-8</v>
          </cell>
          <cell r="G223" t="str">
            <v>Ca</v>
          </cell>
          <cell r="H223" t="str">
            <v>aG</v>
          </cell>
          <cell r="I223">
            <v>3</v>
          </cell>
          <cell r="J223" t="str">
            <v>Not Found</v>
          </cell>
          <cell r="K223">
            <v>8.1199999999999994E-2</v>
          </cell>
          <cell r="L223">
            <v>1.6000000000000001E-3</v>
          </cell>
          <cell r="M223">
            <v>4</v>
          </cell>
          <cell r="N223" t="str">
            <v>Not Found</v>
          </cell>
          <cell r="O223">
            <v>9.5899999999999999E-2</v>
          </cell>
          <cell r="P223">
            <v>2.3999999999999998E-3</v>
          </cell>
          <cell r="Q223">
            <v>6</v>
          </cell>
          <cell r="R223">
            <v>-0.6390992911574972</v>
          </cell>
          <cell r="S223">
            <v>-0.45895326547323223</v>
          </cell>
          <cell r="T223">
            <v>-1.1721586718923735</v>
          </cell>
          <cell r="U223">
            <v>-0.55244675504524821</v>
          </cell>
          <cell r="V223">
            <v>-0.38132142833754862</v>
          </cell>
          <cell r="W223">
            <v>-0.20404721553737729</v>
          </cell>
          <cell r="X223">
            <v>26</v>
          </cell>
          <cell r="Y223">
            <v>32</v>
          </cell>
          <cell r="Z223">
            <v>12</v>
          </cell>
          <cell r="AA223">
            <v>28.999999999999996</v>
          </cell>
          <cell r="AB223">
            <v>36</v>
          </cell>
          <cell r="AC223">
            <v>42</v>
          </cell>
        </row>
        <row r="224">
          <cell r="A224" t="str">
            <v>CaJ</v>
          </cell>
          <cell r="B224" t="str">
            <v>C</v>
          </cell>
          <cell r="C224" t="str">
            <v>mid-8</v>
          </cell>
          <cell r="D224" t="str">
            <v>a</v>
          </cell>
          <cell r="E224" t="str">
            <v>J</v>
          </cell>
          <cell r="F224" t="str">
            <v>mid-8</v>
          </cell>
          <cell r="G224" t="str">
            <v>Ca</v>
          </cell>
          <cell r="H224" t="str">
            <v>aJ</v>
          </cell>
          <cell r="I224">
            <v>3</v>
          </cell>
          <cell r="J224" t="str">
            <v>Not Found</v>
          </cell>
          <cell r="K224">
            <v>8.0199999999999994E-2</v>
          </cell>
          <cell r="L224">
            <v>1.8E-3</v>
          </cell>
          <cell r="M224">
            <v>7</v>
          </cell>
          <cell r="N224" t="str">
            <v>Not Found</v>
          </cell>
          <cell r="O224">
            <v>8.3400000000000002E-2</v>
          </cell>
          <cell r="P224">
            <v>2.3999999999999998E-3</v>
          </cell>
          <cell r="Q224">
            <v>5</v>
          </cell>
          <cell r="R224">
            <v>-0.66217438497984582</v>
          </cell>
          <cell r="S224">
            <v>-0.40085943024167181</v>
          </cell>
          <cell r="T224">
            <v>-0.68898467080757508</v>
          </cell>
          <cell r="U224">
            <v>-0.83860423115247706</v>
          </cell>
          <cell r="V224">
            <v>-0.38132142833754862</v>
          </cell>
          <cell r="W224">
            <v>-0.43566121519515877</v>
          </cell>
          <cell r="X224">
            <v>25</v>
          </cell>
          <cell r="Y224">
            <v>34</v>
          </cell>
          <cell r="Z224">
            <v>24</v>
          </cell>
          <cell r="AA224">
            <v>20</v>
          </cell>
          <cell r="AB224">
            <v>36</v>
          </cell>
          <cell r="AC224">
            <v>33</v>
          </cell>
        </row>
        <row r="225">
          <cell r="A225" t="str">
            <v>Cal</v>
          </cell>
          <cell r="B225" t="str">
            <v>C</v>
          </cell>
          <cell r="C225" t="str">
            <v>mid-8</v>
          </cell>
          <cell r="D225" t="str">
            <v>a</v>
          </cell>
          <cell r="E225" t="str">
            <v>l</v>
          </cell>
          <cell r="F225" t="str">
            <v>late-8</v>
          </cell>
          <cell r="G225" t="str">
            <v>Ca</v>
          </cell>
          <cell r="H225" t="str">
            <v>al</v>
          </cell>
          <cell r="I225">
            <v>4</v>
          </cell>
          <cell r="J225" t="str">
            <v>Not Found</v>
          </cell>
          <cell r="K225">
            <v>0.1431</v>
          </cell>
          <cell r="L225">
            <v>6.7999999999999996E-3</v>
          </cell>
          <cell r="M225">
            <v>9</v>
          </cell>
          <cell r="N225" t="str">
            <v>Not Found</v>
          </cell>
          <cell r="O225">
            <v>0.15859999999999999</v>
          </cell>
          <cell r="P225">
            <v>7.9000000000000008E-3</v>
          </cell>
          <cell r="Q225">
            <v>5</v>
          </cell>
          <cell r="R225">
            <v>0.78924901644588397</v>
          </cell>
          <cell r="S225">
            <v>1.0514864505473396</v>
          </cell>
          <cell r="T225">
            <v>-0.36686867008437607</v>
          </cell>
          <cell r="U225">
            <v>0.88291914510861158</v>
          </cell>
          <cell r="V225">
            <v>1.2987231741995207</v>
          </cell>
          <cell r="W225">
            <v>-0.43566121519515877</v>
          </cell>
          <cell r="X225">
            <v>79</v>
          </cell>
          <cell r="Y225">
            <v>86</v>
          </cell>
          <cell r="Z225">
            <v>36</v>
          </cell>
          <cell r="AA225">
            <v>81</v>
          </cell>
          <cell r="AB225">
            <v>90</v>
          </cell>
          <cell r="AC225">
            <v>33</v>
          </cell>
        </row>
        <row r="226">
          <cell r="A226" t="str">
            <v>Cam</v>
          </cell>
          <cell r="B226" t="str">
            <v>C</v>
          </cell>
          <cell r="C226" t="str">
            <v>mid-8</v>
          </cell>
          <cell r="D226" t="str">
            <v>a</v>
          </cell>
          <cell r="E226" t="str">
            <v>m</v>
          </cell>
          <cell r="F226" t="str">
            <v>early-8</v>
          </cell>
          <cell r="G226" t="str">
            <v>Ca</v>
          </cell>
          <cell r="H226" t="str">
            <v>am</v>
          </cell>
          <cell r="I226">
            <v>2</v>
          </cell>
          <cell r="J226" t="str">
            <v>Not Found</v>
          </cell>
          <cell r="K226">
            <v>0.11890000000000001</v>
          </cell>
          <cell r="L226">
            <v>6.7000000000000002E-3</v>
          </cell>
          <cell r="M226">
            <v>11</v>
          </cell>
          <cell r="N226" t="str">
            <v>Not Found</v>
          </cell>
          <cell r="O226">
            <v>0.1225</v>
          </cell>
          <cell r="P226">
            <v>5.3E-3</v>
          </cell>
          <cell r="Q226">
            <v>10</v>
          </cell>
          <cell r="R226">
            <v>0.23083174594504688</v>
          </cell>
          <cell r="S226">
            <v>1.0224395329315594</v>
          </cell>
          <cell r="T226">
            <v>-4.4752669361177014E-2</v>
          </cell>
          <cell r="U226">
            <v>5.6496354110934774E-2</v>
          </cell>
          <cell r="V226">
            <v>0.50452027118199683</v>
          </cell>
          <cell r="W226">
            <v>0.72240878309374867</v>
          </cell>
          <cell r="X226">
            <v>59</v>
          </cell>
          <cell r="Y226">
            <v>85</v>
          </cell>
          <cell r="Z226">
            <v>48</v>
          </cell>
          <cell r="AA226">
            <v>52</v>
          </cell>
          <cell r="AB226">
            <v>70</v>
          </cell>
          <cell r="AC226">
            <v>76</v>
          </cell>
        </row>
        <row r="227">
          <cell r="A227" t="str">
            <v>Cas</v>
          </cell>
          <cell r="B227" t="str">
            <v>C</v>
          </cell>
          <cell r="C227" t="str">
            <v>mid-8</v>
          </cell>
          <cell r="D227" t="str">
            <v>a</v>
          </cell>
          <cell r="E227" t="str">
            <v>s</v>
          </cell>
          <cell r="F227" t="str">
            <v>late-8</v>
          </cell>
          <cell r="G227" t="str">
            <v>Ca</v>
          </cell>
          <cell r="H227" t="str">
            <v>as</v>
          </cell>
          <cell r="I227">
            <v>4</v>
          </cell>
          <cell r="J227" t="str">
            <v>Not Found</v>
          </cell>
          <cell r="K227">
            <v>0.14829999999999999</v>
          </cell>
          <cell r="L227">
            <v>3.3999999999999998E-3</v>
          </cell>
          <cell r="M227">
            <v>9</v>
          </cell>
          <cell r="N227" t="str">
            <v>Not Found</v>
          </cell>
          <cell r="O227">
            <v>0.13950000000000001</v>
          </cell>
          <cell r="P227">
            <v>3.2000000000000002E-3</v>
          </cell>
          <cell r="Q227">
            <v>7</v>
          </cell>
          <cell r="R227">
            <v>0.90923950432209655</v>
          </cell>
          <cell r="S227">
            <v>6.3891251610811828E-2</v>
          </cell>
          <cell r="T227">
            <v>-0.36686867008437607</v>
          </cell>
          <cell r="U227">
            <v>0.4456705216167664</v>
          </cell>
          <cell r="V227">
            <v>-0.13695130433215669</v>
          </cell>
          <cell r="W227">
            <v>2.7566784120404197E-2</v>
          </cell>
          <cell r="X227">
            <v>82</v>
          </cell>
          <cell r="Y227">
            <v>52</v>
          </cell>
          <cell r="Z227">
            <v>36</v>
          </cell>
          <cell r="AA227">
            <v>67</v>
          </cell>
          <cell r="AB227">
            <v>45</v>
          </cell>
          <cell r="AC227">
            <v>51</v>
          </cell>
        </row>
        <row r="228">
          <cell r="A228" t="str">
            <v>CaS</v>
          </cell>
          <cell r="B228" t="str">
            <v>C</v>
          </cell>
          <cell r="C228" t="str">
            <v>mid-8</v>
          </cell>
          <cell r="D228" t="str">
            <v>a</v>
          </cell>
          <cell r="E228" t="str">
            <v>S</v>
          </cell>
          <cell r="F228" t="str">
            <v>late-8</v>
          </cell>
          <cell r="G228" t="str">
            <v>Ca</v>
          </cell>
          <cell r="H228" t="str">
            <v>aS</v>
          </cell>
          <cell r="I228">
            <v>4</v>
          </cell>
          <cell r="J228" t="str">
            <v>Not Found</v>
          </cell>
          <cell r="K228">
            <v>7.7200000000000005E-2</v>
          </cell>
          <cell r="L228">
            <v>1.1000000000000001E-3</v>
          </cell>
          <cell r="M228">
            <v>7</v>
          </cell>
          <cell r="N228" t="str">
            <v>Not Found</v>
          </cell>
          <cell r="O228">
            <v>8.8300000000000003E-2</v>
          </cell>
          <cell r="P228">
            <v>2.0999999999999999E-3</v>
          </cell>
          <cell r="Q228">
            <v>5</v>
          </cell>
          <cell r="R228">
            <v>-0.73139966644689158</v>
          </cell>
          <cell r="S228">
            <v>-0.60418785355213334</v>
          </cell>
          <cell r="T228">
            <v>-0.68898467080757508</v>
          </cell>
          <cell r="U228">
            <v>-0.72643050051844327</v>
          </cell>
          <cell r="V228">
            <v>-0.47296022483957056</v>
          </cell>
          <cell r="W228">
            <v>-0.43566121519515877</v>
          </cell>
          <cell r="X228">
            <v>23</v>
          </cell>
          <cell r="Y228">
            <v>27</v>
          </cell>
          <cell r="Z228">
            <v>24</v>
          </cell>
          <cell r="AA228">
            <v>23</v>
          </cell>
          <cell r="AB228">
            <v>32</v>
          </cell>
          <cell r="AC228">
            <v>33</v>
          </cell>
        </row>
        <row r="229">
          <cell r="A229" t="str">
            <v>Cat</v>
          </cell>
          <cell r="B229" t="str">
            <v>C</v>
          </cell>
          <cell r="C229" t="str">
            <v>mid-8</v>
          </cell>
          <cell r="D229" t="str">
            <v>a</v>
          </cell>
          <cell r="E229" t="str">
            <v>t</v>
          </cell>
          <cell r="F229" t="str">
            <v>mid-8</v>
          </cell>
          <cell r="G229" t="str">
            <v>Ca</v>
          </cell>
          <cell r="H229" t="str">
            <v>at</v>
          </cell>
          <cell r="I229">
            <v>3</v>
          </cell>
          <cell r="J229" t="str">
            <v>Not Found</v>
          </cell>
          <cell r="K229">
            <v>0.13539999999999999</v>
          </cell>
          <cell r="L229">
            <v>3.5999999999999999E-3</v>
          </cell>
          <cell r="M229">
            <v>24</v>
          </cell>
          <cell r="N229" t="str">
            <v>Not Found</v>
          </cell>
          <cell r="O229">
            <v>0.1454</v>
          </cell>
          <cell r="P229">
            <v>7.1000000000000004E-3</v>
          </cell>
          <cell r="Q229">
            <v>14</v>
          </cell>
          <cell r="R229">
            <v>0.61157079401379921</v>
          </cell>
          <cell r="S229">
            <v>0.1219850868423723</v>
          </cell>
          <cell r="T229">
            <v>2.0490013353396166</v>
          </cell>
          <cell r="U229">
            <v>0.58073685033937816</v>
          </cell>
          <cell r="V229">
            <v>1.0543530501941287</v>
          </cell>
          <cell r="W229">
            <v>1.6488647817248745</v>
          </cell>
          <cell r="X229">
            <v>73</v>
          </cell>
          <cell r="Y229">
            <v>55.000000000000007</v>
          </cell>
          <cell r="Z229">
            <v>98</v>
          </cell>
          <cell r="AA229">
            <v>72</v>
          </cell>
          <cell r="AB229">
            <v>86</v>
          </cell>
          <cell r="AC229">
            <v>95</v>
          </cell>
        </row>
        <row r="230">
          <cell r="A230" t="str">
            <v>CaT</v>
          </cell>
          <cell r="B230" t="str">
            <v>C</v>
          </cell>
          <cell r="C230" t="str">
            <v>mid-8</v>
          </cell>
          <cell r="D230" t="str">
            <v>a</v>
          </cell>
          <cell r="E230" t="str">
            <v>T</v>
          </cell>
          <cell r="F230" t="str">
            <v>late-8</v>
          </cell>
          <cell r="G230" t="str">
            <v>Ca</v>
          </cell>
          <cell r="H230" t="str">
            <v>aT</v>
          </cell>
          <cell r="I230">
            <v>4</v>
          </cell>
          <cell r="J230" t="str">
            <v>Not Found</v>
          </cell>
          <cell r="K230">
            <v>7.6799999999999993E-2</v>
          </cell>
          <cell r="L230">
            <v>1E-3</v>
          </cell>
          <cell r="M230">
            <v>5</v>
          </cell>
          <cell r="N230" t="str">
            <v>Not Found</v>
          </cell>
          <cell r="O230">
            <v>8.5699999999999998E-2</v>
          </cell>
          <cell r="P230">
            <v>1.8E-3</v>
          </cell>
          <cell r="Q230">
            <v>3</v>
          </cell>
          <cell r="R230">
            <v>-0.74062970397583128</v>
          </cell>
          <cell r="S230">
            <v>-0.6332347711679136</v>
          </cell>
          <cell r="T230">
            <v>-1.0111006715307742</v>
          </cell>
          <cell r="U230">
            <v>-0.78595125554874701</v>
          </cell>
          <cell r="V230">
            <v>-0.56459902134159246</v>
          </cell>
          <cell r="W230">
            <v>-0.89888921451072179</v>
          </cell>
          <cell r="X230">
            <v>23</v>
          </cell>
          <cell r="Y230">
            <v>26</v>
          </cell>
          <cell r="Z230">
            <v>15</v>
          </cell>
          <cell r="AA230">
            <v>22</v>
          </cell>
          <cell r="AB230">
            <v>28.999999999999996</v>
          </cell>
          <cell r="AC230">
            <v>18</v>
          </cell>
        </row>
        <row r="231">
          <cell r="A231" t="str">
            <v>Cav</v>
          </cell>
          <cell r="B231" t="str">
            <v>C</v>
          </cell>
          <cell r="C231" t="str">
            <v>mid-8</v>
          </cell>
          <cell r="D231" t="str">
            <v>a</v>
          </cell>
          <cell r="E231" t="str">
            <v>v</v>
          </cell>
          <cell r="F231" t="str">
            <v>mid-8</v>
          </cell>
          <cell r="G231" t="str">
            <v>Ca</v>
          </cell>
          <cell r="H231" t="str">
            <v>av</v>
          </cell>
          <cell r="I231">
            <v>3</v>
          </cell>
          <cell r="J231" t="str">
            <v>Not Found</v>
          </cell>
          <cell r="K231">
            <v>9.2999999999999999E-2</v>
          </cell>
          <cell r="L231">
            <v>1.5E-3</v>
          </cell>
          <cell r="M231">
            <v>5</v>
          </cell>
          <cell r="N231" t="str">
            <v>Not Found</v>
          </cell>
          <cell r="O231">
            <v>9.9199999999999997E-2</v>
          </cell>
          <cell r="P231">
            <v>2E-3</v>
          </cell>
          <cell r="Q231">
            <v>3</v>
          </cell>
          <cell r="R231">
            <v>-0.3668131840537831</v>
          </cell>
          <cell r="S231">
            <v>-0.48800018308901244</v>
          </cell>
          <cell r="T231">
            <v>-1.0111006715307742</v>
          </cell>
          <cell r="U231">
            <v>-0.47690118135293985</v>
          </cell>
          <cell r="V231">
            <v>-0.50350649034024453</v>
          </cell>
          <cell r="W231">
            <v>-0.89888921451072179</v>
          </cell>
          <cell r="X231">
            <v>36</v>
          </cell>
          <cell r="Y231">
            <v>31</v>
          </cell>
          <cell r="Z231">
            <v>15</v>
          </cell>
          <cell r="AA231">
            <v>32</v>
          </cell>
          <cell r="AB231">
            <v>31</v>
          </cell>
          <cell r="AC231">
            <v>18</v>
          </cell>
        </row>
        <row r="232">
          <cell r="A232" t="str">
            <v>Caz</v>
          </cell>
          <cell r="B232" t="str">
            <v>C</v>
          </cell>
          <cell r="C232" t="str">
            <v>mid-8</v>
          </cell>
          <cell r="D232" t="str">
            <v>a</v>
          </cell>
          <cell r="E232" t="str">
            <v>z</v>
          </cell>
          <cell r="F232" t="str">
            <v>late-8</v>
          </cell>
          <cell r="G232" t="str">
            <v>Ca</v>
          </cell>
          <cell r="H232" t="str">
            <v>az</v>
          </cell>
          <cell r="I232">
            <v>4</v>
          </cell>
          <cell r="J232" t="str">
            <v>Not Found</v>
          </cell>
          <cell r="K232">
            <v>8.9599999999999999E-2</v>
          </cell>
          <cell r="L232">
            <v>1.6000000000000001E-3</v>
          </cell>
          <cell r="M232">
            <v>7</v>
          </cell>
          <cell r="N232" t="str">
            <v>Not Found</v>
          </cell>
          <cell r="O232">
            <v>0.1012</v>
          </cell>
          <cell r="P232">
            <v>2.0999999999999999E-3</v>
          </cell>
          <cell r="Q232">
            <v>6</v>
          </cell>
          <cell r="R232">
            <v>-0.4452685030497685</v>
          </cell>
          <cell r="S232">
            <v>-0.45895326547323223</v>
          </cell>
          <cell r="T232">
            <v>-0.68898467080757508</v>
          </cell>
          <cell r="U232">
            <v>-0.4311159851757832</v>
          </cell>
          <cell r="V232">
            <v>-0.47296022483957056</v>
          </cell>
          <cell r="W232">
            <v>-0.20404721553737729</v>
          </cell>
          <cell r="X232">
            <v>33</v>
          </cell>
          <cell r="Y232">
            <v>32</v>
          </cell>
          <cell r="Z232">
            <v>24</v>
          </cell>
          <cell r="AA232">
            <v>33</v>
          </cell>
          <cell r="AB232">
            <v>32</v>
          </cell>
          <cell r="AC232">
            <v>42</v>
          </cell>
        </row>
        <row r="233">
          <cell r="A233" t="str">
            <v>Ccb</v>
          </cell>
          <cell r="B233" t="str">
            <v>C</v>
          </cell>
          <cell r="C233" t="str">
            <v>mid-8</v>
          </cell>
          <cell r="D233" t="str">
            <v>c</v>
          </cell>
          <cell r="E233" t="str">
            <v>b</v>
          </cell>
          <cell r="F233" t="str">
            <v>early-8</v>
          </cell>
          <cell r="G233" t="str">
            <v>Cc</v>
          </cell>
          <cell r="H233" t="str">
            <v>cb</v>
          </cell>
          <cell r="I233">
            <v>2</v>
          </cell>
          <cell r="J233" t="str">
            <v>Not Found</v>
          </cell>
          <cell r="K233">
            <v>5.1400000000000001E-2</v>
          </cell>
          <cell r="L233">
            <v>2.9999999999999997E-4</v>
          </cell>
          <cell r="M233">
            <v>3</v>
          </cell>
          <cell r="N233" t="str">
            <v>Not Found</v>
          </cell>
          <cell r="O233">
            <v>6.2300000000000001E-2</v>
          </cell>
          <cell r="P233">
            <v>8.0000000000000004E-4</v>
          </cell>
          <cell r="Q233">
            <v>1</v>
          </cell>
          <cell r="R233">
            <v>-1.3267370870634865</v>
          </cell>
          <cell r="S233">
            <v>-0.83656319447837524</v>
          </cell>
          <cell r="T233">
            <v>-1.3332166722539731</v>
          </cell>
          <cell r="U233">
            <v>-1.3216380508214793</v>
          </cell>
          <cell r="V233">
            <v>-0.87006167634833231</v>
          </cell>
          <cell r="W233">
            <v>-1.3621172138262847</v>
          </cell>
          <cell r="X233">
            <v>9</v>
          </cell>
          <cell r="Y233">
            <v>20</v>
          </cell>
          <cell r="Z233">
            <v>9</v>
          </cell>
          <cell r="AA233">
            <v>9</v>
          </cell>
          <cell r="AB233">
            <v>20</v>
          </cell>
          <cell r="AC233">
            <v>9</v>
          </cell>
        </row>
        <row r="234">
          <cell r="A234" t="str">
            <v>CcC</v>
          </cell>
          <cell r="B234" t="str">
            <v>C</v>
          </cell>
          <cell r="C234" t="str">
            <v>mid-8</v>
          </cell>
          <cell r="D234" t="str">
            <v>c</v>
          </cell>
          <cell r="E234" t="str">
            <v>C</v>
          </cell>
          <cell r="F234" t="str">
            <v>mid-8</v>
          </cell>
          <cell r="G234" t="str">
            <v>Cc</v>
          </cell>
          <cell r="H234" t="str">
            <v>cC</v>
          </cell>
          <cell r="I234">
            <v>3</v>
          </cell>
          <cell r="J234" t="str">
            <v>Not Found</v>
          </cell>
          <cell r="K234">
            <v>3.3399999999999999E-2</v>
          </cell>
          <cell r="L234">
            <v>2.9999999999999997E-4</v>
          </cell>
          <cell r="M234">
            <v>4</v>
          </cell>
          <cell r="N234" t="str">
            <v>Not Found</v>
          </cell>
          <cell r="O234">
            <v>5.3100000000000001E-2</v>
          </cell>
          <cell r="P234">
            <v>1.1999999999999999E-3</v>
          </cell>
          <cell r="Q234">
            <v>3</v>
          </cell>
          <cell r="R234">
            <v>-1.7420887758657622</v>
          </cell>
          <cell r="S234">
            <v>-0.83656319447837524</v>
          </cell>
          <cell r="T234">
            <v>-1.1721586718923735</v>
          </cell>
          <cell r="U234">
            <v>-1.5322499532364</v>
          </cell>
          <cell r="V234">
            <v>-0.74787661434563646</v>
          </cell>
          <cell r="W234">
            <v>-0.89888921451072179</v>
          </cell>
          <cell r="X234">
            <v>4</v>
          </cell>
          <cell r="Y234">
            <v>20</v>
          </cell>
          <cell r="Z234">
            <v>12</v>
          </cell>
          <cell r="AA234">
            <v>6</v>
          </cell>
          <cell r="AB234">
            <v>23</v>
          </cell>
          <cell r="AC234">
            <v>18</v>
          </cell>
        </row>
        <row r="235">
          <cell r="A235" t="str">
            <v>Ccd</v>
          </cell>
          <cell r="B235" t="str">
            <v>C</v>
          </cell>
          <cell r="C235" t="str">
            <v>mid-8</v>
          </cell>
          <cell r="D235" t="str">
            <v>c</v>
          </cell>
          <cell r="E235" t="str">
            <v>d</v>
          </cell>
          <cell r="F235" t="str">
            <v>early-8</v>
          </cell>
          <cell r="G235" t="str">
            <v>Cc</v>
          </cell>
          <cell r="H235" t="str">
            <v>cd</v>
          </cell>
          <cell r="I235">
            <v>2</v>
          </cell>
          <cell r="J235" t="str">
            <v>Not Found</v>
          </cell>
          <cell r="K235">
            <v>6.3399999999999998E-2</v>
          </cell>
          <cell r="L235">
            <v>6.9999999999999999E-4</v>
          </cell>
          <cell r="M235">
            <v>5</v>
          </cell>
          <cell r="N235" t="str">
            <v>Not Found</v>
          </cell>
          <cell r="O235">
            <v>9.3899999999999997E-2</v>
          </cell>
          <cell r="P235">
            <v>1E-3</v>
          </cell>
          <cell r="Q235">
            <v>3</v>
          </cell>
          <cell r="R235">
            <v>-1.049835961195303</v>
          </cell>
          <cell r="S235">
            <v>-0.72037552401525429</v>
          </cell>
          <cell r="T235">
            <v>-1.0111006715307742</v>
          </cell>
          <cell r="U235">
            <v>-0.59823195122240491</v>
          </cell>
          <cell r="V235">
            <v>-0.80896914534698428</v>
          </cell>
          <cell r="W235">
            <v>-0.89888921451072179</v>
          </cell>
          <cell r="X235">
            <v>15</v>
          </cell>
          <cell r="Y235">
            <v>23</v>
          </cell>
          <cell r="Z235">
            <v>15</v>
          </cell>
          <cell r="AA235">
            <v>28.000000000000004</v>
          </cell>
          <cell r="AB235">
            <v>22</v>
          </cell>
          <cell r="AC235">
            <v>18</v>
          </cell>
        </row>
        <row r="236">
          <cell r="A236" t="str">
            <v>Ccf</v>
          </cell>
          <cell r="B236" t="str">
            <v>C</v>
          </cell>
          <cell r="C236" t="str">
            <v>mid-8</v>
          </cell>
          <cell r="D236" t="str">
            <v>c</v>
          </cell>
          <cell r="E236" t="str">
            <v>f</v>
          </cell>
          <cell r="F236" t="str">
            <v>mid-8</v>
          </cell>
          <cell r="G236" t="str">
            <v>Cc</v>
          </cell>
          <cell r="H236" t="str">
            <v>cf</v>
          </cell>
          <cell r="I236">
            <v>3</v>
          </cell>
          <cell r="J236" t="str">
            <v>Not Found</v>
          </cell>
          <cell r="K236">
            <v>4.5100000000000001E-2</v>
          </cell>
          <cell r="L236">
            <v>8.0000000000000004E-4</v>
          </cell>
          <cell r="M236">
            <v>6</v>
          </cell>
          <cell r="N236" t="str">
            <v>Not Found</v>
          </cell>
          <cell r="O236">
            <v>5.9700000000000003E-2</v>
          </cell>
          <cell r="P236">
            <v>2E-3</v>
          </cell>
          <cell r="Q236">
            <v>4</v>
          </cell>
          <cell r="R236">
            <v>-1.4721101781442831</v>
          </cell>
          <cell r="S236">
            <v>-0.69132860639947413</v>
          </cell>
          <cell r="T236">
            <v>-0.85004267116917465</v>
          </cell>
          <cell r="U236">
            <v>-1.381158805851783</v>
          </cell>
          <cell r="V236">
            <v>-0.50350649034024453</v>
          </cell>
          <cell r="W236">
            <v>-0.66727521485294028</v>
          </cell>
          <cell r="X236">
            <v>7.0000000000000009</v>
          </cell>
          <cell r="Y236">
            <v>24</v>
          </cell>
          <cell r="Z236">
            <v>20</v>
          </cell>
          <cell r="AA236">
            <v>8</v>
          </cell>
          <cell r="AB236">
            <v>31</v>
          </cell>
          <cell r="AC236">
            <v>25</v>
          </cell>
        </row>
        <row r="237">
          <cell r="A237" t="str">
            <v>Ccg</v>
          </cell>
          <cell r="B237" t="str">
            <v>C</v>
          </cell>
          <cell r="C237" t="str">
            <v>mid-8</v>
          </cell>
          <cell r="D237" t="str">
            <v>c</v>
          </cell>
          <cell r="E237" t="str">
            <v>g</v>
          </cell>
          <cell r="F237" t="str">
            <v>mid-8</v>
          </cell>
          <cell r="G237" t="str">
            <v>Cc</v>
          </cell>
          <cell r="H237" t="str">
            <v>cg</v>
          </cell>
          <cell r="I237">
            <v>3</v>
          </cell>
          <cell r="J237" t="str">
            <v>Not Found</v>
          </cell>
          <cell r="K237">
            <v>4.3400000000000001E-2</v>
          </cell>
          <cell r="L237">
            <v>1E-3</v>
          </cell>
          <cell r="M237">
            <v>7</v>
          </cell>
          <cell r="N237" t="str">
            <v>Not Found</v>
          </cell>
          <cell r="O237">
            <v>5.9499999999999997E-2</v>
          </cell>
          <cell r="P237">
            <v>2.2000000000000001E-3</v>
          </cell>
          <cell r="Q237">
            <v>5</v>
          </cell>
          <cell r="R237">
            <v>-1.5113378376422755</v>
          </cell>
          <cell r="S237">
            <v>-0.6332347711679136</v>
          </cell>
          <cell r="T237">
            <v>-0.68898467080757508</v>
          </cell>
          <cell r="U237">
            <v>-1.3857373254694987</v>
          </cell>
          <cell r="V237">
            <v>-0.44241395933889649</v>
          </cell>
          <cell r="W237">
            <v>-0.43566121519515877</v>
          </cell>
          <cell r="X237">
            <v>7.0000000000000009</v>
          </cell>
          <cell r="Y237">
            <v>26</v>
          </cell>
          <cell r="Z237">
            <v>24</v>
          </cell>
          <cell r="AA237">
            <v>8</v>
          </cell>
          <cell r="AB237">
            <v>34</v>
          </cell>
          <cell r="AC237">
            <v>33</v>
          </cell>
        </row>
        <row r="238">
          <cell r="A238" t="str">
            <v>CcG</v>
          </cell>
          <cell r="B238" t="str">
            <v>C</v>
          </cell>
          <cell r="C238" t="str">
            <v>mid-8</v>
          </cell>
          <cell r="D238" t="str">
            <v>c</v>
          </cell>
          <cell r="E238" t="str">
            <v>G</v>
          </cell>
          <cell r="F238" t="str">
            <v>mid-8</v>
          </cell>
          <cell r="G238" t="str">
            <v>Cc</v>
          </cell>
          <cell r="H238" t="str">
            <v>cG</v>
          </cell>
          <cell r="I238">
            <v>3</v>
          </cell>
          <cell r="J238" t="str">
            <v>Not Found</v>
          </cell>
          <cell r="K238">
            <v>3.7199999999999997E-2</v>
          </cell>
          <cell r="L238">
            <v>1.1000000000000001E-3</v>
          </cell>
          <cell r="M238">
            <v>7</v>
          </cell>
          <cell r="N238" t="str">
            <v>Not Found</v>
          </cell>
          <cell r="O238">
            <v>5.9299999999999999E-2</v>
          </cell>
          <cell r="P238">
            <v>2.3E-3</v>
          </cell>
          <cell r="Q238">
            <v>6</v>
          </cell>
          <cell r="R238">
            <v>-1.6544034193408375</v>
          </cell>
          <cell r="S238">
            <v>-0.60418785355213334</v>
          </cell>
          <cell r="T238">
            <v>-0.68898467080757508</v>
          </cell>
          <cell r="U238">
            <v>-1.3903158450872144</v>
          </cell>
          <cell r="V238">
            <v>-0.41186769383822258</v>
          </cell>
          <cell r="W238">
            <v>-0.20404721553737729</v>
          </cell>
          <cell r="X238">
            <v>5</v>
          </cell>
          <cell r="Y238">
            <v>27</v>
          </cell>
          <cell r="Z238">
            <v>24</v>
          </cell>
          <cell r="AA238">
            <v>8</v>
          </cell>
          <cell r="AB238">
            <v>35</v>
          </cell>
          <cell r="AC238">
            <v>42</v>
          </cell>
        </row>
        <row r="239">
          <cell r="A239" t="str">
            <v>CcJ</v>
          </cell>
          <cell r="B239" t="str">
            <v>C</v>
          </cell>
          <cell r="C239" t="str">
            <v>mid-8</v>
          </cell>
          <cell r="D239" t="str">
            <v>c</v>
          </cell>
          <cell r="E239" t="str">
            <v>J</v>
          </cell>
          <cell r="F239" t="str">
            <v>mid-8</v>
          </cell>
          <cell r="G239" t="str">
            <v>Cc</v>
          </cell>
          <cell r="H239" t="str">
            <v>cJ</v>
          </cell>
          <cell r="I239">
            <v>3</v>
          </cell>
          <cell r="J239" t="str">
            <v>Not Found</v>
          </cell>
          <cell r="K239">
            <v>3.6200000000000003E-2</v>
          </cell>
          <cell r="L239">
            <v>2.0000000000000001E-4</v>
          </cell>
          <cell r="M239">
            <v>1</v>
          </cell>
          <cell r="N239" t="str">
            <v>Not Found</v>
          </cell>
          <cell r="O239">
            <v>4.6699999999999998E-2</v>
          </cell>
          <cell r="P239">
            <v>8.0000000000000004E-4</v>
          </cell>
          <cell r="Q239">
            <v>1</v>
          </cell>
          <cell r="R239">
            <v>-1.677478513163186</v>
          </cell>
          <cell r="S239">
            <v>-0.86561011209415539</v>
          </cell>
          <cell r="T239">
            <v>-1.6553326729771722</v>
          </cell>
          <cell r="U239">
            <v>-1.6787625810033009</v>
          </cell>
          <cell r="V239">
            <v>-0.87006167634833231</v>
          </cell>
          <cell r="W239">
            <v>-1.3621172138262847</v>
          </cell>
          <cell r="X239">
            <v>5</v>
          </cell>
          <cell r="Y239">
            <v>19</v>
          </cell>
          <cell r="Z239">
            <v>5</v>
          </cell>
          <cell r="AA239">
            <v>5</v>
          </cell>
          <cell r="AB239">
            <v>20</v>
          </cell>
          <cell r="AC239">
            <v>9</v>
          </cell>
        </row>
        <row r="240">
          <cell r="A240" t="str">
            <v>Ccl</v>
          </cell>
          <cell r="B240" t="str">
            <v>C</v>
          </cell>
          <cell r="C240" t="str">
            <v>mid-8</v>
          </cell>
          <cell r="D240" t="str">
            <v>c</v>
          </cell>
          <cell r="E240" t="str">
            <v>l</v>
          </cell>
          <cell r="F240" t="str">
            <v>late-8</v>
          </cell>
          <cell r="G240" t="str">
            <v>Cc</v>
          </cell>
          <cell r="H240" t="str">
            <v>cl</v>
          </cell>
          <cell r="I240">
            <v>4</v>
          </cell>
          <cell r="J240" t="str">
            <v>Not Found</v>
          </cell>
          <cell r="K240">
            <v>9.9099999999999994E-2</v>
          </cell>
          <cell r="L240">
            <v>3.7000000000000002E-3</v>
          </cell>
          <cell r="M240">
            <v>15</v>
          </cell>
          <cell r="N240" t="str">
            <v>Not Found</v>
          </cell>
          <cell r="O240">
            <v>0.122</v>
          </cell>
          <cell r="P240">
            <v>6.7999999999999996E-3</v>
          </cell>
          <cell r="Q240">
            <v>10</v>
          </cell>
          <cell r="R240">
            <v>-0.22605511173745652</v>
          </cell>
          <cell r="S240">
            <v>0.1510320044581526</v>
          </cell>
          <cell r="T240">
            <v>0.59947933208522108</v>
          </cell>
          <cell r="U240">
            <v>4.5050055066645611E-2</v>
          </cell>
          <cell r="V240">
            <v>0.9627142536921065</v>
          </cell>
          <cell r="W240">
            <v>0.72240878309374867</v>
          </cell>
          <cell r="X240">
            <v>41</v>
          </cell>
          <cell r="Y240">
            <v>56.000000000000007</v>
          </cell>
          <cell r="Z240">
            <v>72</v>
          </cell>
          <cell r="AA240">
            <v>52</v>
          </cell>
          <cell r="AB240">
            <v>83</v>
          </cell>
          <cell r="AC240">
            <v>76</v>
          </cell>
        </row>
        <row r="241">
          <cell r="A241" t="str">
            <v>Ccm</v>
          </cell>
          <cell r="B241" t="str">
            <v>C</v>
          </cell>
          <cell r="C241" t="str">
            <v>mid-8</v>
          </cell>
          <cell r="D241" t="str">
            <v>c</v>
          </cell>
          <cell r="E241" t="str">
            <v>m</v>
          </cell>
          <cell r="F241" t="str">
            <v>early-8</v>
          </cell>
          <cell r="G241" t="str">
            <v>Cc</v>
          </cell>
          <cell r="H241" t="str">
            <v>cm</v>
          </cell>
          <cell r="I241">
            <v>2</v>
          </cell>
          <cell r="J241" t="str">
            <v>Not Found</v>
          </cell>
          <cell r="K241">
            <v>7.4899999999999994E-2</v>
          </cell>
          <cell r="L241">
            <v>2.0000000000000001E-4</v>
          </cell>
          <cell r="M241">
            <v>3</v>
          </cell>
          <cell r="N241" t="str">
            <v>Not Found</v>
          </cell>
          <cell r="O241">
            <v>8.5800000000000001E-2</v>
          </cell>
          <cell r="P241">
            <v>8.0000000000000004E-4</v>
          </cell>
          <cell r="Q241">
            <v>2</v>
          </cell>
          <cell r="R241">
            <v>-0.78447238223829363</v>
          </cell>
          <cell r="S241">
            <v>-0.86561011209415539</v>
          </cell>
          <cell r="T241">
            <v>-1.3332166722539731</v>
          </cell>
          <cell r="U241">
            <v>-0.78366199573988915</v>
          </cell>
          <cell r="V241">
            <v>-0.87006167634833231</v>
          </cell>
          <cell r="W241">
            <v>-1.1305032141685032</v>
          </cell>
          <cell r="X241">
            <v>22</v>
          </cell>
          <cell r="Y241">
            <v>19</v>
          </cell>
          <cell r="Z241">
            <v>9</v>
          </cell>
          <cell r="AA241">
            <v>22</v>
          </cell>
          <cell r="AB241">
            <v>20</v>
          </cell>
          <cell r="AC241">
            <v>13</v>
          </cell>
        </row>
        <row r="242">
          <cell r="A242" t="str">
            <v>Ccn</v>
          </cell>
          <cell r="B242" t="str">
            <v>C</v>
          </cell>
          <cell r="C242" t="str">
            <v>mid-8</v>
          </cell>
          <cell r="D242" t="str">
            <v>c</v>
          </cell>
          <cell r="E242" t="str">
            <v>n</v>
          </cell>
          <cell r="F242" t="str">
            <v>early-8</v>
          </cell>
          <cell r="G242" t="str">
            <v>Cc</v>
          </cell>
          <cell r="H242" t="str">
            <v>cn</v>
          </cell>
          <cell r="I242">
            <v>2</v>
          </cell>
          <cell r="J242" t="str">
            <v>Not Found</v>
          </cell>
          <cell r="K242">
            <v>0.1215</v>
          </cell>
          <cell r="L242">
            <v>1.6000000000000001E-3</v>
          </cell>
          <cell r="M242">
            <v>13</v>
          </cell>
          <cell r="N242" t="str">
            <v>Not Found</v>
          </cell>
          <cell r="O242">
            <v>0.1459</v>
          </cell>
          <cell r="P242">
            <v>3.3E-3</v>
          </cell>
          <cell r="Q242">
            <v>6</v>
          </cell>
          <cell r="R242">
            <v>0.29082698988315314</v>
          </cell>
          <cell r="S242">
            <v>-0.45895326547323223</v>
          </cell>
          <cell r="T242">
            <v>0.27736333136202201</v>
          </cell>
          <cell r="U242">
            <v>0.59218314938366734</v>
          </cell>
          <cell r="V242">
            <v>-0.10640503883148275</v>
          </cell>
          <cell r="W242">
            <v>-0.20404721553737729</v>
          </cell>
          <cell r="X242">
            <v>61</v>
          </cell>
          <cell r="Y242">
            <v>32</v>
          </cell>
          <cell r="Z242">
            <v>61</v>
          </cell>
          <cell r="AA242">
            <v>72</v>
          </cell>
          <cell r="AB242">
            <v>46</v>
          </cell>
          <cell r="AC242">
            <v>42</v>
          </cell>
        </row>
        <row r="243">
          <cell r="A243" t="str">
            <v>Ccp</v>
          </cell>
          <cell r="B243" t="str">
            <v>C</v>
          </cell>
          <cell r="C243" t="str">
            <v>mid-8</v>
          </cell>
          <cell r="D243" t="str">
            <v>c</v>
          </cell>
          <cell r="E243" t="str">
            <v>p</v>
          </cell>
          <cell r="F243" t="str">
            <v>early-8</v>
          </cell>
          <cell r="G243" t="str">
            <v>Cc</v>
          </cell>
          <cell r="H243" t="str">
            <v>cp</v>
          </cell>
          <cell r="I243">
            <v>2</v>
          </cell>
          <cell r="J243" t="str">
            <v>Not Found</v>
          </cell>
          <cell r="K243">
            <v>6.2600000000000003E-2</v>
          </cell>
          <cell r="L243">
            <v>2.0000000000000001E-4</v>
          </cell>
          <cell r="M243">
            <v>6</v>
          </cell>
          <cell r="N243" t="str">
            <v>Not Found</v>
          </cell>
          <cell r="O243">
            <v>7.2900000000000006E-2</v>
          </cell>
          <cell r="P243">
            <v>8.0000000000000004E-4</v>
          </cell>
          <cell r="Q243">
            <v>4</v>
          </cell>
          <cell r="R243">
            <v>-1.0682960362531817</v>
          </cell>
          <cell r="S243">
            <v>-0.86561011209415539</v>
          </cell>
          <cell r="T243">
            <v>-0.85004267116917465</v>
          </cell>
          <cell r="U243">
            <v>-1.0789765110825491</v>
          </cell>
          <cell r="V243">
            <v>-0.87006167634833231</v>
          </cell>
          <cell r="W243">
            <v>-0.66727521485294028</v>
          </cell>
          <cell r="X243">
            <v>14.000000000000002</v>
          </cell>
          <cell r="Y243">
            <v>19</v>
          </cell>
          <cell r="Z243">
            <v>20</v>
          </cell>
          <cell r="AA243">
            <v>14.000000000000002</v>
          </cell>
          <cell r="AB243">
            <v>20</v>
          </cell>
          <cell r="AC243">
            <v>25</v>
          </cell>
        </row>
        <row r="244">
          <cell r="A244" t="str">
            <v>Ccr</v>
          </cell>
          <cell r="B244" t="str">
            <v>C</v>
          </cell>
          <cell r="C244" t="str">
            <v>mid-8</v>
          </cell>
          <cell r="D244" t="str">
            <v>c</v>
          </cell>
          <cell r="E244" t="str">
            <v>r</v>
          </cell>
          <cell r="F244" t="str">
            <v>late-8</v>
          </cell>
          <cell r="G244" t="str">
            <v>Cc</v>
          </cell>
          <cell r="H244" t="str">
            <v>cr</v>
          </cell>
          <cell r="I244">
            <v>4</v>
          </cell>
          <cell r="J244" t="str">
            <v>Not Found</v>
          </cell>
          <cell r="K244">
            <v>0.1038</v>
          </cell>
          <cell r="L244">
            <v>3.0999999999999999E-3</v>
          </cell>
          <cell r="M244">
            <v>5</v>
          </cell>
          <cell r="N244" t="str">
            <v>Not Found</v>
          </cell>
          <cell r="O244">
            <v>0.1285</v>
          </cell>
          <cell r="P244">
            <v>3.8E-3</v>
          </cell>
          <cell r="Q244">
            <v>7</v>
          </cell>
          <cell r="R244">
            <v>-0.11760217077241768</v>
          </cell>
          <cell r="S244">
            <v>-2.324950123652884E-2</v>
          </cell>
          <cell r="T244">
            <v>-1.0111006715307742</v>
          </cell>
          <cell r="U244">
            <v>0.19385194264240477</v>
          </cell>
          <cell r="V244">
            <v>4.632628867188715E-2</v>
          </cell>
          <cell r="W244">
            <v>2.7566784120404197E-2</v>
          </cell>
          <cell r="X244">
            <v>45</v>
          </cell>
          <cell r="Y244">
            <v>49</v>
          </cell>
          <cell r="Z244">
            <v>15</v>
          </cell>
          <cell r="AA244">
            <v>57.999999999999993</v>
          </cell>
          <cell r="AB244">
            <v>52</v>
          </cell>
          <cell r="AC244">
            <v>51</v>
          </cell>
        </row>
        <row r="245">
          <cell r="A245" t="str">
            <v>Ccs</v>
          </cell>
          <cell r="B245" t="str">
            <v>C</v>
          </cell>
          <cell r="C245" t="str">
            <v>mid-8</v>
          </cell>
          <cell r="D245" t="str">
            <v>c</v>
          </cell>
          <cell r="E245" t="str">
            <v>s</v>
          </cell>
          <cell r="F245" t="str">
            <v>late-8</v>
          </cell>
          <cell r="G245" t="str">
            <v>Cc</v>
          </cell>
          <cell r="H245" t="str">
            <v>cs</v>
          </cell>
          <cell r="I245">
            <v>4</v>
          </cell>
          <cell r="J245" t="str">
            <v>Not Found</v>
          </cell>
          <cell r="K245">
            <v>0.1043</v>
          </cell>
          <cell r="L245">
            <v>1.1999999999999999E-3</v>
          </cell>
          <cell r="M245">
            <v>9</v>
          </cell>
          <cell r="N245" t="str">
            <v>Not Found</v>
          </cell>
          <cell r="O245">
            <v>0.1028</v>
          </cell>
          <cell r="P245">
            <v>3.0999999999999999E-3</v>
          </cell>
          <cell r="Q245">
            <v>8</v>
          </cell>
          <cell r="R245">
            <v>-0.10606462386124334</v>
          </cell>
          <cell r="S245">
            <v>-0.57514093593635329</v>
          </cell>
          <cell r="T245">
            <v>-0.36686867008437607</v>
          </cell>
          <cell r="U245">
            <v>-0.39448782823405781</v>
          </cell>
          <cell r="V245">
            <v>-0.16749756983283073</v>
          </cell>
          <cell r="W245">
            <v>0.25918078377818571</v>
          </cell>
          <cell r="X245">
            <v>46</v>
          </cell>
          <cell r="Y245">
            <v>28.000000000000004</v>
          </cell>
          <cell r="Z245">
            <v>36</v>
          </cell>
          <cell r="AA245">
            <v>35</v>
          </cell>
          <cell r="AB245">
            <v>44</v>
          </cell>
          <cell r="AC245">
            <v>60</v>
          </cell>
        </row>
        <row r="246">
          <cell r="A246" t="str">
            <v>CcS</v>
          </cell>
          <cell r="B246" t="str">
            <v>C</v>
          </cell>
          <cell r="C246" t="str">
            <v>mid-8</v>
          </cell>
          <cell r="D246" t="str">
            <v>c</v>
          </cell>
          <cell r="E246" t="str">
            <v>S</v>
          </cell>
          <cell r="F246" t="str">
            <v>late-8</v>
          </cell>
          <cell r="G246" t="str">
            <v>Cc</v>
          </cell>
          <cell r="H246" t="str">
            <v>cS</v>
          </cell>
          <cell r="I246">
            <v>4</v>
          </cell>
          <cell r="J246" t="str">
            <v>Not Found</v>
          </cell>
          <cell r="K246">
            <v>3.32E-2</v>
          </cell>
          <cell r="L246">
            <v>5.9999999999999995E-4</v>
          </cell>
          <cell r="M246">
            <v>2</v>
          </cell>
          <cell r="N246" t="str">
            <v>Not Found</v>
          </cell>
          <cell r="O246">
            <v>5.1700000000000003E-2</v>
          </cell>
          <cell r="P246">
            <v>2.0999999999999999E-3</v>
          </cell>
          <cell r="Q246">
            <v>2</v>
          </cell>
          <cell r="R246">
            <v>-1.746703794630232</v>
          </cell>
          <cell r="S246">
            <v>-0.74942244163103455</v>
          </cell>
          <cell r="T246">
            <v>-1.4942746726155727</v>
          </cell>
          <cell r="U246">
            <v>-1.5642995905604093</v>
          </cell>
          <cell r="V246">
            <v>-0.47296022483957056</v>
          </cell>
          <cell r="W246">
            <v>-1.1305032141685032</v>
          </cell>
          <cell r="X246">
            <v>4</v>
          </cell>
          <cell r="Y246">
            <v>22</v>
          </cell>
          <cell r="Z246">
            <v>7.0000000000000009</v>
          </cell>
          <cell r="AA246">
            <v>6</v>
          </cell>
          <cell r="AB246">
            <v>32</v>
          </cell>
          <cell r="AC246">
            <v>13</v>
          </cell>
        </row>
        <row r="247">
          <cell r="A247" t="str">
            <v>Cct</v>
          </cell>
          <cell r="B247" t="str">
            <v>C</v>
          </cell>
          <cell r="C247" t="str">
            <v>mid-8</v>
          </cell>
          <cell r="D247" t="str">
            <v>c</v>
          </cell>
          <cell r="E247" t="str">
            <v>t</v>
          </cell>
          <cell r="F247" t="str">
            <v>mid-8</v>
          </cell>
          <cell r="G247" t="str">
            <v>Cc</v>
          </cell>
          <cell r="H247" t="str">
            <v>ct</v>
          </cell>
          <cell r="I247">
            <v>3</v>
          </cell>
          <cell r="J247" t="str">
            <v>Not Found</v>
          </cell>
          <cell r="K247">
            <v>9.1399999999999995E-2</v>
          </cell>
          <cell r="L247">
            <v>1.9E-3</v>
          </cell>
          <cell r="M247">
            <v>16</v>
          </cell>
          <cell r="N247" t="str">
            <v>Not Found</v>
          </cell>
          <cell r="O247">
            <v>0.1087</v>
          </cell>
          <cell r="P247">
            <v>3.8999999999999998E-3</v>
          </cell>
          <cell r="Q247">
            <v>8</v>
          </cell>
          <cell r="R247">
            <v>-0.40373333416954105</v>
          </cell>
          <cell r="S247">
            <v>-0.37181251262589154</v>
          </cell>
          <cell r="T247">
            <v>0.76053733244682054</v>
          </cell>
          <cell r="U247">
            <v>-0.25942149951144572</v>
          </cell>
          <cell r="V247">
            <v>7.6872554172561086E-2</v>
          </cell>
          <cell r="W247">
            <v>0.25918078377818571</v>
          </cell>
          <cell r="X247">
            <v>34</v>
          </cell>
          <cell r="Y247">
            <v>35</v>
          </cell>
          <cell r="Z247">
            <v>78</v>
          </cell>
          <cell r="AA247">
            <v>40</v>
          </cell>
          <cell r="AB247">
            <v>54</v>
          </cell>
          <cell r="AC247">
            <v>60</v>
          </cell>
        </row>
        <row r="248">
          <cell r="A248" t="str">
            <v>CcT</v>
          </cell>
          <cell r="B248" t="str">
            <v>C</v>
          </cell>
          <cell r="C248" t="str">
            <v>mid-8</v>
          </cell>
          <cell r="D248" t="str">
            <v>c</v>
          </cell>
          <cell r="E248" t="str">
            <v>T</v>
          </cell>
          <cell r="F248" t="str">
            <v>late-8</v>
          </cell>
          <cell r="G248" t="str">
            <v>Cc</v>
          </cell>
          <cell r="H248" t="str">
            <v>cT</v>
          </cell>
          <cell r="I248">
            <v>4</v>
          </cell>
          <cell r="J248" t="str">
            <v>Not Found</v>
          </cell>
          <cell r="K248">
            <v>3.2800000000000003E-2</v>
          </cell>
          <cell r="L248">
            <v>2.9999999999999997E-4</v>
          </cell>
          <cell r="M248">
            <v>3</v>
          </cell>
          <cell r="N248" t="str">
            <v>Not Found</v>
          </cell>
          <cell r="O248">
            <v>4.9000000000000002E-2</v>
          </cell>
          <cell r="P248">
            <v>8.9999999999999998E-4</v>
          </cell>
          <cell r="Q248">
            <v>1</v>
          </cell>
          <cell r="R248">
            <v>-1.7559338321591711</v>
          </cell>
          <cell r="S248">
            <v>-0.83656319447837524</v>
          </cell>
          <cell r="T248">
            <v>-1.3332166722539731</v>
          </cell>
          <cell r="U248">
            <v>-1.6261096053995709</v>
          </cell>
          <cell r="V248">
            <v>-0.83951541084765835</v>
          </cell>
          <cell r="W248">
            <v>-1.3621172138262847</v>
          </cell>
          <cell r="X248">
            <v>4</v>
          </cell>
          <cell r="Y248">
            <v>20</v>
          </cell>
          <cell r="Z248">
            <v>9</v>
          </cell>
          <cell r="AA248">
            <v>5</v>
          </cell>
          <cell r="AB248">
            <v>21</v>
          </cell>
          <cell r="AC248">
            <v>9</v>
          </cell>
        </row>
        <row r="249">
          <cell r="A249" t="str">
            <v>Ccv</v>
          </cell>
          <cell r="B249" t="str">
            <v>C</v>
          </cell>
          <cell r="C249" t="str">
            <v>mid-8</v>
          </cell>
          <cell r="D249" t="str">
            <v>c</v>
          </cell>
          <cell r="E249" t="str">
            <v>v</v>
          </cell>
          <cell r="F249" t="str">
            <v>mid-8</v>
          </cell>
          <cell r="G249" t="str">
            <v>Cc</v>
          </cell>
          <cell r="H249" t="str">
            <v>cv</v>
          </cell>
          <cell r="I249">
            <v>3</v>
          </cell>
          <cell r="J249" t="str">
            <v>Not Found</v>
          </cell>
          <cell r="K249">
            <v>4.9000000000000002E-2</v>
          </cell>
          <cell r="L249">
            <v>2.0000000000000001E-4</v>
          </cell>
          <cell r="M249">
            <v>2</v>
          </cell>
          <cell r="N249" t="str">
            <v>Not Found</v>
          </cell>
          <cell r="O249">
            <v>6.2600000000000003E-2</v>
          </cell>
          <cell r="P249">
            <v>8.0000000000000004E-4</v>
          </cell>
          <cell r="Q249">
            <v>1</v>
          </cell>
          <cell r="R249">
            <v>-1.3821173122371233</v>
          </cell>
          <cell r="S249">
            <v>-0.86561011209415539</v>
          </cell>
          <cell r="T249">
            <v>-1.4942746726155727</v>
          </cell>
          <cell r="U249">
            <v>-1.3147702713949059</v>
          </cell>
          <cell r="V249">
            <v>-0.87006167634833231</v>
          </cell>
          <cell r="W249">
            <v>-1.3621172138262847</v>
          </cell>
          <cell r="X249">
            <v>8</v>
          </cell>
          <cell r="Y249">
            <v>19</v>
          </cell>
          <cell r="Z249">
            <v>7.0000000000000009</v>
          </cell>
          <cell r="AA249">
            <v>9</v>
          </cell>
          <cell r="AB249">
            <v>20</v>
          </cell>
          <cell r="AC249">
            <v>9</v>
          </cell>
        </row>
        <row r="250">
          <cell r="A250" t="str">
            <v>Ccz</v>
          </cell>
          <cell r="B250" t="str">
            <v>C</v>
          </cell>
          <cell r="C250" t="str">
            <v>mid-8</v>
          </cell>
          <cell r="D250" t="str">
            <v>c</v>
          </cell>
          <cell r="E250" t="str">
            <v>z</v>
          </cell>
          <cell r="F250" t="str">
            <v>late-8</v>
          </cell>
          <cell r="G250" t="str">
            <v>Cc</v>
          </cell>
          <cell r="H250" t="str">
            <v>cz</v>
          </cell>
          <cell r="I250">
            <v>4</v>
          </cell>
          <cell r="J250" t="str">
            <v>Not Found</v>
          </cell>
          <cell r="K250">
            <v>4.5600000000000002E-2</v>
          </cell>
          <cell r="L250">
            <v>8.0000000000000004E-4</v>
          </cell>
          <cell r="M250">
            <v>8</v>
          </cell>
          <cell r="N250" t="str">
            <v>Not Found</v>
          </cell>
          <cell r="O250">
            <v>6.4600000000000005E-2</v>
          </cell>
          <cell r="P250">
            <v>1.2999999999999999E-3</v>
          </cell>
          <cell r="Q250">
            <v>6</v>
          </cell>
          <cell r="R250">
            <v>-1.4605726312331087</v>
          </cell>
          <cell r="S250">
            <v>-0.69132860639947413</v>
          </cell>
          <cell r="T250">
            <v>-0.52792667044597552</v>
          </cell>
          <cell r="U250">
            <v>-1.2689850752177492</v>
          </cell>
          <cell r="V250">
            <v>-0.71733034884496238</v>
          </cell>
          <cell r="W250">
            <v>-0.20404721553737729</v>
          </cell>
          <cell r="X250">
            <v>7.0000000000000009</v>
          </cell>
          <cell r="Y250">
            <v>24</v>
          </cell>
          <cell r="Z250">
            <v>30</v>
          </cell>
          <cell r="AA250">
            <v>10</v>
          </cell>
          <cell r="AB250">
            <v>24</v>
          </cell>
          <cell r="AC250">
            <v>42</v>
          </cell>
        </row>
        <row r="251">
          <cell r="A251" t="str">
            <v>Ceb</v>
          </cell>
          <cell r="B251" t="str">
            <v>C</v>
          </cell>
          <cell r="C251" t="str">
            <v>mid-8</v>
          </cell>
          <cell r="D251" t="str">
            <v>e</v>
          </cell>
          <cell r="E251" t="str">
            <v>b</v>
          </cell>
          <cell r="F251" t="str">
            <v>early-8</v>
          </cell>
          <cell r="G251" t="str">
            <v>Ce</v>
          </cell>
          <cell r="H251" t="str">
            <v>eb</v>
          </cell>
          <cell r="I251">
            <v>2</v>
          </cell>
          <cell r="J251" t="str">
            <v>Not Found</v>
          </cell>
          <cell r="K251">
            <v>6.4100000000000004E-2</v>
          </cell>
          <cell r="L251">
            <v>2.3999999999999998E-3</v>
          </cell>
          <cell r="M251">
            <v>5</v>
          </cell>
          <cell r="N251" t="str">
            <v>Not Found</v>
          </cell>
          <cell r="O251">
            <v>7.9100000000000004E-2</v>
          </cell>
          <cell r="P251">
            <v>3.3999999999999998E-3</v>
          </cell>
          <cell r="Q251">
            <v>2</v>
          </cell>
          <cell r="R251">
            <v>-1.0336833955196587</v>
          </cell>
          <cell r="S251">
            <v>-0.22657792454699047</v>
          </cell>
          <cell r="T251">
            <v>-1.0111006715307742</v>
          </cell>
          <cell r="U251">
            <v>-0.93704240293336372</v>
          </cell>
          <cell r="V251">
            <v>-7.5858773330808829E-2</v>
          </cell>
          <cell r="W251">
            <v>-1.1305032141685032</v>
          </cell>
          <cell r="X251">
            <v>15</v>
          </cell>
          <cell r="Y251">
            <v>41</v>
          </cell>
          <cell r="Z251">
            <v>15</v>
          </cell>
          <cell r="AA251">
            <v>17</v>
          </cell>
          <cell r="AB251">
            <v>48</v>
          </cell>
          <cell r="AC251">
            <v>13</v>
          </cell>
        </row>
        <row r="252">
          <cell r="A252" t="str">
            <v>CEb</v>
          </cell>
          <cell r="B252" t="str">
            <v>C</v>
          </cell>
          <cell r="C252" t="str">
            <v>mid-8</v>
          </cell>
          <cell r="D252" t="str">
            <v>E</v>
          </cell>
          <cell r="E252" t="str">
            <v>b</v>
          </cell>
          <cell r="F252" t="str">
            <v>early-8</v>
          </cell>
          <cell r="G252" t="str">
            <v>CE</v>
          </cell>
          <cell r="H252" t="str">
            <v>Eb</v>
          </cell>
          <cell r="I252">
            <v>2</v>
          </cell>
          <cell r="J252" t="str">
            <v>Not Found</v>
          </cell>
          <cell r="K252">
            <v>0.10780000000000001</v>
          </cell>
          <cell r="L252">
            <v>1.6999999999999999E-3</v>
          </cell>
          <cell r="M252">
            <v>8</v>
          </cell>
          <cell r="N252" t="str">
            <v>Not Found</v>
          </cell>
          <cell r="O252">
            <v>0.10680000000000001</v>
          </cell>
          <cell r="P252">
            <v>2.7000000000000001E-3</v>
          </cell>
          <cell r="Q252">
            <v>5</v>
          </cell>
          <cell r="R252">
            <v>-2.5301795483023019E-2</v>
          </cell>
          <cell r="S252">
            <v>-0.42990634785745202</v>
          </cell>
          <cell r="T252">
            <v>-0.52792667044597552</v>
          </cell>
          <cell r="U252">
            <v>-0.30291743587974451</v>
          </cell>
          <cell r="V252">
            <v>-0.28968263183552656</v>
          </cell>
          <cell r="W252">
            <v>-0.43566121519515877</v>
          </cell>
          <cell r="X252">
            <v>49</v>
          </cell>
          <cell r="Y252">
            <v>33</v>
          </cell>
          <cell r="Z252">
            <v>30</v>
          </cell>
          <cell r="AA252">
            <v>38</v>
          </cell>
          <cell r="AB252">
            <v>39</v>
          </cell>
          <cell r="AC252">
            <v>33</v>
          </cell>
        </row>
        <row r="253">
          <cell r="A253" t="str">
            <v>CeC</v>
          </cell>
          <cell r="B253" t="str">
            <v>C</v>
          </cell>
          <cell r="C253" t="str">
            <v>mid-8</v>
          </cell>
          <cell r="D253" t="str">
            <v>e</v>
          </cell>
          <cell r="E253" t="str">
            <v>C</v>
          </cell>
          <cell r="F253" t="str">
            <v>mid-8</v>
          </cell>
          <cell r="G253" t="str">
            <v>Ce</v>
          </cell>
          <cell r="H253" t="str">
            <v>eC</v>
          </cell>
          <cell r="I253">
            <v>3</v>
          </cell>
          <cell r="J253" t="str">
            <v>Not Found</v>
          </cell>
          <cell r="K253">
            <v>4.6100000000000002E-2</v>
          </cell>
          <cell r="L253">
            <v>8.0000000000000004E-4</v>
          </cell>
          <cell r="M253">
            <v>5</v>
          </cell>
          <cell r="N253" t="str">
            <v>Not Found</v>
          </cell>
          <cell r="O253">
            <v>6.9800000000000001E-2</v>
          </cell>
          <cell r="P253">
            <v>1E-3</v>
          </cell>
          <cell r="Q253">
            <v>4</v>
          </cell>
          <cell r="R253">
            <v>-1.4490350843219344</v>
          </cell>
          <cell r="S253">
            <v>-0.69132860639947413</v>
          </cell>
          <cell r="T253">
            <v>-1.0111006715307742</v>
          </cell>
          <cell r="U253">
            <v>-1.1499435651571421</v>
          </cell>
          <cell r="V253">
            <v>-0.80896914534698428</v>
          </cell>
          <cell r="W253">
            <v>-0.66727521485294028</v>
          </cell>
          <cell r="X253">
            <v>7.0000000000000009</v>
          </cell>
          <cell r="Y253">
            <v>24</v>
          </cell>
          <cell r="Z253">
            <v>15</v>
          </cell>
          <cell r="AA253">
            <v>13</v>
          </cell>
          <cell r="AB253">
            <v>22</v>
          </cell>
          <cell r="AC253">
            <v>25</v>
          </cell>
        </row>
        <row r="254">
          <cell r="A254" t="str">
            <v>CEC</v>
          </cell>
          <cell r="B254" t="str">
            <v>C</v>
          </cell>
          <cell r="C254" t="str">
            <v>mid-8</v>
          </cell>
          <cell r="D254" t="str">
            <v>E</v>
          </cell>
          <cell r="E254" t="str">
            <v>C</v>
          </cell>
          <cell r="F254" t="str">
            <v>mid-8</v>
          </cell>
          <cell r="G254" t="str">
            <v>CE</v>
          </cell>
          <cell r="H254" t="str">
            <v>EC</v>
          </cell>
          <cell r="I254">
            <v>3</v>
          </cell>
          <cell r="J254" t="str">
            <v>Not Found</v>
          </cell>
          <cell r="K254">
            <v>8.9800000000000005E-2</v>
          </cell>
          <cell r="L254">
            <v>1.4E-3</v>
          </cell>
          <cell r="M254">
            <v>9</v>
          </cell>
          <cell r="N254" t="str">
            <v>Not Found</v>
          </cell>
          <cell r="O254">
            <v>9.7500000000000003E-2</v>
          </cell>
          <cell r="P254">
            <v>2E-3</v>
          </cell>
          <cell r="Q254">
            <v>5</v>
          </cell>
          <cell r="R254">
            <v>-0.44065348428529866</v>
          </cell>
          <cell r="S254">
            <v>-0.51704710070479265</v>
          </cell>
          <cell r="T254">
            <v>-0.36686867008437607</v>
          </cell>
          <cell r="U254">
            <v>-0.51581859810352282</v>
          </cell>
          <cell r="V254">
            <v>-0.50350649034024453</v>
          </cell>
          <cell r="W254">
            <v>-0.43566121519515877</v>
          </cell>
          <cell r="X254">
            <v>33</v>
          </cell>
          <cell r="Y254">
            <v>30</v>
          </cell>
          <cell r="Z254">
            <v>36</v>
          </cell>
          <cell r="AA254">
            <v>30</v>
          </cell>
          <cell r="AB254">
            <v>31</v>
          </cell>
          <cell r="AC254">
            <v>33</v>
          </cell>
        </row>
        <row r="255">
          <cell r="A255" t="str">
            <v>Ced</v>
          </cell>
          <cell r="B255" t="str">
            <v>C</v>
          </cell>
          <cell r="C255" t="str">
            <v>mid-8</v>
          </cell>
          <cell r="D255" t="str">
            <v>e</v>
          </cell>
          <cell r="E255" t="str">
            <v>d</v>
          </cell>
          <cell r="F255" t="str">
            <v>early-8</v>
          </cell>
          <cell r="G255" t="str">
            <v>Ce</v>
          </cell>
          <cell r="H255" t="str">
            <v>ed</v>
          </cell>
          <cell r="I255">
            <v>2</v>
          </cell>
          <cell r="J255" t="str">
            <v>Not Found</v>
          </cell>
          <cell r="K255">
            <v>7.6100000000000001E-2</v>
          </cell>
          <cell r="L255">
            <v>2.8999999999999998E-3</v>
          </cell>
          <cell r="M255">
            <v>14</v>
          </cell>
          <cell r="N255" t="str">
            <v>Not Found</v>
          </cell>
          <cell r="O255">
            <v>0.11070000000000001</v>
          </cell>
          <cell r="P255">
            <v>4.4000000000000003E-3</v>
          </cell>
          <cell r="Q255">
            <v>12</v>
          </cell>
          <cell r="R255">
            <v>-0.7567822696514751</v>
          </cell>
          <cell r="S255">
            <v>-8.134333646808932E-2</v>
          </cell>
          <cell r="T255">
            <v>0.43842133172362152</v>
          </cell>
          <cell r="U255">
            <v>-0.21363630333428907</v>
          </cell>
          <cell r="V255">
            <v>0.22960388167593113</v>
          </cell>
          <cell r="W255">
            <v>1.1856367824093117</v>
          </cell>
          <cell r="X255">
            <v>22</v>
          </cell>
          <cell r="Y255">
            <v>46</v>
          </cell>
          <cell r="Z255">
            <v>67</v>
          </cell>
          <cell r="AA255">
            <v>42</v>
          </cell>
          <cell r="AB255">
            <v>60</v>
          </cell>
          <cell r="AC255">
            <v>88</v>
          </cell>
        </row>
        <row r="256">
          <cell r="A256" t="str">
            <v>CEd</v>
          </cell>
          <cell r="B256" t="str">
            <v>C</v>
          </cell>
          <cell r="C256" t="str">
            <v>mid-8</v>
          </cell>
          <cell r="D256" t="str">
            <v>E</v>
          </cell>
          <cell r="E256" t="str">
            <v>d</v>
          </cell>
          <cell r="F256" t="str">
            <v>early-8</v>
          </cell>
          <cell r="G256" t="str">
            <v>CE</v>
          </cell>
          <cell r="H256" t="str">
            <v>Ed</v>
          </cell>
          <cell r="I256">
            <v>2</v>
          </cell>
          <cell r="J256" t="str">
            <v>Not Found</v>
          </cell>
          <cell r="K256">
            <v>0.1198</v>
          </cell>
          <cell r="L256">
            <v>4.7999999999999996E-3</v>
          </cell>
          <cell r="M256">
            <v>16</v>
          </cell>
          <cell r="N256" t="str">
            <v>Not Found</v>
          </cell>
          <cell r="O256">
            <v>0.1384</v>
          </cell>
          <cell r="P256">
            <v>8.2000000000000007E-3</v>
          </cell>
          <cell r="Q256">
            <v>15</v>
          </cell>
          <cell r="R256">
            <v>0.25159933038516064</v>
          </cell>
          <cell r="S256">
            <v>0.47054809823173493</v>
          </cell>
          <cell r="T256">
            <v>0.76053733244682054</v>
          </cell>
          <cell r="U256">
            <v>0.42048866371932986</v>
          </cell>
          <cell r="V256">
            <v>1.3903619707015424</v>
          </cell>
          <cell r="W256">
            <v>1.880478781382656</v>
          </cell>
          <cell r="X256">
            <v>60</v>
          </cell>
          <cell r="Y256">
            <v>68</v>
          </cell>
          <cell r="Z256">
            <v>78</v>
          </cell>
          <cell r="AA256">
            <v>66</v>
          </cell>
          <cell r="AB256">
            <v>92</v>
          </cell>
          <cell r="AC256">
            <v>97</v>
          </cell>
        </row>
        <row r="257">
          <cell r="A257" t="str">
            <v>CEf</v>
          </cell>
          <cell r="B257" t="str">
            <v>C</v>
          </cell>
          <cell r="C257" t="str">
            <v>mid-8</v>
          </cell>
          <cell r="D257" t="str">
            <v>E</v>
          </cell>
          <cell r="E257" t="str">
            <v>f</v>
          </cell>
          <cell r="F257" t="str">
            <v>mid-8</v>
          </cell>
          <cell r="G257" t="str">
            <v>CE</v>
          </cell>
          <cell r="H257" t="str">
            <v>Ef</v>
          </cell>
          <cell r="I257">
            <v>3</v>
          </cell>
          <cell r="J257" t="str">
            <v>Not Found</v>
          </cell>
          <cell r="K257">
            <v>0.10150000000000001</v>
          </cell>
          <cell r="L257">
            <v>2.5999999999999999E-3</v>
          </cell>
          <cell r="M257">
            <v>10</v>
          </cell>
          <cell r="N257" t="str">
            <v>Not Found</v>
          </cell>
          <cell r="O257">
            <v>0.1042</v>
          </cell>
          <cell r="P257">
            <v>3.0999999999999999E-3</v>
          </cell>
          <cell r="Q257">
            <v>8</v>
          </cell>
          <cell r="R257">
            <v>-0.17067488656381946</v>
          </cell>
          <cell r="S257">
            <v>-0.16848408931542999</v>
          </cell>
          <cell r="T257">
            <v>-0.20581066972277653</v>
          </cell>
          <cell r="U257">
            <v>-0.3624381909100482</v>
          </cell>
          <cell r="V257">
            <v>-0.16749756983283073</v>
          </cell>
          <cell r="W257">
            <v>0.25918078377818571</v>
          </cell>
          <cell r="X257">
            <v>43</v>
          </cell>
          <cell r="Y257">
            <v>43</v>
          </cell>
          <cell r="Z257">
            <v>42</v>
          </cell>
          <cell r="AA257">
            <v>36</v>
          </cell>
          <cell r="AB257">
            <v>44</v>
          </cell>
          <cell r="AC257">
            <v>60</v>
          </cell>
        </row>
        <row r="258">
          <cell r="A258" t="str">
            <v>Ceg</v>
          </cell>
          <cell r="B258" t="str">
            <v>C</v>
          </cell>
          <cell r="C258" t="str">
            <v>mid-8</v>
          </cell>
          <cell r="D258" t="str">
            <v>e</v>
          </cell>
          <cell r="E258" t="str">
            <v>g</v>
          </cell>
          <cell r="F258" t="str">
            <v>mid-8</v>
          </cell>
          <cell r="G258" t="str">
            <v>Ce</v>
          </cell>
          <cell r="H258" t="str">
            <v>eg</v>
          </cell>
          <cell r="I258">
            <v>3</v>
          </cell>
          <cell r="J258" t="str">
            <v>Not Found</v>
          </cell>
          <cell r="K258">
            <v>5.6099999999999997E-2</v>
          </cell>
          <cell r="L258">
            <v>1E-3</v>
          </cell>
          <cell r="M258">
            <v>5</v>
          </cell>
          <cell r="N258" t="str">
            <v>Not Found</v>
          </cell>
          <cell r="O258">
            <v>7.6200000000000004E-2</v>
          </cell>
          <cell r="P258">
            <v>8.9999999999999998E-4</v>
          </cell>
          <cell r="Q258">
            <v>2</v>
          </cell>
          <cell r="R258">
            <v>-1.2182841460984482</v>
          </cell>
          <cell r="S258">
            <v>-0.6332347711679136</v>
          </cell>
          <cell r="T258">
            <v>-1.0111006715307742</v>
          </cell>
          <cell r="U258">
            <v>-1.0034309373902408</v>
          </cell>
          <cell r="V258">
            <v>-0.83951541084765835</v>
          </cell>
          <cell r="W258">
            <v>-1.1305032141685032</v>
          </cell>
          <cell r="X258">
            <v>11</v>
          </cell>
          <cell r="Y258">
            <v>26</v>
          </cell>
          <cell r="Z258">
            <v>15</v>
          </cell>
          <cell r="AA258">
            <v>16</v>
          </cell>
          <cell r="AB258">
            <v>21</v>
          </cell>
          <cell r="AC258">
            <v>13</v>
          </cell>
        </row>
        <row r="259">
          <cell r="A259" t="str">
            <v>CeG</v>
          </cell>
          <cell r="B259" t="str">
            <v>C</v>
          </cell>
          <cell r="C259" t="str">
            <v>mid-8</v>
          </cell>
          <cell r="D259" t="str">
            <v>e</v>
          </cell>
          <cell r="E259" t="str">
            <v>G</v>
          </cell>
          <cell r="F259" t="str">
            <v>mid-8</v>
          </cell>
          <cell r="G259" t="str">
            <v>Ce</v>
          </cell>
          <cell r="H259" t="str">
            <v>eG</v>
          </cell>
          <cell r="I259">
            <v>3</v>
          </cell>
          <cell r="J259" t="str">
            <v>Not Found</v>
          </cell>
          <cell r="K259">
            <v>4.99E-2</v>
          </cell>
          <cell r="L259">
            <v>5.9999999999999995E-4</v>
          </cell>
          <cell r="M259">
            <v>3</v>
          </cell>
          <cell r="N259" t="str">
            <v>Not Found</v>
          </cell>
          <cell r="O259">
            <v>7.5999999999999998E-2</v>
          </cell>
          <cell r="P259">
            <v>1E-3</v>
          </cell>
          <cell r="Q259">
            <v>3</v>
          </cell>
          <cell r="R259">
            <v>-1.3613497277970095</v>
          </cell>
          <cell r="S259">
            <v>-0.74942244163103455</v>
          </cell>
          <cell r="T259">
            <v>-1.3332166722539731</v>
          </cell>
          <cell r="U259">
            <v>-1.0080094570079565</v>
          </cell>
          <cell r="V259">
            <v>-0.80896914534698428</v>
          </cell>
          <cell r="W259">
            <v>-0.89888921451072179</v>
          </cell>
          <cell r="X259">
            <v>9</v>
          </cell>
          <cell r="Y259">
            <v>22</v>
          </cell>
          <cell r="Z259">
            <v>9</v>
          </cell>
          <cell r="AA259">
            <v>16</v>
          </cell>
          <cell r="AB259">
            <v>22</v>
          </cell>
          <cell r="AC259">
            <v>18</v>
          </cell>
        </row>
        <row r="260">
          <cell r="A260" t="str">
            <v>CEg</v>
          </cell>
          <cell r="B260" t="str">
            <v>C</v>
          </cell>
          <cell r="C260" t="str">
            <v>mid-8</v>
          </cell>
          <cell r="D260" t="str">
            <v>E</v>
          </cell>
          <cell r="E260" t="str">
            <v>g</v>
          </cell>
          <cell r="F260" t="str">
            <v>mid-8</v>
          </cell>
          <cell r="G260" t="str">
            <v>CE</v>
          </cell>
          <cell r="H260" t="str">
            <v>Eg</v>
          </cell>
          <cell r="I260">
            <v>3</v>
          </cell>
          <cell r="J260" t="str">
            <v>Not Found</v>
          </cell>
          <cell r="K260">
            <v>9.9699999999999997E-2</v>
          </cell>
          <cell r="L260">
            <v>2.5999999999999999E-3</v>
          </cell>
          <cell r="M260">
            <v>8</v>
          </cell>
          <cell r="N260" t="str">
            <v>Not Found</v>
          </cell>
          <cell r="O260">
            <v>0.10390000000000001</v>
          </cell>
          <cell r="P260">
            <v>3.3E-3</v>
          </cell>
          <cell r="Q260">
            <v>7</v>
          </cell>
          <cell r="R260">
            <v>-0.21221005544404725</v>
          </cell>
          <cell r="S260">
            <v>-0.16848408931542999</v>
          </cell>
          <cell r="T260">
            <v>-0.52792667044597552</v>
          </cell>
          <cell r="U260">
            <v>-0.3693059703366216</v>
          </cell>
          <cell r="V260">
            <v>-0.10640503883148275</v>
          </cell>
          <cell r="W260">
            <v>2.7566784120404197E-2</v>
          </cell>
          <cell r="X260">
            <v>42</v>
          </cell>
          <cell r="Y260">
            <v>43</v>
          </cell>
          <cell r="Z260">
            <v>30</v>
          </cell>
          <cell r="AA260">
            <v>36</v>
          </cell>
          <cell r="AB260">
            <v>46</v>
          </cell>
          <cell r="AC260">
            <v>51</v>
          </cell>
        </row>
        <row r="261">
          <cell r="A261" t="str">
            <v>CEG</v>
          </cell>
          <cell r="B261" t="str">
            <v>C</v>
          </cell>
          <cell r="C261" t="str">
            <v>mid-8</v>
          </cell>
          <cell r="D261" t="str">
            <v>E</v>
          </cell>
          <cell r="E261" t="str">
            <v>G</v>
          </cell>
          <cell r="F261" t="str">
            <v>mid-8</v>
          </cell>
          <cell r="G261" t="str">
            <v>CE</v>
          </cell>
          <cell r="H261" t="str">
            <v>EG</v>
          </cell>
          <cell r="I261">
            <v>3</v>
          </cell>
          <cell r="J261" t="str">
            <v>Not Found</v>
          </cell>
          <cell r="K261">
            <v>9.3600000000000003E-2</v>
          </cell>
          <cell r="L261">
            <v>1.4E-3</v>
          </cell>
          <cell r="M261">
            <v>3</v>
          </cell>
          <cell r="N261" t="str">
            <v>Not Found</v>
          </cell>
          <cell r="O261">
            <v>0.1037</v>
          </cell>
          <cell r="P261">
            <v>2E-3</v>
          </cell>
          <cell r="Q261">
            <v>3</v>
          </cell>
          <cell r="R261">
            <v>-0.35296812776037384</v>
          </cell>
          <cell r="S261">
            <v>-0.51704710070479265</v>
          </cell>
          <cell r="T261">
            <v>-1.3332166722539731</v>
          </cell>
          <cell r="U261">
            <v>-0.37388448995433737</v>
          </cell>
          <cell r="V261">
            <v>-0.50350649034024453</v>
          </cell>
          <cell r="W261">
            <v>-0.89888921451072179</v>
          </cell>
          <cell r="X261">
            <v>36</v>
          </cell>
          <cell r="Y261">
            <v>30</v>
          </cell>
          <cell r="Z261">
            <v>9</v>
          </cell>
          <cell r="AA261">
            <v>35</v>
          </cell>
          <cell r="AB261">
            <v>31</v>
          </cell>
          <cell r="AC261">
            <v>18</v>
          </cell>
        </row>
        <row r="262">
          <cell r="A262" t="str">
            <v>CeJ</v>
          </cell>
          <cell r="B262" t="str">
            <v>C</v>
          </cell>
          <cell r="C262" t="str">
            <v>mid-8</v>
          </cell>
          <cell r="D262" t="str">
            <v>e</v>
          </cell>
          <cell r="E262" t="str">
            <v>J</v>
          </cell>
          <cell r="F262" t="str">
            <v>mid-8</v>
          </cell>
          <cell r="G262" t="str">
            <v>Ce</v>
          </cell>
          <cell r="H262" t="str">
            <v>eJ</v>
          </cell>
          <cell r="I262">
            <v>3</v>
          </cell>
          <cell r="J262" t="str">
            <v>Not Found</v>
          </cell>
          <cell r="K262">
            <v>4.8899999999999999E-2</v>
          </cell>
          <cell r="L262">
            <v>1.4E-3</v>
          </cell>
          <cell r="M262">
            <v>11</v>
          </cell>
          <cell r="N262" t="str">
            <v>Not Found</v>
          </cell>
          <cell r="O262">
            <v>6.3500000000000001E-2</v>
          </cell>
          <cell r="P262">
            <v>1.5E-3</v>
          </cell>
          <cell r="Q262">
            <v>6</v>
          </cell>
          <cell r="R262">
            <v>-1.3844248216193582</v>
          </cell>
          <cell r="S262">
            <v>-0.51704710070479265</v>
          </cell>
          <cell r="T262">
            <v>-4.4752669361177014E-2</v>
          </cell>
          <cell r="U262">
            <v>-1.2941669331151855</v>
          </cell>
          <cell r="V262">
            <v>-0.65623781784361435</v>
          </cell>
          <cell r="W262">
            <v>-0.20404721553737729</v>
          </cell>
          <cell r="X262">
            <v>8</v>
          </cell>
          <cell r="Y262">
            <v>30</v>
          </cell>
          <cell r="Z262">
            <v>48</v>
          </cell>
          <cell r="AA262">
            <v>10</v>
          </cell>
          <cell r="AB262">
            <v>26</v>
          </cell>
          <cell r="AC262">
            <v>42</v>
          </cell>
        </row>
        <row r="263">
          <cell r="A263" t="str">
            <v>CEJ</v>
          </cell>
          <cell r="B263" t="str">
            <v>C</v>
          </cell>
          <cell r="C263" t="str">
            <v>mid-8</v>
          </cell>
          <cell r="D263" t="str">
            <v>E</v>
          </cell>
          <cell r="E263" t="str">
            <v>J</v>
          </cell>
          <cell r="F263" t="str">
            <v>mid-8</v>
          </cell>
          <cell r="G263" t="str">
            <v>CE</v>
          </cell>
          <cell r="H263" t="str">
            <v>EJ</v>
          </cell>
          <cell r="I263">
            <v>3</v>
          </cell>
          <cell r="J263" t="str">
            <v>Not Found</v>
          </cell>
          <cell r="K263">
            <v>9.2600000000000002E-2</v>
          </cell>
          <cell r="L263">
            <v>2.7000000000000001E-3</v>
          </cell>
          <cell r="M263">
            <v>9</v>
          </cell>
          <cell r="N263" t="str">
            <v>Not Found</v>
          </cell>
          <cell r="O263">
            <v>9.1200000000000003E-2</v>
          </cell>
          <cell r="P263">
            <v>2.3999999999999998E-3</v>
          </cell>
          <cell r="Q263">
            <v>5</v>
          </cell>
          <cell r="R263">
            <v>-0.37604322158272252</v>
          </cell>
          <cell r="S263">
            <v>-0.13943717169964967</v>
          </cell>
          <cell r="T263">
            <v>-0.36686867008437607</v>
          </cell>
          <cell r="U263">
            <v>-0.66004196606156618</v>
          </cell>
          <cell r="V263">
            <v>-0.38132142833754862</v>
          </cell>
          <cell r="W263">
            <v>-0.43566121519515877</v>
          </cell>
          <cell r="X263">
            <v>35</v>
          </cell>
          <cell r="Y263">
            <v>44</v>
          </cell>
          <cell r="Z263">
            <v>36</v>
          </cell>
          <cell r="AA263">
            <v>25</v>
          </cell>
          <cell r="AB263">
            <v>36</v>
          </cell>
          <cell r="AC263">
            <v>33</v>
          </cell>
        </row>
        <row r="264">
          <cell r="A264" t="str">
            <v>Cek</v>
          </cell>
          <cell r="B264" t="str">
            <v>C</v>
          </cell>
          <cell r="C264" t="str">
            <v>mid-8</v>
          </cell>
          <cell r="D264" t="str">
            <v>e</v>
          </cell>
          <cell r="E264" t="str">
            <v>k</v>
          </cell>
          <cell r="F264" t="str">
            <v>mid-8</v>
          </cell>
          <cell r="G264" t="str">
            <v>Ce</v>
          </cell>
          <cell r="H264" t="str">
            <v>ek</v>
          </cell>
          <cell r="I264">
            <v>3</v>
          </cell>
          <cell r="J264" t="str">
            <v>Not Found</v>
          </cell>
          <cell r="K264">
            <v>9.1600000000000001E-2</v>
          </cell>
          <cell r="L264">
            <v>2.5999999999999999E-3</v>
          </cell>
          <cell r="M264">
            <v>22</v>
          </cell>
          <cell r="N264" t="str">
            <v>Not Found</v>
          </cell>
          <cell r="O264">
            <v>0.1179</v>
          </cell>
          <cell r="P264">
            <v>6.0000000000000001E-3</v>
          </cell>
          <cell r="Q264">
            <v>17</v>
          </cell>
          <cell r="R264">
            <v>-0.39911831540507114</v>
          </cell>
          <cell r="S264">
            <v>-0.16848408931542999</v>
          </cell>
          <cell r="T264">
            <v>1.7268853346164177</v>
          </cell>
          <cell r="U264">
            <v>-4.8809597096525291E-2</v>
          </cell>
          <cell r="V264">
            <v>0.71834412968671479</v>
          </cell>
          <cell r="W264">
            <v>2.343706780698219</v>
          </cell>
          <cell r="X264">
            <v>34</v>
          </cell>
          <cell r="Y264">
            <v>43</v>
          </cell>
          <cell r="Z264">
            <v>96</v>
          </cell>
          <cell r="AA264">
            <v>48</v>
          </cell>
          <cell r="AB264">
            <v>77</v>
          </cell>
          <cell r="AC264">
            <v>99</v>
          </cell>
        </row>
        <row r="265">
          <cell r="A265" t="str">
            <v>Cel</v>
          </cell>
          <cell r="B265" t="str">
            <v>C</v>
          </cell>
          <cell r="C265" t="str">
            <v>mid-8</v>
          </cell>
          <cell r="D265" t="str">
            <v>e</v>
          </cell>
          <cell r="E265" t="str">
            <v>l</v>
          </cell>
          <cell r="F265" t="str">
            <v>late-8</v>
          </cell>
          <cell r="G265" t="str">
            <v>Ce</v>
          </cell>
          <cell r="H265" t="str">
            <v>el</v>
          </cell>
          <cell r="I265">
            <v>4</v>
          </cell>
          <cell r="J265" t="str">
            <v>Not Found</v>
          </cell>
          <cell r="K265">
            <v>0.1118</v>
          </cell>
          <cell r="L265">
            <v>3.5000000000000001E-3</v>
          </cell>
          <cell r="M265">
            <v>22</v>
          </cell>
          <cell r="N265" t="str">
            <v>Not Found</v>
          </cell>
          <cell r="O265">
            <v>0.13869999999999999</v>
          </cell>
          <cell r="P265">
            <v>5.4000000000000003E-3</v>
          </cell>
          <cell r="Q265">
            <v>10</v>
          </cell>
          <cell r="R265">
            <v>6.6998579806371306E-2</v>
          </cell>
          <cell r="S265">
            <v>9.2938169226592121E-2</v>
          </cell>
          <cell r="T265">
            <v>1.7268853346164177</v>
          </cell>
          <cell r="U265">
            <v>0.42735644314590321</v>
          </cell>
          <cell r="V265">
            <v>0.5350665366826709</v>
          </cell>
          <cell r="W265">
            <v>0.72240878309374867</v>
          </cell>
          <cell r="X265">
            <v>53</v>
          </cell>
          <cell r="Y265">
            <v>54</v>
          </cell>
          <cell r="Z265">
            <v>96</v>
          </cell>
          <cell r="AA265">
            <v>67</v>
          </cell>
          <cell r="AB265">
            <v>71</v>
          </cell>
          <cell r="AC265">
            <v>76</v>
          </cell>
        </row>
        <row r="266">
          <cell r="A266" t="str">
            <v>CEl</v>
          </cell>
          <cell r="B266" t="str">
            <v>C</v>
          </cell>
          <cell r="C266" t="str">
            <v>mid-8</v>
          </cell>
          <cell r="D266" t="str">
            <v>E</v>
          </cell>
          <cell r="E266" t="str">
            <v>l</v>
          </cell>
          <cell r="F266" t="str">
            <v>late-8</v>
          </cell>
          <cell r="G266" t="str">
            <v>CE</v>
          </cell>
          <cell r="H266" t="str">
            <v>El</v>
          </cell>
          <cell r="I266">
            <v>4</v>
          </cell>
          <cell r="J266" t="str">
            <v>Not Found</v>
          </cell>
          <cell r="K266">
            <v>0.1555</v>
          </cell>
          <cell r="L266">
            <v>9.7000000000000003E-3</v>
          </cell>
          <cell r="M266">
            <v>18</v>
          </cell>
          <cell r="N266" t="str">
            <v>Not Found</v>
          </cell>
          <cell r="O266">
            <v>0.16639999999999999</v>
          </cell>
          <cell r="P266">
            <v>1.2999999999999999E-2</v>
          </cell>
          <cell r="Q266">
            <v>12</v>
          </cell>
          <cell r="R266">
            <v>1.0753801798430072</v>
          </cell>
          <cell r="S266">
            <v>1.8938470614049663</v>
          </cell>
          <cell r="T266">
            <v>1.0826533331700197</v>
          </cell>
          <cell r="U266">
            <v>1.0614814101995225</v>
          </cell>
          <cell r="V266">
            <v>2.8565827147338934</v>
          </cell>
          <cell r="W266">
            <v>1.1856367824093117</v>
          </cell>
          <cell r="X266">
            <v>86</v>
          </cell>
          <cell r="Y266">
            <v>97</v>
          </cell>
          <cell r="Z266">
            <v>86</v>
          </cell>
          <cell r="AA266">
            <v>86</v>
          </cell>
          <cell r="AB266">
            <v>100</v>
          </cell>
          <cell r="AC266">
            <v>88</v>
          </cell>
        </row>
        <row r="267">
          <cell r="A267" t="str">
            <v>Cem</v>
          </cell>
          <cell r="B267" t="str">
            <v>C</v>
          </cell>
          <cell r="C267" t="str">
            <v>mid-8</v>
          </cell>
          <cell r="D267" t="str">
            <v>e</v>
          </cell>
          <cell r="E267" t="str">
            <v>m</v>
          </cell>
          <cell r="F267" t="str">
            <v>early-8</v>
          </cell>
          <cell r="G267" t="str">
            <v>Ce</v>
          </cell>
          <cell r="H267" t="str">
            <v>em</v>
          </cell>
          <cell r="I267">
            <v>2</v>
          </cell>
          <cell r="J267" t="str">
            <v>Not Found</v>
          </cell>
          <cell r="K267">
            <v>8.7599999999999997E-2</v>
          </cell>
          <cell r="L267">
            <v>2.2000000000000001E-3</v>
          </cell>
          <cell r="M267">
            <v>16</v>
          </cell>
          <cell r="N267" t="str">
            <v>Not Found</v>
          </cell>
          <cell r="O267">
            <v>0.1026</v>
          </cell>
          <cell r="P267">
            <v>3.5999999999999999E-3</v>
          </cell>
          <cell r="Q267">
            <v>9</v>
          </cell>
          <cell r="R267">
            <v>-0.49141869069446581</v>
          </cell>
          <cell r="S267">
            <v>-0.2846717597785508</v>
          </cell>
          <cell r="T267">
            <v>0.76053733244682054</v>
          </cell>
          <cell r="U267">
            <v>-0.39906634785177364</v>
          </cell>
          <cell r="V267">
            <v>-1.4766242329460836E-2</v>
          </cell>
          <cell r="W267">
            <v>0.49079478343596716</v>
          </cell>
          <cell r="X267">
            <v>31</v>
          </cell>
          <cell r="Y267">
            <v>38</v>
          </cell>
          <cell r="Z267">
            <v>78</v>
          </cell>
          <cell r="AA267">
            <v>35</v>
          </cell>
          <cell r="AB267">
            <v>50</v>
          </cell>
          <cell r="AC267">
            <v>69</v>
          </cell>
        </row>
        <row r="268">
          <cell r="A268" t="str">
            <v>CEm</v>
          </cell>
          <cell r="B268" t="str">
            <v>C</v>
          </cell>
          <cell r="C268" t="str">
            <v>mid-8</v>
          </cell>
          <cell r="D268" t="str">
            <v>E</v>
          </cell>
          <cell r="E268" t="str">
            <v>m</v>
          </cell>
          <cell r="F268" t="str">
            <v>early-8</v>
          </cell>
          <cell r="G268" t="str">
            <v>CE</v>
          </cell>
          <cell r="H268" t="str">
            <v>Em</v>
          </cell>
          <cell r="I268">
            <v>2</v>
          </cell>
          <cell r="J268" t="str">
            <v>Not Found</v>
          </cell>
          <cell r="K268">
            <v>0.1313</v>
          </cell>
          <cell r="L268">
            <v>5.7999999999999996E-3</v>
          </cell>
          <cell r="M268">
            <v>9</v>
          </cell>
          <cell r="N268" t="str">
            <v>Not Found</v>
          </cell>
          <cell r="O268">
            <v>0.1303</v>
          </cell>
          <cell r="P268">
            <v>3.5999999999999999E-3</v>
          </cell>
          <cell r="Q268">
            <v>7</v>
          </cell>
          <cell r="R268">
            <v>0.51696290934216993</v>
          </cell>
          <cell r="S268">
            <v>0.76101727438953726</v>
          </cell>
          <cell r="T268">
            <v>-0.36686867008437607</v>
          </cell>
          <cell r="U268">
            <v>0.23505861920184562</v>
          </cell>
          <cell r="V268">
            <v>-1.4766242329460836E-2</v>
          </cell>
          <cell r="W268">
            <v>2.7566784120404197E-2</v>
          </cell>
          <cell r="X268">
            <v>70</v>
          </cell>
          <cell r="Y268">
            <v>78</v>
          </cell>
          <cell r="Z268">
            <v>36</v>
          </cell>
          <cell r="AA268">
            <v>59</v>
          </cell>
          <cell r="AB268">
            <v>50</v>
          </cell>
          <cell r="AC268">
            <v>51</v>
          </cell>
        </row>
        <row r="269">
          <cell r="A269" t="str">
            <v>CEn</v>
          </cell>
          <cell r="B269" t="str">
            <v>C</v>
          </cell>
          <cell r="C269" t="str">
            <v>mid-8</v>
          </cell>
          <cell r="D269" t="str">
            <v>E</v>
          </cell>
          <cell r="E269" t="str">
            <v>n</v>
          </cell>
          <cell r="F269" t="str">
            <v>early-8</v>
          </cell>
          <cell r="G269" t="str">
            <v>CE</v>
          </cell>
          <cell r="H269" t="str">
            <v>En</v>
          </cell>
          <cell r="I269">
            <v>2</v>
          </cell>
          <cell r="J269" t="str">
            <v>Not Found</v>
          </cell>
          <cell r="K269">
            <v>0.1779</v>
          </cell>
          <cell r="L269">
            <v>1.6E-2</v>
          </cell>
          <cell r="M269">
            <v>21</v>
          </cell>
          <cell r="N269" t="str">
            <v>Not Found</v>
          </cell>
          <cell r="O269">
            <v>0.1903</v>
          </cell>
          <cell r="P269">
            <v>1.37E-2</v>
          </cell>
          <cell r="Q269">
            <v>13</v>
          </cell>
          <cell r="R269">
            <v>1.5922622814636167</v>
          </cell>
          <cell r="S269">
            <v>3.7238028711991209</v>
          </cell>
          <cell r="T269">
            <v>1.5658273342548181</v>
          </cell>
          <cell r="U269">
            <v>1.6086145045165441</v>
          </cell>
          <cell r="V269">
            <v>3.0704065732386114</v>
          </cell>
          <cell r="W269">
            <v>1.4172507820670932</v>
          </cell>
          <cell r="X269">
            <v>94</v>
          </cell>
          <cell r="Y269">
            <v>100</v>
          </cell>
          <cell r="Z269">
            <v>94</v>
          </cell>
          <cell r="AA269">
            <v>95</v>
          </cell>
          <cell r="AB269">
            <v>100</v>
          </cell>
          <cell r="AC269">
            <v>92</v>
          </cell>
        </row>
        <row r="270">
          <cell r="A270" t="str">
            <v>Cep</v>
          </cell>
          <cell r="B270" t="str">
            <v>C</v>
          </cell>
          <cell r="C270" t="str">
            <v>mid-8</v>
          </cell>
          <cell r="D270" t="str">
            <v>e</v>
          </cell>
          <cell r="E270" t="str">
            <v>p</v>
          </cell>
          <cell r="F270" t="str">
            <v>early-8</v>
          </cell>
          <cell r="G270" t="str">
            <v>Ce</v>
          </cell>
          <cell r="H270" t="str">
            <v>ep</v>
          </cell>
          <cell r="I270">
            <v>2</v>
          </cell>
          <cell r="J270" t="str">
            <v>Not Found</v>
          </cell>
          <cell r="K270">
            <v>7.5300000000000006E-2</v>
          </cell>
          <cell r="L270">
            <v>2.3999999999999998E-3</v>
          </cell>
          <cell r="M270">
            <v>16</v>
          </cell>
          <cell r="N270" t="str">
            <v>Not Found</v>
          </cell>
          <cell r="O270">
            <v>8.9599999999999999E-2</v>
          </cell>
          <cell r="P270">
            <v>2.7000000000000001E-3</v>
          </cell>
          <cell r="Q270">
            <v>9</v>
          </cell>
          <cell r="R270">
            <v>-0.77524234470935394</v>
          </cell>
          <cell r="S270">
            <v>-0.22657792454699047</v>
          </cell>
          <cell r="T270">
            <v>0.76053733244682054</v>
          </cell>
          <cell r="U270">
            <v>-0.69667012300329156</v>
          </cell>
          <cell r="V270">
            <v>-0.28968263183552656</v>
          </cell>
          <cell r="W270">
            <v>0.49079478343596716</v>
          </cell>
          <cell r="X270">
            <v>22</v>
          </cell>
          <cell r="Y270">
            <v>41</v>
          </cell>
          <cell r="Z270">
            <v>78</v>
          </cell>
          <cell r="AA270">
            <v>24</v>
          </cell>
          <cell r="AB270">
            <v>39</v>
          </cell>
          <cell r="AC270">
            <v>69</v>
          </cell>
        </row>
        <row r="271">
          <cell r="A271" t="str">
            <v>CEp</v>
          </cell>
          <cell r="B271" t="str">
            <v>C</v>
          </cell>
          <cell r="C271" t="str">
            <v>mid-8</v>
          </cell>
          <cell r="D271" t="str">
            <v>E</v>
          </cell>
          <cell r="E271" t="str">
            <v>p</v>
          </cell>
          <cell r="F271" t="str">
            <v>early-8</v>
          </cell>
          <cell r="G271" t="str">
            <v>CE</v>
          </cell>
          <cell r="H271" t="str">
            <v>Ep</v>
          </cell>
          <cell r="I271">
            <v>2</v>
          </cell>
          <cell r="J271" t="str">
            <v>Not Found</v>
          </cell>
          <cell r="K271">
            <v>0.11890000000000001</v>
          </cell>
          <cell r="L271">
            <v>4.0000000000000001E-3</v>
          </cell>
          <cell r="M271">
            <v>10</v>
          </cell>
          <cell r="N271" t="str">
            <v>Not Found</v>
          </cell>
          <cell r="O271">
            <v>0.1173</v>
          </cell>
          <cell r="P271">
            <v>3.5000000000000001E-3</v>
          </cell>
          <cell r="Q271">
            <v>7</v>
          </cell>
          <cell r="R271">
            <v>0.23083174594504688</v>
          </cell>
          <cell r="S271">
            <v>0.23817275730549328</v>
          </cell>
          <cell r="T271">
            <v>-0.20581066972277653</v>
          </cell>
          <cell r="U271">
            <v>-6.2545155949672346E-2</v>
          </cell>
          <cell r="V271">
            <v>-4.5312507830134761E-2</v>
          </cell>
          <cell r="W271">
            <v>2.7566784120404197E-2</v>
          </cell>
          <cell r="X271">
            <v>59</v>
          </cell>
          <cell r="Y271">
            <v>59</v>
          </cell>
          <cell r="Z271">
            <v>42</v>
          </cell>
          <cell r="AA271">
            <v>48</v>
          </cell>
          <cell r="AB271">
            <v>49</v>
          </cell>
          <cell r="AC271">
            <v>51</v>
          </cell>
        </row>
        <row r="272">
          <cell r="A272" t="str">
            <v>Cer</v>
          </cell>
          <cell r="B272" t="str">
            <v>C</v>
          </cell>
          <cell r="C272" t="str">
            <v>mid-8</v>
          </cell>
          <cell r="D272" t="str">
            <v>e</v>
          </cell>
          <cell r="E272" t="str">
            <v>r</v>
          </cell>
          <cell r="F272" t="str">
            <v>late-8</v>
          </cell>
          <cell r="G272" t="str">
            <v>Ce</v>
          </cell>
          <cell r="H272" t="str">
            <v>er</v>
          </cell>
          <cell r="I272">
            <v>4</v>
          </cell>
          <cell r="J272" t="str">
            <v>Not Found</v>
          </cell>
          <cell r="K272">
            <v>0.11650000000000001</v>
          </cell>
          <cell r="L272">
            <v>5.9999999999999995E-4</v>
          </cell>
          <cell r="M272">
            <v>7</v>
          </cell>
          <cell r="N272" t="str">
            <v>Not Found</v>
          </cell>
          <cell r="O272">
            <v>0.14530000000000001</v>
          </cell>
          <cell r="P272">
            <v>1E-3</v>
          </cell>
          <cell r="Q272">
            <v>4</v>
          </cell>
          <cell r="R272">
            <v>0.17545152077141016</v>
          </cell>
          <cell r="S272">
            <v>-0.74942244163103455</v>
          </cell>
          <cell r="T272">
            <v>-0.68898467080757508</v>
          </cell>
          <cell r="U272">
            <v>0.57844759053052053</v>
          </cell>
          <cell r="V272">
            <v>-0.80896914534698428</v>
          </cell>
          <cell r="W272">
            <v>-0.66727521485294028</v>
          </cell>
          <cell r="X272">
            <v>56.999999999999993</v>
          </cell>
          <cell r="Y272">
            <v>22</v>
          </cell>
          <cell r="Z272">
            <v>24</v>
          </cell>
          <cell r="AA272">
            <v>72</v>
          </cell>
          <cell r="AB272">
            <v>22</v>
          </cell>
          <cell r="AC272">
            <v>25</v>
          </cell>
        </row>
        <row r="273">
          <cell r="A273" t="str">
            <v>CeS</v>
          </cell>
          <cell r="B273" t="str">
            <v>C</v>
          </cell>
          <cell r="C273" t="str">
            <v>mid-8</v>
          </cell>
          <cell r="D273" t="str">
            <v>e</v>
          </cell>
          <cell r="E273" t="str">
            <v>S</v>
          </cell>
          <cell r="F273" t="str">
            <v>late-8</v>
          </cell>
          <cell r="G273" t="str">
            <v>Ce</v>
          </cell>
          <cell r="H273" t="str">
            <v>eS</v>
          </cell>
          <cell r="I273">
            <v>4</v>
          </cell>
          <cell r="J273" t="str">
            <v>Not Found</v>
          </cell>
          <cell r="K273">
            <v>4.5900000000000003E-2</v>
          </cell>
          <cell r="L273">
            <v>1.1999999999999999E-3</v>
          </cell>
          <cell r="M273">
            <v>3</v>
          </cell>
          <cell r="N273" t="str">
            <v>Not Found</v>
          </cell>
          <cell r="O273">
            <v>6.8400000000000002E-2</v>
          </cell>
          <cell r="P273">
            <v>1.2999999999999999E-3</v>
          </cell>
          <cell r="Q273">
            <v>2</v>
          </cell>
          <cell r="R273">
            <v>-1.453650103086404</v>
          </cell>
          <cell r="S273">
            <v>-0.57514093593635329</v>
          </cell>
          <cell r="T273">
            <v>-1.3332166722539731</v>
          </cell>
          <cell r="U273">
            <v>-1.1819932024811517</v>
          </cell>
          <cell r="V273">
            <v>-0.71733034884496238</v>
          </cell>
          <cell r="W273">
            <v>-1.1305032141685032</v>
          </cell>
          <cell r="X273">
            <v>7.0000000000000009</v>
          </cell>
          <cell r="Y273">
            <v>28.000000000000004</v>
          </cell>
          <cell r="Z273">
            <v>9</v>
          </cell>
          <cell r="AA273">
            <v>12</v>
          </cell>
          <cell r="AB273">
            <v>24</v>
          </cell>
          <cell r="AC273">
            <v>13</v>
          </cell>
        </row>
        <row r="274">
          <cell r="A274" t="str">
            <v>CES</v>
          </cell>
          <cell r="B274" t="str">
            <v>C</v>
          </cell>
          <cell r="C274" t="str">
            <v>mid-8</v>
          </cell>
          <cell r="D274" t="str">
            <v>E</v>
          </cell>
          <cell r="E274" t="str">
            <v>S</v>
          </cell>
          <cell r="F274" t="str">
            <v>late-8</v>
          </cell>
          <cell r="G274" t="str">
            <v>CE</v>
          </cell>
          <cell r="H274" t="str">
            <v>ES</v>
          </cell>
          <cell r="I274">
            <v>4</v>
          </cell>
          <cell r="J274" t="str">
            <v>Not Found</v>
          </cell>
          <cell r="K274">
            <v>8.9499999999999996E-2</v>
          </cell>
          <cell r="L274">
            <v>1.1999999999999999E-3</v>
          </cell>
          <cell r="M274">
            <v>4</v>
          </cell>
          <cell r="N274" t="str">
            <v>Not Found</v>
          </cell>
          <cell r="O274">
            <v>9.6100000000000005E-2</v>
          </cell>
          <cell r="P274">
            <v>1.6999999999999999E-3</v>
          </cell>
          <cell r="Q274">
            <v>3</v>
          </cell>
          <cell r="R274">
            <v>-0.4475760124320034</v>
          </cell>
          <cell r="S274">
            <v>-0.57514093593635329</v>
          </cell>
          <cell r="T274">
            <v>-1.1721586718923735</v>
          </cell>
          <cell r="U274">
            <v>-0.54786823542753249</v>
          </cell>
          <cell r="V274">
            <v>-0.59514528684226642</v>
          </cell>
          <cell r="W274">
            <v>-0.89888921451072179</v>
          </cell>
          <cell r="X274">
            <v>33</v>
          </cell>
          <cell r="Y274">
            <v>28.000000000000004</v>
          </cell>
          <cell r="Z274">
            <v>12</v>
          </cell>
          <cell r="AA274">
            <v>28.999999999999996</v>
          </cell>
          <cell r="AB274">
            <v>28.000000000000004</v>
          </cell>
          <cell r="AC274">
            <v>18</v>
          </cell>
        </row>
        <row r="275">
          <cell r="A275" t="str">
            <v>Cet</v>
          </cell>
          <cell r="B275" t="str">
            <v>C</v>
          </cell>
          <cell r="C275" t="str">
            <v>mid-8</v>
          </cell>
          <cell r="D275" t="str">
            <v>e</v>
          </cell>
          <cell r="E275" t="str">
            <v>t</v>
          </cell>
          <cell r="F275" t="str">
            <v>mid-8</v>
          </cell>
          <cell r="G275" t="str">
            <v>Ce</v>
          </cell>
          <cell r="H275" t="str">
            <v>et</v>
          </cell>
          <cell r="I275">
            <v>3</v>
          </cell>
          <cell r="J275" t="str">
            <v>Not Found</v>
          </cell>
          <cell r="K275">
            <v>0.1041</v>
          </cell>
          <cell r="L275">
            <v>3.5999999999999999E-3</v>
          </cell>
          <cell r="M275">
            <v>20</v>
          </cell>
          <cell r="N275" t="str">
            <v>Not Found</v>
          </cell>
          <cell r="O275">
            <v>0.1255</v>
          </cell>
          <cell r="P275">
            <v>3.8999999999999998E-3</v>
          </cell>
          <cell r="Q275">
            <v>13</v>
          </cell>
          <cell r="R275">
            <v>-0.1106796426257132</v>
          </cell>
          <cell r="S275">
            <v>0.1219850868423723</v>
          </cell>
          <cell r="T275">
            <v>1.4047693338932186</v>
          </cell>
          <cell r="U275">
            <v>0.12517414837666976</v>
          </cell>
          <cell r="V275">
            <v>7.6872554172561086E-2</v>
          </cell>
          <cell r="W275">
            <v>1.4172507820670932</v>
          </cell>
          <cell r="X275">
            <v>46</v>
          </cell>
          <cell r="Y275">
            <v>55.000000000000007</v>
          </cell>
          <cell r="Z275">
            <v>92</v>
          </cell>
          <cell r="AA275">
            <v>55.000000000000007</v>
          </cell>
          <cell r="AB275">
            <v>54</v>
          </cell>
          <cell r="AC275">
            <v>92</v>
          </cell>
        </row>
        <row r="276">
          <cell r="A276" t="str">
            <v>CeT</v>
          </cell>
          <cell r="B276" t="str">
            <v>C</v>
          </cell>
          <cell r="C276" t="str">
            <v>mid-8</v>
          </cell>
          <cell r="D276" t="str">
            <v>e</v>
          </cell>
          <cell r="E276" t="str">
            <v>T</v>
          </cell>
          <cell r="F276" t="str">
            <v>late-8</v>
          </cell>
          <cell r="G276" t="str">
            <v>Ce</v>
          </cell>
          <cell r="H276" t="str">
            <v>eT</v>
          </cell>
          <cell r="I276">
            <v>4</v>
          </cell>
          <cell r="J276" t="str">
            <v>Not Found</v>
          </cell>
          <cell r="K276">
            <v>4.5499999999999999E-2</v>
          </cell>
          <cell r="L276">
            <v>8.0000000000000004E-4</v>
          </cell>
          <cell r="M276">
            <v>5</v>
          </cell>
          <cell r="N276" t="str">
            <v>Not Found</v>
          </cell>
          <cell r="O276">
            <v>6.5799999999999997E-2</v>
          </cell>
          <cell r="P276">
            <v>1E-3</v>
          </cell>
          <cell r="Q276">
            <v>2</v>
          </cell>
          <cell r="R276">
            <v>-1.4628801406153435</v>
          </cell>
          <cell r="S276">
            <v>-0.69132860639947413</v>
          </cell>
          <cell r="T276">
            <v>-1.0111006715307742</v>
          </cell>
          <cell r="U276">
            <v>-1.2415139575114553</v>
          </cell>
          <cell r="V276">
            <v>-0.80896914534698428</v>
          </cell>
          <cell r="W276">
            <v>-1.1305032141685032</v>
          </cell>
          <cell r="X276">
            <v>7.0000000000000009</v>
          </cell>
          <cell r="Y276">
            <v>24</v>
          </cell>
          <cell r="Z276">
            <v>15</v>
          </cell>
          <cell r="AA276">
            <v>11</v>
          </cell>
          <cell r="AB276">
            <v>22</v>
          </cell>
          <cell r="AC276">
            <v>13</v>
          </cell>
        </row>
        <row r="277">
          <cell r="A277" t="str">
            <v>CEt</v>
          </cell>
          <cell r="B277" t="str">
            <v>C</v>
          </cell>
          <cell r="C277" t="str">
            <v>mid-8</v>
          </cell>
          <cell r="D277" t="str">
            <v>E</v>
          </cell>
          <cell r="E277" t="str">
            <v>t</v>
          </cell>
          <cell r="F277" t="str">
            <v>mid-8</v>
          </cell>
          <cell r="G277" t="str">
            <v>CE</v>
          </cell>
          <cell r="H277" t="str">
            <v>Et</v>
          </cell>
          <cell r="I277">
            <v>3</v>
          </cell>
          <cell r="J277" t="str">
            <v>Not Found</v>
          </cell>
          <cell r="K277">
            <v>0.14779999999999999</v>
          </cell>
          <cell r="L277">
            <v>5.8999999999999999E-3</v>
          </cell>
          <cell r="M277">
            <v>20</v>
          </cell>
          <cell r="N277" t="str">
            <v>Not Found</v>
          </cell>
          <cell r="O277">
            <v>0.15310000000000001</v>
          </cell>
          <cell r="P277">
            <v>7.1999999999999998E-3</v>
          </cell>
          <cell r="Q277">
            <v>16</v>
          </cell>
          <cell r="R277">
            <v>0.89770195741092218</v>
          </cell>
          <cell r="S277">
            <v>0.79006419200531752</v>
          </cell>
          <cell r="T277">
            <v>1.4047693338932186</v>
          </cell>
          <cell r="U277">
            <v>0.75700985562143142</v>
          </cell>
          <cell r="V277">
            <v>1.0848993156948024</v>
          </cell>
          <cell r="W277">
            <v>2.1120927810404377</v>
          </cell>
          <cell r="X277">
            <v>82</v>
          </cell>
          <cell r="Y277">
            <v>79</v>
          </cell>
          <cell r="Z277">
            <v>92</v>
          </cell>
          <cell r="AA277">
            <v>78</v>
          </cell>
          <cell r="AB277">
            <v>86</v>
          </cell>
          <cell r="AC277">
            <v>98</v>
          </cell>
        </row>
        <row r="278">
          <cell r="A278" t="str">
            <v>CET</v>
          </cell>
          <cell r="B278" t="str">
            <v>C</v>
          </cell>
          <cell r="C278" t="str">
            <v>mid-8</v>
          </cell>
          <cell r="D278" t="str">
            <v>E</v>
          </cell>
          <cell r="E278" t="str">
            <v>T</v>
          </cell>
          <cell r="F278" t="str">
            <v>late-8</v>
          </cell>
          <cell r="G278" t="str">
            <v>CE</v>
          </cell>
          <cell r="H278" t="str">
            <v>ET</v>
          </cell>
          <cell r="I278">
            <v>4</v>
          </cell>
          <cell r="J278" t="str">
            <v>Not Found</v>
          </cell>
          <cell r="K278">
            <v>8.9200000000000002E-2</v>
          </cell>
          <cell r="L278">
            <v>1.5E-3</v>
          </cell>
          <cell r="M278">
            <v>4</v>
          </cell>
          <cell r="N278" t="str">
            <v>Not Found</v>
          </cell>
          <cell r="O278">
            <v>9.35E-2</v>
          </cell>
          <cell r="P278">
            <v>2.0999999999999999E-3</v>
          </cell>
          <cell r="Q278">
            <v>5</v>
          </cell>
          <cell r="R278">
            <v>-0.45449854057870792</v>
          </cell>
          <cell r="S278">
            <v>-0.48800018308901244</v>
          </cell>
          <cell r="T278">
            <v>-1.1721586718923735</v>
          </cell>
          <cell r="U278">
            <v>-0.60738899045783612</v>
          </cell>
          <cell r="V278">
            <v>-0.47296022483957056</v>
          </cell>
          <cell r="W278">
            <v>-0.43566121519515877</v>
          </cell>
          <cell r="X278">
            <v>32</v>
          </cell>
          <cell r="Y278">
            <v>31</v>
          </cell>
          <cell r="Z278">
            <v>12</v>
          </cell>
          <cell r="AA278">
            <v>27</v>
          </cell>
          <cell r="AB278">
            <v>32</v>
          </cell>
          <cell r="AC278">
            <v>33</v>
          </cell>
        </row>
        <row r="279">
          <cell r="A279" t="str">
            <v>Cev</v>
          </cell>
          <cell r="B279" t="str">
            <v>C</v>
          </cell>
          <cell r="C279" t="str">
            <v>mid-8</v>
          </cell>
          <cell r="D279" t="str">
            <v>e</v>
          </cell>
          <cell r="E279" t="str">
            <v>v</v>
          </cell>
          <cell r="F279" t="str">
            <v>mid-8</v>
          </cell>
          <cell r="G279" t="str">
            <v>Ce</v>
          </cell>
          <cell r="H279" t="str">
            <v>ev</v>
          </cell>
          <cell r="I279">
            <v>3</v>
          </cell>
          <cell r="J279" t="str">
            <v>Not Found</v>
          </cell>
          <cell r="K279">
            <v>6.1699999999999998E-2</v>
          </cell>
          <cell r="L279">
            <v>2.2000000000000001E-3</v>
          </cell>
          <cell r="M279">
            <v>13</v>
          </cell>
          <cell r="N279" t="str">
            <v>Not Found</v>
          </cell>
          <cell r="O279">
            <v>7.9299999999999995E-2</v>
          </cell>
          <cell r="P279">
            <v>4.5999999999999999E-3</v>
          </cell>
          <cell r="Q279">
            <v>10</v>
          </cell>
          <cell r="R279">
            <v>-1.0890636206932955</v>
          </cell>
          <cell r="S279">
            <v>-0.2846717597785508</v>
          </cell>
          <cell r="T279">
            <v>0.27736333136202201</v>
          </cell>
          <cell r="U279">
            <v>-0.93246388331564822</v>
          </cell>
          <cell r="V279">
            <v>0.29069641267727897</v>
          </cell>
          <cell r="W279">
            <v>0.72240878309374867</v>
          </cell>
          <cell r="X279">
            <v>14.000000000000002</v>
          </cell>
          <cell r="Y279">
            <v>38</v>
          </cell>
          <cell r="Z279">
            <v>61</v>
          </cell>
          <cell r="AA279">
            <v>18</v>
          </cell>
          <cell r="AB279">
            <v>62</v>
          </cell>
          <cell r="AC279">
            <v>76</v>
          </cell>
        </row>
        <row r="280">
          <cell r="A280" t="str">
            <v>CEv</v>
          </cell>
          <cell r="B280" t="str">
            <v>C</v>
          </cell>
          <cell r="C280" t="str">
            <v>mid-8</v>
          </cell>
          <cell r="D280" t="str">
            <v>E</v>
          </cell>
          <cell r="E280" t="str">
            <v>v</v>
          </cell>
          <cell r="F280" t="str">
            <v>mid-8</v>
          </cell>
          <cell r="G280" t="str">
            <v>CE</v>
          </cell>
          <cell r="H280" t="str">
            <v>Ev</v>
          </cell>
          <cell r="I280">
            <v>3</v>
          </cell>
          <cell r="J280" t="str">
            <v>Not Found</v>
          </cell>
          <cell r="K280">
            <v>0.10539999999999999</v>
          </cell>
          <cell r="L280">
            <v>3.5999999999999999E-3</v>
          </cell>
          <cell r="M280">
            <v>5</v>
          </cell>
          <cell r="N280" t="str">
            <v>Not Found</v>
          </cell>
          <cell r="O280">
            <v>0.107</v>
          </cell>
          <cell r="P280">
            <v>4.7999999999999996E-3</v>
          </cell>
          <cell r="Q280">
            <v>3</v>
          </cell>
          <cell r="R280">
            <v>-8.0682020656660067E-2</v>
          </cell>
          <cell r="S280">
            <v>0.1219850868423723</v>
          </cell>
          <cell r="T280">
            <v>-1.0111006715307742</v>
          </cell>
          <cell r="U280">
            <v>-0.29833891626202902</v>
          </cell>
          <cell r="V280">
            <v>0.35178894367862684</v>
          </cell>
          <cell r="W280">
            <v>-0.89888921451072179</v>
          </cell>
          <cell r="X280">
            <v>47</v>
          </cell>
          <cell r="Y280">
            <v>55.000000000000007</v>
          </cell>
          <cell r="Z280">
            <v>15</v>
          </cell>
          <cell r="AA280">
            <v>38</v>
          </cell>
          <cell r="AB280">
            <v>64</v>
          </cell>
          <cell r="AC280">
            <v>18</v>
          </cell>
        </row>
        <row r="281">
          <cell r="A281" t="str">
            <v>Cez</v>
          </cell>
          <cell r="B281" t="str">
            <v>C</v>
          </cell>
          <cell r="C281" t="str">
            <v>mid-8</v>
          </cell>
          <cell r="D281" t="str">
            <v>e</v>
          </cell>
          <cell r="E281" t="str">
            <v>z</v>
          </cell>
          <cell r="F281" t="str">
            <v>late-8</v>
          </cell>
          <cell r="G281" t="str">
            <v>Ce</v>
          </cell>
          <cell r="H281" t="str">
            <v>ez</v>
          </cell>
          <cell r="I281">
            <v>4</v>
          </cell>
          <cell r="J281" t="str">
            <v>Not Found</v>
          </cell>
          <cell r="K281">
            <v>5.8299999999999998E-2</v>
          </cell>
          <cell r="L281">
            <v>1.6999999999999999E-3</v>
          </cell>
          <cell r="M281">
            <v>15</v>
          </cell>
          <cell r="N281" t="str">
            <v>Not Found</v>
          </cell>
          <cell r="O281">
            <v>8.1299999999999997E-2</v>
          </cell>
          <cell r="P281">
            <v>1.6000000000000001E-3</v>
          </cell>
          <cell r="Q281">
            <v>5</v>
          </cell>
          <cell r="R281">
            <v>-1.1675189396892811</v>
          </cell>
          <cell r="S281">
            <v>-0.42990634785745202</v>
          </cell>
          <cell r="T281">
            <v>0.59947933208522108</v>
          </cell>
          <cell r="U281">
            <v>-0.88667868713849163</v>
          </cell>
          <cell r="V281">
            <v>-0.62569155234294049</v>
          </cell>
          <cell r="W281">
            <v>-0.43566121519515877</v>
          </cell>
          <cell r="X281">
            <v>12</v>
          </cell>
          <cell r="Y281">
            <v>33</v>
          </cell>
          <cell r="Z281">
            <v>72</v>
          </cell>
          <cell r="AA281">
            <v>19</v>
          </cell>
          <cell r="AB281">
            <v>27</v>
          </cell>
          <cell r="AC281">
            <v>33</v>
          </cell>
        </row>
        <row r="282">
          <cell r="A282" t="str">
            <v>CEz</v>
          </cell>
          <cell r="B282" t="str">
            <v>C</v>
          </cell>
          <cell r="C282" t="str">
            <v>mid-8</v>
          </cell>
          <cell r="D282" t="str">
            <v>E</v>
          </cell>
          <cell r="E282" t="str">
            <v>z</v>
          </cell>
          <cell r="F282" t="str">
            <v>late-8</v>
          </cell>
          <cell r="G282" t="str">
            <v>CE</v>
          </cell>
          <cell r="H282" t="str">
            <v>Ez</v>
          </cell>
          <cell r="I282">
            <v>4</v>
          </cell>
          <cell r="J282" t="str">
            <v>Not Found</v>
          </cell>
          <cell r="K282">
            <v>0.1019</v>
          </cell>
          <cell r="L282">
            <v>2.3999999999999998E-3</v>
          </cell>
          <cell r="M282">
            <v>7</v>
          </cell>
          <cell r="N282" t="str">
            <v>Not Found</v>
          </cell>
          <cell r="O282">
            <v>0.109</v>
          </cell>
          <cell r="P282">
            <v>1.9E-3</v>
          </cell>
          <cell r="Q282">
            <v>5</v>
          </cell>
          <cell r="R282">
            <v>-0.16144484903488007</v>
          </cell>
          <cell r="S282">
            <v>-0.22657792454699047</v>
          </cell>
          <cell r="T282">
            <v>-0.68898467080757508</v>
          </cell>
          <cell r="U282">
            <v>-0.25255372008487237</v>
          </cell>
          <cell r="V282">
            <v>-0.53405275584091849</v>
          </cell>
          <cell r="W282">
            <v>-0.43566121519515877</v>
          </cell>
          <cell r="X282">
            <v>44</v>
          </cell>
          <cell r="Y282">
            <v>41</v>
          </cell>
          <cell r="Z282">
            <v>24</v>
          </cell>
          <cell r="AA282">
            <v>40</v>
          </cell>
          <cell r="AB282">
            <v>30</v>
          </cell>
          <cell r="AC282">
            <v>33</v>
          </cell>
        </row>
        <row r="283">
          <cell r="A283" t="str">
            <v>Cib</v>
          </cell>
          <cell r="B283" t="str">
            <v>C</v>
          </cell>
          <cell r="C283" t="str">
            <v>mid-8</v>
          </cell>
          <cell r="D283" t="str">
            <v>i</v>
          </cell>
          <cell r="E283" t="str">
            <v>b</v>
          </cell>
          <cell r="F283" t="str">
            <v>early-8</v>
          </cell>
          <cell r="G283" t="str">
            <v>Ci</v>
          </cell>
          <cell r="H283" t="str">
            <v>ib</v>
          </cell>
          <cell r="I283">
            <v>2</v>
          </cell>
          <cell r="J283" t="str">
            <v>Not Found</v>
          </cell>
          <cell r="K283">
            <v>6.6699999999999995E-2</v>
          </cell>
          <cell r="L283">
            <v>1.2999999999999999E-3</v>
          </cell>
          <cell r="M283">
            <v>6</v>
          </cell>
          <cell r="N283" t="str">
            <v>Not Found</v>
          </cell>
          <cell r="O283">
            <v>7.6899999999999996E-2</v>
          </cell>
          <cell r="P283">
            <v>2.3E-3</v>
          </cell>
          <cell r="Q283">
            <v>4</v>
          </cell>
          <cell r="R283">
            <v>-0.97368815158155253</v>
          </cell>
          <cell r="S283">
            <v>-0.54609401832057292</v>
          </cell>
          <cell r="T283">
            <v>-0.85004267116917465</v>
          </cell>
          <cell r="U283">
            <v>-0.98740611872823614</v>
          </cell>
          <cell r="V283">
            <v>-0.41186769383822258</v>
          </cell>
          <cell r="W283">
            <v>-0.66727521485294028</v>
          </cell>
          <cell r="X283">
            <v>16</v>
          </cell>
          <cell r="Y283">
            <v>28.999999999999996</v>
          </cell>
          <cell r="Z283">
            <v>20</v>
          </cell>
          <cell r="AA283">
            <v>16</v>
          </cell>
          <cell r="AB283">
            <v>35</v>
          </cell>
          <cell r="AC283">
            <v>25</v>
          </cell>
        </row>
        <row r="284">
          <cell r="A284" t="str">
            <v>CIb</v>
          </cell>
          <cell r="B284" t="str">
            <v>C</v>
          </cell>
          <cell r="C284" t="str">
            <v>mid-8</v>
          </cell>
          <cell r="D284" t="str">
            <v>I</v>
          </cell>
          <cell r="E284" t="str">
            <v>b</v>
          </cell>
          <cell r="F284" t="str">
            <v>early-8</v>
          </cell>
          <cell r="G284" t="str">
            <v>CI</v>
          </cell>
          <cell r="H284" t="str">
            <v>Ib</v>
          </cell>
          <cell r="I284">
            <v>2</v>
          </cell>
          <cell r="J284" t="str">
            <v>Not Found</v>
          </cell>
          <cell r="K284">
            <v>0.13109999999999999</v>
          </cell>
          <cell r="L284">
            <v>3.7000000000000002E-3</v>
          </cell>
          <cell r="M284">
            <v>13</v>
          </cell>
          <cell r="N284" t="str">
            <v>Not Found</v>
          </cell>
          <cell r="O284">
            <v>0.13120000000000001</v>
          </cell>
          <cell r="P284">
            <v>3.7000000000000002E-3</v>
          </cell>
          <cell r="Q284">
            <v>5</v>
          </cell>
          <cell r="R284">
            <v>0.51234789057770003</v>
          </cell>
          <cell r="S284">
            <v>0.1510320044581526</v>
          </cell>
          <cell r="T284">
            <v>0.27736333136202201</v>
          </cell>
          <cell r="U284">
            <v>0.25566195748156639</v>
          </cell>
          <cell r="V284">
            <v>1.5780023171213225E-2</v>
          </cell>
          <cell r="W284">
            <v>-0.43566121519515877</v>
          </cell>
          <cell r="X284">
            <v>70</v>
          </cell>
          <cell r="Y284">
            <v>56.000000000000007</v>
          </cell>
          <cell r="Z284">
            <v>61</v>
          </cell>
          <cell r="AA284">
            <v>60</v>
          </cell>
          <cell r="AB284">
            <v>51</v>
          </cell>
          <cell r="AC284">
            <v>33</v>
          </cell>
        </row>
        <row r="285">
          <cell r="A285" t="str">
            <v>CiC</v>
          </cell>
          <cell r="B285" t="str">
            <v>C</v>
          </cell>
          <cell r="C285" t="str">
            <v>mid-8</v>
          </cell>
          <cell r="D285" t="str">
            <v>i</v>
          </cell>
          <cell r="E285" t="str">
            <v>C</v>
          </cell>
          <cell r="F285" t="str">
            <v>mid-8</v>
          </cell>
          <cell r="G285" t="str">
            <v>Ci</v>
          </cell>
          <cell r="H285" t="str">
            <v>iC</v>
          </cell>
          <cell r="I285">
            <v>3</v>
          </cell>
          <cell r="J285" t="str">
            <v>Not Found</v>
          </cell>
          <cell r="K285">
            <v>4.87E-2</v>
          </cell>
          <cell r="L285">
            <v>1.1000000000000001E-3</v>
          </cell>
          <cell r="M285">
            <v>12</v>
          </cell>
          <cell r="N285" t="str">
            <v>Not Found</v>
          </cell>
          <cell r="O285">
            <v>6.7699999999999996E-2</v>
          </cell>
          <cell r="P285">
            <v>2.8999999999999998E-3</v>
          </cell>
          <cell r="Q285">
            <v>10</v>
          </cell>
          <cell r="R285">
            <v>-1.389039840383828</v>
          </cell>
          <cell r="S285">
            <v>-0.60418785355213334</v>
          </cell>
          <cell r="T285">
            <v>0.11630533100042251</v>
          </cell>
          <cell r="U285">
            <v>-1.1980180211431566</v>
          </cell>
          <cell r="V285">
            <v>-0.22859010083417874</v>
          </cell>
          <cell r="W285">
            <v>0.72240878309374867</v>
          </cell>
          <cell r="X285">
            <v>8</v>
          </cell>
          <cell r="Y285">
            <v>27</v>
          </cell>
          <cell r="Z285">
            <v>54</v>
          </cell>
          <cell r="AA285">
            <v>12</v>
          </cell>
          <cell r="AB285">
            <v>42</v>
          </cell>
          <cell r="AC285">
            <v>76</v>
          </cell>
        </row>
        <row r="286">
          <cell r="A286" t="str">
            <v>CIC</v>
          </cell>
          <cell r="B286" t="str">
            <v>C</v>
          </cell>
          <cell r="C286" t="str">
            <v>mid-8</v>
          </cell>
          <cell r="D286" t="str">
            <v>I</v>
          </cell>
          <cell r="E286" t="str">
            <v>C</v>
          </cell>
          <cell r="F286" t="str">
            <v>mid-8</v>
          </cell>
          <cell r="G286" t="str">
            <v>CI</v>
          </cell>
          <cell r="H286" t="str">
            <v>IC</v>
          </cell>
          <cell r="I286">
            <v>3</v>
          </cell>
          <cell r="J286" t="str">
            <v>Not Found</v>
          </cell>
          <cell r="K286">
            <v>0.11310000000000001</v>
          </cell>
          <cell r="L286">
            <v>2.5999999999999999E-3</v>
          </cell>
          <cell r="M286">
            <v>16</v>
          </cell>
          <cell r="N286" t="str">
            <v>Not Found</v>
          </cell>
          <cell r="O286">
            <v>0.12189999999999999</v>
          </cell>
          <cell r="P286">
            <v>4.7999999999999996E-3</v>
          </cell>
          <cell r="Q286">
            <v>9</v>
          </cell>
          <cell r="R286">
            <v>9.699620177542477E-2</v>
          </cell>
          <cell r="S286">
            <v>-0.16848408931542999</v>
          </cell>
          <cell r="T286">
            <v>0.76053733244682054</v>
          </cell>
          <cell r="U286">
            <v>4.2760795257787712E-2</v>
          </cell>
          <cell r="V286">
            <v>0.35178894367862684</v>
          </cell>
          <cell r="W286">
            <v>0.49079478343596716</v>
          </cell>
          <cell r="X286">
            <v>54</v>
          </cell>
          <cell r="Y286">
            <v>43</v>
          </cell>
          <cell r="Z286">
            <v>78</v>
          </cell>
          <cell r="AA286">
            <v>52</v>
          </cell>
          <cell r="AB286">
            <v>64</v>
          </cell>
          <cell r="AC286">
            <v>69</v>
          </cell>
        </row>
        <row r="287">
          <cell r="A287" t="str">
            <v>Cid</v>
          </cell>
          <cell r="B287" t="str">
            <v>C</v>
          </cell>
          <cell r="C287" t="str">
            <v>mid-8</v>
          </cell>
          <cell r="D287" t="str">
            <v>i</v>
          </cell>
          <cell r="E287" t="str">
            <v>d</v>
          </cell>
          <cell r="F287" t="str">
            <v>early-8</v>
          </cell>
          <cell r="G287" t="str">
            <v>Ci</v>
          </cell>
          <cell r="H287" t="str">
            <v>id</v>
          </cell>
          <cell r="I287">
            <v>2</v>
          </cell>
          <cell r="J287" t="str">
            <v>Not Found</v>
          </cell>
          <cell r="K287">
            <v>7.8700000000000006E-2</v>
          </cell>
          <cell r="L287">
            <v>2.8E-3</v>
          </cell>
          <cell r="M287">
            <v>16</v>
          </cell>
          <cell r="N287" t="str">
            <v>Not Found</v>
          </cell>
          <cell r="O287">
            <v>0.1085</v>
          </cell>
          <cell r="P287">
            <v>5.3E-3</v>
          </cell>
          <cell r="Q287">
            <v>15</v>
          </cell>
          <cell r="R287">
            <v>-0.69678702571336848</v>
          </cell>
          <cell r="S287">
            <v>-0.1103902540838695</v>
          </cell>
          <cell r="T287">
            <v>0.76053733244682054</v>
          </cell>
          <cell r="U287">
            <v>-0.26400001912916155</v>
          </cell>
          <cell r="V287">
            <v>0.50452027118199683</v>
          </cell>
          <cell r="W287">
            <v>1.880478781382656</v>
          </cell>
          <cell r="X287">
            <v>24</v>
          </cell>
          <cell r="Y287">
            <v>45</v>
          </cell>
          <cell r="Z287">
            <v>78</v>
          </cell>
          <cell r="AA287">
            <v>40</v>
          </cell>
          <cell r="AB287">
            <v>70</v>
          </cell>
          <cell r="AC287">
            <v>97</v>
          </cell>
        </row>
        <row r="288">
          <cell r="A288" t="str">
            <v>CIf</v>
          </cell>
          <cell r="B288" t="str">
            <v>C</v>
          </cell>
          <cell r="C288" t="str">
            <v>mid-8</v>
          </cell>
          <cell r="D288" t="str">
            <v>I</v>
          </cell>
          <cell r="E288" t="str">
            <v>f</v>
          </cell>
          <cell r="F288" t="str">
            <v>mid-8</v>
          </cell>
          <cell r="G288" t="str">
            <v>CI</v>
          </cell>
          <cell r="H288" t="str">
            <v>If</v>
          </cell>
          <cell r="I288">
            <v>3</v>
          </cell>
          <cell r="J288" t="str">
            <v>Not Found</v>
          </cell>
          <cell r="K288">
            <v>0.12479999999999999</v>
          </cell>
          <cell r="L288">
            <v>4.8999999999999998E-3</v>
          </cell>
          <cell r="M288">
            <v>13</v>
          </cell>
          <cell r="N288" t="str">
            <v>Not Found</v>
          </cell>
          <cell r="O288">
            <v>0.12859999999999999</v>
          </cell>
          <cell r="P288">
            <v>5.4000000000000003E-3</v>
          </cell>
          <cell r="Q288">
            <v>5</v>
          </cell>
          <cell r="R288">
            <v>0.36697479949690359</v>
          </cell>
          <cell r="S288">
            <v>0.49959501584751526</v>
          </cell>
          <cell r="T288">
            <v>0.27736333136202201</v>
          </cell>
          <cell r="U288">
            <v>0.19614120245126232</v>
          </cell>
          <cell r="V288">
            <v>0.5350665366826709</v>
          </cell>
          <cell r="W288">
            <v>-0.43566121519515877</v>
          </cell>
          <cell r="X288">
            <v>64</v>
          </cell>
          <cell r="Y288">
            <v>69</v>
          </cell>
          <cell r="Z288">
            <v>61</v>
          </cell>
          <cell r="AA288">
            <v>57.999999999999993</v>
          </cell>
          <cell r="AB288">
            <v>71</v>
          </cell>
          <cell r="AC288">
            <v>33</v>
          </cell>
        </row>
        <row r="289">
          <cell r="A289" t="str">
            <v>Cig</v>
          </cell>
          <cell r="B289" t="str">
            <v>C</v>
          </cell>
          <cell r="C289" t="str">
            <v>mid-8</v>
          </cell>
          <cell r="D289" t="str">
            <v>i</v>
          </cell>
          <cell r="E289" t="str">
            <v>g</v>
          </cell>
          <cell r="F289" t="str">
            <v>mid-8</v>
          </cell>
          <cell r="G289" t="str">
            <v>Ci</v>
          </cell>
          <cell r="H289" t="str">
            <v>ig</v>
          </cell>
          <cell r="I289">
            <v>3</v>
          </cell>
          <cell r="J289" t="str">
            <v>Not Found</v>
          </cell>
          <cell r="K289">
            <v>5.8700000000000002E-2</v>
          </cell>
          <cell r="L289">
            <v>1.1999999999999999E-3</v>
          </cell>
          <cell r="M289">
            <v>7</v>
          </cell>
          <cell r="N289" t="str">
            <v>Not Found</v>
          </cell>
          <cell r="O289">
            <v>7.4099999999999999E-2</v>
          </cell>
          <cell r="P289">
            <v>2E-3</v>
          </cell>
          <cell r="Q289">
            <v>5</v>
          </cell>
          <cell r="R289">
            <v>-1.1582889021603415</v>
          </cell>
          <cell r="S289">
            <v>-0.57514093593635329</v>
          </cell>
          <cell r="T289">
            <v>-0.68898467080757508</v>
          </cell>
          <cell r="U289">
            <v>-1.0515053933762555</v>
          </cell>
          <cell r="V289">
            <v>-0.50350649034024453</v>
          </cell>
          <cell r="W289">
            <v>-0.43566121519515877</v>
          </cell>
          <cell r="X289">
            <v>12</v>
          </cell>
          <cell r="Y289">
            <v>28.000000000000004</v>
          </cell>
          <cell r="Z289">
            <v>24</v>
          </cell>
          <cell r="AA289">
            <v>15</v>
          </cell>
          <cell r="AB289">
            <v>31</v>
          </cell>
          <cell r="AC289">
            <v>33</v>
          </cell>
        </row>
        <row r="290">
          <cell r="A290" t="str">
            <v>CiG</v>
          </cell>
          <cell r="B290" t="str">
            <v>C</v>
          </cell>
          <cell r="C290" t="str">
            <v>mid-8</v>
          </cell>
          <cell r="D290" t="str">
            <v>i</v>
          </cell>
          <cell r="E290" t="str">
            <v>G</v>
          </cell>
          <cell r="F290" t="str">
            <v>mid-8</v>
          </cell>
          <cell r="G290" t="str">
            <v>Ci</v>
          </cell>
          <cell r="H290" t="str">
            <v>iG</v>
          </cell>
          <cell r="I290">
            <v>3</v>
          </cell>
          <cell r="J290" t="str">
            <v>Not Found</v>
          </cell>
          <cell r="K290">
            <v>5.2499999999999998E-2</v>
          </cell>
          <cell r="L290">
            <v>5.9999999999999995E-4</v>
          </cell>
          <cell r="M290">
            <v>5</v>
          </cell>
          <cell r="N290" t="str">
            <v>Not Found</v>
          </cell>
          <cell r="O290">
            <v>7.3899999999999993E-2</v>
          </cell>
          <cell r="P290">
            <v>1.2999999999999999E-3</v>
          </cell>
          <cell r="Q290">
            <v>4</v>
          </cell>
          <cell r="R290">
            <v>-1.3013544838589031</v>
          </cell>
          <cell r="S290">
            <v>-0.74942244163103455</v>
          </cell>
          <cell r="T290">
            <v>-1.0111006715307742</v>
          </cell>
          <cell r="U290">
            <v>-1.0560839129939712</v>
          </cell>
          <cell r="V290">
            <v>-0.71733034884496238</v>
          </cell>
          <cell r="W290">
            <v>-0.66727521485294028</v>
          </cell>
          <cell r="X290">
            <v>10</v>
          </cell>
          <cell r="Y290">
            <v>22</v>
          </cell>
          <cell r="Z290">
            <v>15</v>
          </cell>
          <cell r="AA290">
            <v>15</v>
          </cell>
          <cell r="AB290">
            <v>24</v>
          </cell>
          <cell r="AC290">
            <v>25</v>
          </cell>
        </row>
        <row r="291">
          <cell r="A291" t="str">
            <v>CIg</v>
          </cell>
          <cell r="B291" t="str">
            <v>C</v>
          </cell>
          <cell r="C291" t="str">
            <v>mid-8</v>
          </cell>
          <cell r="D291" t="str">
            <v>I</v>
          </cell>
          <cell r="E291" t="str">
            <v>g</v>
          </cell>
          <cell r="F291" t="str">
            <v>mid-8</v>
          </cell>
          <cell r="G291" t="str">
            <v>CI</v>
          </cell>
          <cell r="H291" t="str">
            <v>Ig</v>
          </cell>
          <cell r="I291">
            <v>3</v>
          </cell>
          <cell r="J291" t="str">
            <v>Not Found</v>
          </cell>
          <cell r="K291">
            <v>0.1231</v>
          </cell>
          <cell r="L291">
            <v>4.8999999999999998E-3</v>
          </cell>
          <cell r="M291">
            <v>17</v>
          </cell>
          <cell r="N291" t="str">
            <v>Not Found</v>
          </cell>
          <cell r="O291">
            <v>0.1283</v>
          </cell>
          <cell r="P291">
            <v>6.4999999999999997E-3</v>
          </cell>
          <cell r="Q291">
            <v>6</v>
          </cell>
          <cell r="R291">
            <v>0.32774713999891109</v>
          </cell>
          <cell r="S291">
            <v>0.49959501584751526</v>
          </cell>
          <cell r="T291">
            <v>0.9215953328084201</v>
          </cell>
          <cell r="U291">
            <v>0.18927342302468897</v>
          </cell>
          <cell r="V291">
            <v>0.8710754571900845</v>
          </cell>
          <cell r="W291">
            <v>-0.20404721553737729</v>
          </cell>
          <cell r="X291">
            <v>63</v>
          </cell>
          <cell r="Y291">
            <v>69</v>
          </cell>
          <cell r="Z291">
            <v>82</v>
          </cell>
          <cell r="AA291">
            <v>57.999999999999993</v>
          </cell>
          <cell r="AB291">
            <v>81</v>
          </cell>
          <cell r="AC291">
            <v>42</v>
          </cell>
        </row>
        <row r="292">
          <cell r="A292" t="str">
            <v>CIG</v>
          </cell>
          <cell r="B292" t="str">
            <v>C</v>
          </cell>
          <cell r="C292" t="str">
            <v>mid-8</v>
          </cell>
          <cell r="D292" t="str">
            <v>I</v>
          </cell>
          <cell r="E292" t="str">
            <v>G</v>
          </cell>
          <cell r="F292" t="str">
            <v>mid-8</v>
          </cell>
          <cell r="G292" t="str">
            <v>CI</v>
          </cell>
          <cell r="H292" t="str">
            <v>IG</v>
          </cell>
          <cell r="I292">
            <v>3</v>
          </cell>
          <cell r="J292" t="str">
            <v>Not Found</v>
          </cell>
          <cell r="K292">
            <v>0.1169</v>
          </cell>
          <cell r="L292">
            <v>4.5999999999999999E-3</v>
          </cell>
          <cell r="M292">
            <v>16</v>
          </cell>
          <cell r="N292" t="str">
            <v>Not Found</v>
          </cell>
          <cell r="O292">
            <v>0.12809999999999999</v>
          </cell>
          <cell r="P292">
            <v>9.1000000000000004E-3</v>
          </cell>
          <cell r="Q292">
            <v>12</v>
          </cell>
          <cell r="R292">
            <v>0.18468155830034955</v>
          </cell>
          <cell r="S292">
            <v>0.41245426300017457</v>
          </cell>
          <cell r="T292">
            <v>0.76053733244682054</v>
          </cell>
          <cell r="U292">
            <v>0.18469490340697317</v>
          </cell>
          <cell r="V292">
            <v>1.6652783602076082</v>
          </cell>
          <cell r="W292">
            <v>1.1856367824093117</v>
          </cell>
          <cell r="X292">
            <v>56.999999999999993</v>
          </cell>
          <cell r="Y292">
            <v>66</v>
          </cell>
          <cell r="Z292">
            <v>78</v>
          </cell>
          <cell r="AA292">
            <v>56.999999999999993</v>
          </cell>
          <cell r="AB292">
            <v>95</v>
          </cell>
          <cell r="AC292">
            <v>88</v>
          </cell>
        </row>
        <row r="293">
          <cell r="A293" t="str">
            <v>CiJ</v>
          </cell>
          <cell r="B293" t="str">
            <v>C</v>
          </cell>
          <cell r="C293" t="str">
            <v>mid-8</v>
          </cell>
          <cell r="D293" t="str">
            <v>i</v>
          </cell>
          <cell r="E293" t="str">
            <v>J</v>
          </cell>
          <cell r="F293" t="str">
            <v>mid-8</v>
          </cell>
          <cell r="G293" t="str">
            <v>Ci</v>
          </cell>
          <cell r="H293" t="str">
            <v>iJ</v>
          </cell>
          <cell r="I293">
            <v>3</v>
          </cell>
          <cell r="J293" t="str">
            <v>Not Found</v>
          </cell>
          <cell r="K293">
            <v>5.1499999999999997E-2</v>
          </cell>
          <cell r="L293">
            <v>1.1000000000000001E-3</v>
          </cell>
          <cell r="M293">
            <v>7</v>
          </cell>
          <cell r="N293" t="str">
            <v>Not Found</v>
          </cell>
          <cell r="O293">
            <v>6.13E-2</v>
          </cell>
          <cell r="P293">
            <v>1.2999999999999999E-3</v>
          </cell>
          <cell r="Q293">
            <v>4</v>
          </cell>
          <cell r="R293">
            <v>-1.3244295776812518</v>
          </cell>
          <cell r="S293">
            <v>-0.60418785355213334</v>
          </cell>
          <cell r="T293">
            <v>-0.68898467080757508</v>
          </cell>
          <cell r="U293">
            <v>-1.3445306489100577</v>
          </cell>
          <cell r="V293">
            <v>-0.71733034884496238</v>
          </cell>
          <cell r="W293">
            <v>-0.66727521485294028</v>
          </cell>
          <cell r="X293">
            <v>9</v>
          </cell>
          <cell r="Y293">
            <v>27</v>
          </cell>
          <cell r="Z293">
            <v>24</v>
          </cell>
          <cell r="AA293">
            <v>9</v>
          </cell>
          <cell r="AB293">
            <v>24</v>
          </cell>
          <cell r="AC293">
            <v>25</v>
          </cell>
        </row>
        <row r="294">
          <cell r="A294" t="str">
            <v>CIJ</v>
          </cell>
          <cell r="B294" t="str">
            <v>C</v>
          </cell>
          <cell r="C294" t="str">
            <v>mid-8</v>
          </cell>
          <cell r="D294" t="str">
            <v>I</v>
          </cell>
          <cell r="E294" t="str">
            <v>J</v>
          </cell>
          <cell r="F294" t="str">
            <v>mid-8</v>
          </cell>
          <cell r="G294" t="str">
            <v>CI</v>
          </cell>
          <cell r="H294" t="str">
            <v>IJ</v>
          </cell>
          <cell r="I294">
            <v>3</v>
          </cell>
          <cell r="J294" t="str">
            <v>Not Found</v>
          </cell>
          <cell r="K294">
            <v>0.1159</v>
          </cell>
          <cell r="L294">
            <v>2.5000000000000001E-3</v>
          </cell>
          <cell r="M294">
            <v>9</v>
          </cell>
          <cell r="N294" t="str">
            <v>Not Found</v>
          </cell>
          <cell r="O294">
            <v>0.11559999999999999</v>
          </cell>
          <cell r="P294">
            <v>2.8E-3</v>
          </cell>
          <cell r="Q294">
            <v>3</v>
          </cell>
          <cell r="R294">
            <v>0.16160646447800089</v>
          </cell>
          <cell r="S294">
            <v>-0.19753100693121017</v>
          </cell>
          <cell r="T294">
            <v>-0.36686867008437607</v>
          </cell>
          <cell r="U294">
            <v>-0.10146257270025565</v>
          </cell>
          <cell r="V294">
            <v>-0.25913636633485265</v>
          </cell>
          <cell r="W294">
            <v>-0.89888921451072179</v>
          </cell>
          <cell r="X294">
            <v>56.000000000000007</v>
          </cell>
          <cell r="Y294">
            <v>42</v>
          </cell>
          <cell r="Z294">
            <v>36</v>
          </cell>
          <cell r="AA294">
            <v>46</v>
          </cell>
          <cell r="AB294">
            <v>40</v>
          </cell>
          <cell r="AC294">
            <v>18</v>
          </cell>
        </row>
        <row r="295">
          <cell r="A295" t="str">
            <v>Cil</v>
          </cell>
          <cell r="B295" t="str">
            <v>C</v>
          </cell>
          <cell r="C295" t="str">
            <v>mid-8</v>
          </cell>
          <cell r="D295" t="str">
            <v>i</v>
          </cell>
          <cell r="E295" t="str">
            <v>l</v>
          </cell>
          <cell r="F295" t="str">
            <v>late-8</v>
          </cell>
          <cell r="G295" t="str">
            <v>Ci</v>
          </cell>
          <cell r="H295" t="str">
            <v>il</v>
          </cell>
          <cell r="I295">
            <v>4</v>
          </cell>
          <cell r="J295" t="str">
            <v>Not Found</v>
          </cell>
          <cell r="K295">
            <v>0.1144</v>
          </cell>
          <cell r="L295">
            <v>3.3E-3</v>
          </cell>
          <cell r="M295">
            <v>22</v>
          </cell>
          <cell r="N295" t="str">
            <v>Not Found</v>
          </cell>
          <cell r="O295">
            <v>0.1366</v>
          </cell>
          <cell r="P295">
            <v>4.4999999999999997E-3</v>
          </cell>
          <cell r="Q295">
            <v>12</v>
          </cell>
          <cell r="R295">
            <v>0.1269938237444779</v>
          </cell>
          <cell r="S295">
            <v>3.4844333995031646E-2</v>
          </cell>
          <cell r="T295">
            <v>1.7268853346164177</v>
          </cell>
          <cell r="U295">
            <v>0.37928198715988898</v>
          </cell>
          <cell r="V295">
            <v>0.2601501471766049</v>
          </cell>
          <cell r="W295">
            <v>1.1856367824093117</v>
          </cell>
          <cell r="X295">
            <v>55.000000000000007</v>
          </cell>
          <cell r="Y295">
            <v>51</v>
          </cell>
          <cell r="Z295">
            <v>96</v>
          </cell>
          <cell r="AA295">
            <v>65</v>
          </cell>
          <cell r="AB295">
            <v>61</v>
          </cell>
          <cell r="AC295">
            <v>88</v>
          </cell>
        </row>
        <row r="296">
          <cell r="A296" t="str">
            <v>Cim</v>
          </cell>
          <cell r="B296" t="str">
            <v>C</v>
          </cell>
          <cell r="C296" t="str">
            <v>mid-8</v>
          </cell>
          <cell r="D296" t="str">
            <v>i</v>
          </cell>
          <cell r="E296" t="str">
            <v>m</v>
          </cell>
          <cell r="F296" t="str">
            <v>early-8</v>
          </cell>
          <cell r="G296" t="str">
            <v>Ci</v>
          </cell>
          <cell r="H296" t="str">
            <v>im</v>
          </cell>
          <cell r="I296">
            <v>2</v>
          </cell>
          <cell r="J296" t="str">
            <v>Not Found</v>
          </cell>
          <cell r="K296">
            <v>9.0200000000000002E-2</v>
          </cell>
          <cell r="L296">
            <v>1.8E-3</v>
          </cell>
          <cell r="M296">
            <v>13</v>
          </cell>
          <cell r="N296" t="str">
            <v>Not Found</v>
          </cell>
          <cell r="O296">
            <v>0.1004</v>
          </cell>
          <cell r="P296">
            <v>2.3999999999999998E-3</v>
          </cell>
          <cell r="Q296">
            <v>8</v>
          </cell>
          <cell r="R296">
            <v>-0.43142344675635924</v>
          </cell>
          <cell r="S296">
            <v>-0.40085943024167181</v>
          </cell>
          <cell r="T296">
            <v>0.27736333136202201</v>
          </cell>
          <cell r="U296">
            <v>-0.44943006364664573</v>
          </cell>
          <cell r="V296">
            <v>-0.38132142833754862</v>
          </cell>
          <cell r="W296">
            <v>0.25918078377818571</v>
          </cell>
          <cell r="X296">
            <v>33</v>
          </cell>
          <cell r="Y296">
            <v>34</v>
          </cell>
          <cell r="Z296">
            <v>61</v>
          </cell>
          <cell r="AA296">
            <v>33</v>
          </cell>
          <cell r="AB296">
            <v>36</v>
          </cell>
          <cell r="AC296">
            <v>60</v>
          </cell>
        </row>
        <row r="297">
          <cell r="A297" t="str">
            <v>CIm</v>
          </cell>
          <cell r="B297" t="str">
            <v>C</v>
          </cell>
          <cell r="C297" t="str">
            <v>mid-8</v>
          </cell>
          <cell r="D297" t="str">
            <v>I</v>
          </cell>
          <cell r="E297" t="str">
            <v>m</v>
          </cell>
          <cell r="F297" t="str">
            <v>early-8</v>
          </cell>
          <cell r="G297" t="str">
            <v>CI</v>
          </cell>
          <cell r="H297" t="str">
            <v>Im</v>
          </cell>
          <cell r="I297">
            <v>2</v>
          </cell>
          <cell r="J297" t="str">
            <v>Not Found</v>
          </cell>
          <cell r="K297">
            <v>0.15459999999999999</v>
          </cell>
          <cell r="L297">
            <v>8.2000000000000007E-3</v>
          </cell>
          <cell r="M297">
            <v>16</v>
          </cell>
          <cell r="N297" t="str">
            <v>Not Found</v>
          </cell>
          <cell r="O297">
            <v>0.1547</v>
          </cell>
          <cell r="P297">
            <v>8.3999999999999995E-3</v>
          </cell>
          <cell r="Q297">
            <v>10</v>
          </cell>
          <cell r="R297">
            <v>1.0546125954028931</v>
          </cell>
          <cell r="S297">
            <v>1.4581432971682631</v>
          </cell>
          <cell r="T297">
            <v>0.76053733244682054</v>
          </cell>
          <cell r="U297">
            <v>0.79363801256315647</v>
          </cell>
          <cell r="V297">
            <v>1.4514545017028901</v>
          </cell>
          <cell r="W297">
            <v>0.72240878309374867</v>
          </cell>
          <cell r="X297">
            <v>85</v>
          </cell>
          <cell r="Y297">
            <v>93</v>
          </cell>
          <cell r="Z297">
            <v>78</v>
          </cell>
          <cell r="AA297">
            <v>79</v>
          </cell>
          <cell r="AB297">
            <v>93</v>
          </cell>
          <cell r="AC297">
            <v>76</v>
          </cell>
        </row>
        <row r="298">
          <cell r="A298" t="str">
            <v>Cin</v>
          </cell>
          <cell r="B298" t="str">
            <v>C</v>
          </cell>
          <cell r="C298" t="str">
            <v>mid-8</v>
          </cell>
          <cell r="D298" t="str">
            <v>i</v>
          </cell>
          <cell r="E298" t="str">
            <v>n</v>
          </cell>
          <cell r="F298" t="str">
            <v>early-8</v>
          </cell>
          <cell r="G298" t="str">
            <v>Ci</v>
          </cell>
          <cell r="H298" t="str">
            <v>in</v>
          </cell>
          <cell r="I298">
            <v>2</v>
          </cell>
          <cell r="J298" t="str">
            <v>Not Found</v>
          </cell>
          <cell r="K298">
            <v>0.1368</v>
          </cell>
          <cell r="L298">
            <v>3.5999999999999999E-3</v>
          </cell>
          <cell r="M298">
            <v>21</v>
          </cell>
          <cell r="N298" t="str">
            <v>Not Found</v>
          </cell>
          <cell r="O298">
            <v>0.1605</v>
          </cell>
          <cell r="P298">
            <v>5.4000000000000003E-3</v>
          </cell>
          <cell r="Q298">
            <v>12</v>
          </cell>
          <cell r="R298">
            <v>0.64387592536508753</v>
          </cell>
          <cell r="S298">
            <v>0.1219850868423723</v>
          </cell>
          <cell r="T298">
            <v>1.5658273342548181</v>
          </cell>
          <cell r="U298">
            <v>0.92641508147691065</v>
          </cell>
          <cell r="V298">
            <v>0.5350665366826709</v>
          </cell>
          <cell r="W298">
            <v>1.1856367824093117</v>
          </cell>
          <cell r="X298">
            <v>74</v>
          </cell>
          <cell r="Y298">
            <v>55.000000000000007</v>
          </cell>
          <cell r="Z298">
            <v>94</v>
          </cell>
          <cell r="AA298">
            <v>82</v>
          </cell>
          <cell r="AB298">
            <v>71</v>
          </cell>
          <cell r="AC298">
            <v>88</v>
          </cell>
        </row>
        <row r="299">
          <cell r="A299" t="str">
            <v>Cir</v>
          </cell>
          <cell r="B299" t="str">
            <v>C</v>
          </cell>
          <cell r="C299" t="str">
            <v>mid-8</v>
          </cell>
          <cell r="D299" t="str">
            <v>i</v>
          </cell>
          <cell r="E299" t="str">
            <v>r</v>
          </cell>
          <cell r="F299" t="str">
            <v>late-8</v>
          </cell>
          <cell r="G299" t="str">
            <v>Ci</v>
          </cell>
          <cell r="H299" t="str">
            <v>ir</v>
          </cell>
          <cell r="I299">
            <v>4</v>
          </cell>
          <cell r="J299" t="str">
            <v>Not Found</v>
          </cell>
          <cell r="K299">
            <v>0.1191</v>
          </cell>
          <cell r="L299">
            <v>5.9999999999999995E-4</v>
          </cell>
          <cell r="M299">
            <v>9</v>
          </cell>
          <cell r="N299" t="str">
            <v>Not Found</v>
          </cell>
          <cell r="O299">
            <v>0.1431</v>
          </cell>
          <cell r="P299">
            <v>1.8E-3</v>
          </cell>
          <cell r="Q299">
            <v>7</v>
          </cell>
          <cell r="R299">
            <v>0.23544676470951642</v>
          </cell>
          <cell r="S299">
            <v>-0.74942244163103455</v>
          </cell>
          <cell r="T299">
            <v>-0.36686867008437607</v>
          </cell>
          <cell r="U299">
            <v>0.52808387473564811</v>
          </cell>
          <cell r="V299">
            <v>-0.56459902134159246</v>
          </cell>
          <cell r="W299">
            <v>2.7566784120404197E-2</v>
          </cell>
          <cell r="X299">
            <v>59</v>
          </cell>
          <cell r="Y299">
            <v>22</v>
          </cell>
          <cell r="Z299">
            <v>36</v>
          </cell>
          <cell r="AA299">
            <v>70</v>
          </cell>
          <cell r="AB299">
            <v>28.999999999999996</v>
          </cell>
          <cell r="AC299">
            <v>51</v>
          </cell>
        </row>
        <row r="300">
          <cell r="A300" t="str">
            <v>Cis</v>
          </cell>
          <cell r="B300" t="str">
            <v>C</v>
          </cell>
          <cell r="C300" t="str">
            <v>mid-8</v>
          </cell>
          <cell r="D300" t="str">
            <v>i</v>
          </cell>
          <cell r="E300" t="str">
            <v>s</v>
          </cell>
          <cell r="F300" t="str">
            <v>late-8</v>
          </cell>
          <cell r="G300" t="str">
            <v>Ci</v>
          </cell>
          <cell r="H300" t="str">
            <v>is</v>
          </cell>
          <cell r="I300">
            <v>4</v>
          </cell>
          <cell r="J300" t="str">
            <v>Not Found</v>
          </cell>
          <cell r="K300">
            <v>0.1196</v>
          </cell>
          <cell r="L300">
            <v>2.3E-3</v>
          </cell>
          <cell r="M300">
            <v>13</v>
          </cell>
          <cell r="N300" t="str">
            <v>Not Found</v>
          </cell>
          <cell r="O300">
            <v>0.1174</v>
          </cell>
          <cell r="P300">
            <v>3.5000000000000001E-3</v>
          </cell>
          <cell r="Q300">
            <v>9</v>
          </cell>
          <cell r="R300">
            <v>0.24698431162069076</v>
          </cell>
          <cell r="S300">
            <v>-0.25562484216277065</v>
          </cell>
          <cell r="T300">
            <v>0.27736333136202201</v>
          </cell>
          <cell r="U300">
            <v>-6.0255896140814454E-2</v>
          </cell>
          <cell r="V300">
            <v>-4.5312507830134761E-2</v>
          </cell>
          <cell r="W300">
            <v>0.49079478343596716</v>
          </cell>
          <cell r="X300">
            <v>60</v>
          </cell>
          <cell r="Y300">
            <v>40</v>
          </cell>
          <cell r="Z300">
            <v>61</v>
          </cell>
          <cell r="AA300">
            <v>48</v>
          </cell>
          <cell r="AB300">
            <v>49</v>
          </cell>
          <cell r="AC300">
            <v>69</v>
          </cell>
        </row>
        <row r="301">
          <cell r="A301" t="str">
            <v>CiS</v>
          </cell>
          <cell r="B301" t="str">
            <v>C</v>
          </cell>
          <cell r="C301" t="str">
            <v>mid-8</v>
          </cell>
          <cell r="D301" t="str">
            <v>i</v>
          </cell>
          <cell r="E301" t="str">
            <v>S</v>
          </cell>
          <cell r="F301" t="str">
            <v>late-8</v>
          </cell>
          <cell r="G301" t="str">
            <v>Ci</v>
          </cell>
          <cell r="H301" t="str">
            <v>iS</v>
          </cell>
          <cell r="I301">
            <v>4</v>
          </cell>
          <cell r="J301" t="str">
            <v>Not Found</v>
          </cell>
          <cell r="K301">
            <v>4.8500000000000001E-2</v>
          </cell>
          <cell r="L301">
            <v>8.0000000000000004E-4</v>
          </cell>
          <cell r="M301">
            <v>6</v>
          </cell>
          <cell r="N301" t="str">
            <v>Not Found</v>
          </cell>
          <cell r="O301">
            <v>6.6199999999999995E-2</v>
          </cell>
          <cell r="P301">
            <v>1.6999999999999999E-3</v>
          </cell>
          <cell r="Q301">
            <v>5</v>
          </cell>
          <cell r="R301">
            <v>-1.3936548591482976</v>
          </cell>
          <cell r="S301">
            <v>-0.69132860639947413</v>
          </cell>
          <cell r="T301">
            <v>-0.85004267116917465</v>
          </cell>
          <cell r="U301">
            <v>-1.2323569182760241</v>
          </cell>
          <cell r="V301">
            <v>-0.59514528684226642</v>
          </cell>
          <cell r="W301">
            <v>-0.43566121519515877</v>
          </cell>
          <cell r="X301">
            <v>8</v>
          </cell>
          <cell r="Y301">
            <v>24</v>
          </cell>
          <cell r="Z301">
            <v>20</v>
          </cell>
          <cell r="AA301">
            <v>11</v>
          </cell>
          <cell r="AB301">
            <v>28.000000000000004</v>
          </cell>
          <cell r="AC301">
            <v>33</v>
          </cell>
        </row>
        <row r="302">
          <cell r="A302" t="str">
            <v>CIs</v>
          </cell>
          <cell r="B302" t="str">
            <v>C</v>
          </cell>
          <cell r="C302" t="str">
            <v>mid-8</v>
          </cell>
          <cell r="D302" t="str">
            <v>I</v>
          </cell>
          <cell r="E302" t="str">
            <v>s</v>
          </cell>
          <cell r="F302" t="str">
            <v>late-8</v>
          </cell>
          <cell r="G302" t="str">
            <v>CI</v>
          </cell>
          <cell r="H302" t="str">
            <v>Is</v>
          </cell>
          <cell r="I302">
            <v>4</v>
          </cell>
          <cell r="J302" t="str">
            <v>Not Found</v>
          </cell>
          <cell r="K302">
            <v>0.184</v>
          </cell>
          <cell r="L302">
            <v>1.8100000000000002E-2</v>
          </cell>
          <cell r="M302">
            <v>14</v>
          </cell>
          <cell r="N302" t="str">
            <v>Not Found</v>
          </cell>
          <cell r="O302">
            <v>0.17169999999999999</v>
          </cell>
          <cell r="P302">
            <v>1.1299999999999999E-2</v>
          </cell>
          <cell r="Q302">
            <v>9</v>
          </cell>
          <cell r="R302">
            <v>1.7330203537799433</v>
          </cell>
          <cell r="S302">
            <v>4.3337881411305057</v>
          </cell>
          <cell r="T302">
            <v>0.43842133172362152</v>
          </cell>
          <cell r="U302">
            <v>1.1828121800689875</v>
          </cell>
          <cell r="V302">
            <v>2.3372962012224354</v>
          </cell>
          <cell r="W302">
            <v>0.49079478343596716</v>
          </cell>
          <cell r="X302">
            <v>96</v>
          </cell>
          <cell r="Y302">
            <v>100</v>
          </cell>
          <cell r="Z302">
            <v>67</v>
          </cell>
          <cell r="AA302">
            <v>88</v>
          </cell>
          <cell r="AB302">
            <v>99</v>
          </cell>
          <cell r="AC302">
            <v>69</v>
          </cell>
        </row>
        <row r="303">
          <cell r="A303" t="str">
            <v>CIS</v>
          </cell>
          <cell r="B303" t="str">
            <v>C</v>
          </cell>
          <cell r="C303" t="str">
            <v>mid-8</v>
          </cell>
          <cell r="D303" t="str">
            <v>I</v>
          </cell>
          <cell r="E303" t="str">
            <v>S</v>
          </cell>
          <cell r="F303" t="str">
            <v>late-8</v>
          </cell>
          <cell r="G303" t="str">
            <v>CI</v>
          </cell>
          <cell r="H303" t="str">
            <v>IS</v>
          </cell>
          <cell r="I303">
            <v>4</v>
          </cell>
          <cell r="J303" t="str">
            <v>Not Found</v>
          </cell>
          <cell r="K303">
            <v>0.1129</v>
          </cell>
          <cell r="L303">
            <v>2.5999999999999999E-3</v>
          </cell>
          <cell r="M303">
            <v>10</v>
          </cell>
          <cell r="N303" t="str">
            <v>Not Found</v>
          </cell>
          <cell r="O303">
            <v>0.1205</v>
          </cell>
          <cell r="P303">
            <v>5.7999999999999996E-3</v>
          </cell>
          <cell r="Q303">
            <v>6</v>
          </cell>
          <cell r="R303">
            <v>9.2381183010954909E-2</v>
          </cell>
          <cell r="S303">
            <v>-0.16848408931542999</v>
          </cell>
          <cell r="T303">
            <v>-0.20581066972277653</v>
          </cell>
          <cell r="U303">
            <v>1.0711157933778113E-2</v>
          </cell>
          <cell r="V303">
            <v>0.65725159868536664</v>
          </cell>
          <cell r="W303">
            <v>-0.20404721553737729</v>
          </cell>
          <cell r="X303">
            <v>54</v>
          </cell>
          <cell r="Y303">
            <v>43</v>
          </cell>
          <cell r="Z303">
            <v>42</v>
          </cell>
          <cell r="AA303">
            <v>50</v>
          </cell>
          <cell r="AB303">
            <v>75</v>
          </cell>
          <cell r="AC303">
            <v>42</v>
          </cell>
        </row>
        <row r="304">
          <cell r="A304" t="str">
            <v>CiT</v>
          </cell>
          <cell r="B304" t="str">
            <v>C</v>
          </cell>
          <cell r="C304" t="str">
            <v>mid-8</v>
          </cell>
          <cell r="D304" t="str">
            <v>i</v>
          </cell>
          <cell r="E304" t="str">
            <v>T</v>
          </cell>
          <cell r="F304" t="str">
            <v>late-8</v>
          </cell>
          <cell r="G304" t="str">
            <v>Ci</v>
          </cell>
          <cell r="H304" t="str">
            <v>iT</v>
          </cell>
          <cell r="I304">
            <v>4</v>
          </cell>
          <cell r="J304" t="str">
            <v>Not Found</v>
          </cell>
          <cell r="K304">
            <v>4.8099999999999997E-2</v>
          </cell>
          <cell r="L304">
            <v>1E-3</v>
          </cell>
          <cell r="M304">
            <v>10</v>
          </cell>
          <cell r="N304" t="str">
            <v>Not Found</v>
          </cell>
          <cell r="O304">
            <v>6.3600000000000004E-2</v>
          </cell>
          <cell r="P304">
            <v>1.8E-3</v>
          </cell>
          <cell r="Q304">
            <v>6</v>
          </cell>
          <cell r="R304">
            <v>-1.4028848966772371</v>
          </cell>
          <cell r="S304">
            <v>-0.6332347711679136</v>
          </cell>
          <cell r="T304">
            <v>-0.20581066972277653</v>
          </cell>
          <cell r="U304">
            <v>-1.2918776733063275</v>
          </cell>
          <cell r="V304">
            <v>-0.56459902134159246</v>
          </cell>
          <cell r="W304">
            <v>-0.20404721553737729</v>
          </cell>
          <cell r="X304">
            <v>8</v>
          </cell>
          <cell r="Y304">
            <v>26</v>
          </cell>
          <cell r="Z304">
            <v>42</v>
          </cell>
          <cell r="AA304">
            <v>10</v>
          </cell>
          <cell r="AB304">
            <v>28.999999999999996</v>
          </cell>
          <cell r="AC304">
            <v>42</v>
          </cell>
        </row>
        <row r="305">
          <cell r="A305" t="str">
            <v>CIT</v>
          </cell>
          <cell r="B305" t="str">
            <v>C</v>
          </cell>
          <cell r="C305" t="str">
            <v>mid-8</v>
          </cell>
          <cell r="D305" t="str">
            <v>I</v>
          </cell>
          <cell r="E305" t="str">
            <v>T</v>
          </cell>
          <cell r="F305" t="str">
            <v>late-8</v>
          </cell>
          <cell r="G305" t="str">
            <v>CI</v>
          </cell>
          <cell r="H305" t="str">
            <v>IT</v>
          </cell>
          <cell r="I305">
            <v>4</v>
          </cell>
          <cell r="J305" t="str">
            <v>Not Found</v>
          </cell>
          <cell r="K305">
            <v>0.1125</v>
          </cell>
          <cell r="L305">
            <v>2.5000000000000001E-3</v>
          </cell>
          <cell r="M305">
            <v>11</v>
          </cell>
          <cell r="N305" t="str">
            <v>Not Found</v>
          </cell>
          <cell r="O305">
            <v>0.1178</v>
          </cell>
          <cell r="P305">
            <v>3.5999999999999999E-3</v>
          </cell>
          <cell r="Q305">
            <v>5</v>
          </cell>
          <cell r="R305">
            <v>8.3151145482015507E-2</v>
          </cell>
          <cell r="S305">
            <v>-0.19753100693121017</v>
          </cell>
          <cell r="T305">
            <v>-4.4752669361177014E-2</v>
          </cell>
          <cell r="U305">
            <v>-5.109885690538319E-2</v>
          </cell>
          <cell r="V305">
            <v>-1.4766242329460836E-2</v>
          </cell>
          <cell r="W305">
            <v>-0.43566121519515877</v>
          </cell>
          <cell r="X305">
            <v>53</v>
          </cell>
          <cell r="Y305">
            <v>42</v>
          </cell>
          <cell r="Z305">
            <v>48</v>
          </cell>
          <cell r="AA305">
            <v>48</v>
          </cell>
          <cell r="AB305">
            <v>50</v>
          </cell>
          <cell r="AC305">
            <v>33</v>
          </cell>
        </row>
        <row r="306">
          <cell r="A306" t="str">
            <v>Civ</v>
          </cell>
          <cell r="B306" t="str">
            <v>C</v>
          </cell>
          <cell r="C306" t="str">
            <v>mid-8</v>
          </cell>
          <cell r="D306" t="str">
            <v>i</v>
          </cell>
          <cell r="E306" t="str">
            <v>v</v>
          </cell>
          <cell r="F306" t="str">
            <v>mid-8</v>
          </cell>
          <cell r="G306" t="str">
            <v>Ci</v>
          </cell>
          <cell r="H306" t="str">
            <v>iv</v>
          </cell>
          <cell r="I306">
            <v>3</v>
          </cell>
          <cell r="J306" t="str">
            <v>Not Found</v>
          </cell>
          <cell r="K306">
            <v>6.4299999999999996E-2</v>
          </cell>
          <cell r="L306">
            <v>2E-3</v>
          </cell>
          <cell r="M306">
            <v>14</v>
          </cell>
          <cell r="N306" t="str">
            <v>Not Found</v>
          </cell>
          <cell r="O306">
            <v>7.7200000000000005E-2</v>
          </cell>
          <cell r="P306">
            <v>2.8999999999999998E-3</v>
          </cell>
          <cell r="Q306">
            <v>7</v>
          </cell>
          <cell r="R306">
            <v>-1.0290683767551891</v>
          </cell>
          <cell r="S306">
            <v>-0.34276559501011128</v>
          </cell>
          <cell r="T306">
            <v>0.43842133172362152</v>
          </cell>
          <cell r="U306">
            <v>-0.98053833930166245</v>
          </cell>
          <cell r="V306">
            <v>-0.22859010083417874</v>
          </cell>
          <cell r="W306">
            <v>2.7566784120404197E-2</v>
          </cell>
          <cell r="X306">
            <v>15</v>
          </cell>
          <cell r="Y306">
            <v>36</v>
          </cell>
          <cell r="Z306">
            <v>67</v>
          </cell>
          <cell r="AA306">
            <v>16</v>
          </cell>
          <cell r="AB306">
            <v>42</v>
          </cell>
          <cell r="AC306">
            <v>51</v>
          </cell>
        </row>
        <row r="307">
          <cell r="A307" t="str">
            <v>CIv</v>
          </cell>
          <cell r="B307" t="str">
            <v>C</v>
          </cell>
          <cell r="C307" t="str">
            <v>mid-8</v>
          </cell>
          <cell r="D307" t="str">
            <v>I</v>
          </cell>
          <cell r="E307" t="str">
            <v>v</v>
          </cell>
          <cell r="F307" t="str">
            <v>mid-8</v>
          </cell>
          <cell r="G307" t="str">
            <v>CI</v>
          </cell>
          <cell r="H307" t="str">
            <v>Iv</v>
          </cell>
          <cell r="I307">
            <v>3</v>
          </cell>
          <cell r="J307" t="str">
            <v>Not Found</v>
          </cell>
          <cell r="K307">
            <v>0.12870000000000001</v>
          </cell>
          <cell r="L307">
            <v>4.4999999999999997E-3</v>
          </cell>
          <cell r="M307">
            <v>12</v>
          </cell>
          <cell r="N307" t="str">
            <v>Not Found</v>
          </cell>
          <cell r="O307">
            <v>0.13139999999999999</v>
          </cell>
          <cell r="P307">
            <v>4.5999999999999999E-3</v>
          </cell>
          <cell r="Q307">
            <v>5</v>
          </cell>
          <cell r="R307">
            <v>0.45696766540406364</v>
          </cell>
          <cell r="S307">
            <v>0.3834073453843943</v>
          </cell>
          <cell r="T307">
            <v>0.11630533100042251</v>
          </cell>
          <cell r="U307">
            <v>0.26024047709928155</v>
          </cell>
          <cell r="V307">
            <v>0.29069641267727897</v>
          </cell>
          <cell r="W307">
            <v>-0.43566121519515877</v>
          </cell>
          <cell r="X307">
            <v>68</v>
          </cell>
          <cell r="Y307">
            <v>65</v>
          </cell>
          <cell r="Z307">
            <v>54</v>
          </cell>
          <cell r="AA307">
            <v>60</v>
          </cell>
          <cell r="AB307">
            <v>62</v>
          </cell>
          <cell r="AC307">
            <v>33</v>
          </cell>
        </row>
        <row r="308">
          <cell r="A308" t="str">
            <v>CIz</v>
          </cell>
          <cell r="B308" t="str">
            <v>C</v>
          </cell>
          <cell r="C308" t="str">
            <v>mid-8</v>
          </cell>
          <cell r="D308" t="str">
            <v>I</v>
          </cell>
          <cell r="E308" t="str">
            <v>z</v>
          </cell>
          <cell r="F308" t="str">
            <v>late-8</v>
          </cell>
          <cell r="G308" t="str">
            <v>CI</v>
          </cell>
          <cell r="H308" t="str">
            <v>Iz</v>
          </cell>
          <cell r="I308">
            <v>4</v>
          </cell>
          <cell r="J308" t="str">
            <v>Not Found</v>
          </cell>
          <cell r="K308">
            <v>0.12529999999999999</v>
          </cell>
          <cell r="L308">
            <v>5.4999999999999997E-3</v>
          </cell>
          <cell r="M308">
            <v>14</v>
          </cell>
          <cell r="N308" t="str">
            <v>Not Found</v>
          </cell>
          <cell r="O308">
            <v>0.13339999999999999</v>
          </cell>
          <cell r="P308">
            <v>7.3000000000000001E-3</v>
          </cell>
          <cell r="Q308">
            <v>8</v>
          </cell>
          <cell r="R308">
            <v>0.37851234640807796</v>
          </cell>
          <cell r="S308">
            <v>0.67387652154219657</v>
          </cell>
          <cell r="T308">
            <v>0.43842133172362152</v>
          </cell>
          <cell r="U308">
            <v>0.3060256732764382</v>
          </cell>
          <cell r="V308">
            <v>1.1154455811954764</v>
          </cell>
          <cell r="W308">
            <v>0.25918078377818571</v>
          </cell>
          <cell r="X308">
            <v>65</v>
          </cell>
          <cell r="Y308">
            <v>75</v>
          </cell>
          <cell r="Z308">
            <v>67</v>
          </cell>
          <cell r="AA308">
            <v>62</v>
          </cell>
          <cell r="AB308">
            <v>87</v>
          </cell>
          <cell r="AC308">
            <v>60</v>
          </cell>
        </row>
        <row r="309">
          <cell r="A309" t="str">
            <v>COb</v>
          </cell>
          <cell r="B309" t="str">
            <v>C</v>
          </cell>
          <cell r="C309" t="str">
            <v>mid-8</v>
          </cell>
          <cell r="D309" t="str">
            <v>O</v>
          </cell>
          <cell r="E309" t="str">
            <v>b</v>
          </cell>
          <cell r="F309" t="str">
            <v>early-8</v>
          </cell>
          <cell r="G309" t="str">
            <v>CO</v>
          </cell>
          <cell r="H309" t="str">
            <v>Ob</v>
          </cell>
          <cell r="I309">
            <v>2</v>
          </cell>
          <cell r="J309" t="str">
            <v>Not Found</v>
          </cell>
          <cell r="K309">
            <v>3.8300000000000001E-2</v>
          </cell>
          <cell r="L309">
            <v>1E-4</v>
          </cell>
          <cell r="M309">
            <v>2</v>
          </cell>
          <cell r="N309" t="str">
            <v>Not Found</v>
          </cell>
          <cell r="O309">
            <v>3.9199999999999999E-2</v>
          </cell>
          <cell r="P309">
            <v>1E-4</v>
          </cell>
          <cell r="Q309">
            <v>1</v>
          </cell>
          <cell r="R309">
            <v>-1.6290208161362538</v>
          </cell>
          <cell r="S309">
            <v>-0.89465702970993566</v>
          </cell>
          <cell r="T309">
            <v>-1.4942746726155727</v>
          </cell>
          <cell r="U309">
            <v>-1.8504570666676383</v>
          </cell>
          <cell r="V309">
            <v>-1.0838855348530503</v>
          </cell>
          <cell r="W309">
            <v>-1.3621172138262847</v>
          </cell>
          <cell r="X309">
            <v>5</v>
          </cell>
          <cell r="Y309">
            <v>18</v>
          </cell>
          <cell r="Z309">
            <v>7.0000000000000009</v>
          </cell>
          <cell r="AA309">
            <v>3</v>
          </cell>
          <cell r="AB309">
            <v>14.000000000000002</v>
          </cell>
          <cell r="AC309">
            <v>9</v>
          </cell>
        </row>
        <row r="310">
          <cell r="A310" t="str">
            <v>CoC</v>
          </cell>
          <cell r="B310" t="str">
            <v>C</v>
          </cell>
          <cell r="C310" t="str">
            <v>mid-8</v>
          </cell>
          <cell r="D310" t="str">
            <v>o</v>
          </cell>
          <cell r="E310" t="str">
            <v>C</v>
          </cell>
          <cell r="F310" t="str">
            <v>mid-8</v>
          </cell>
          <cell r="G310" t="str">
            <v>Co</v>
          </cell>
          <cell r="H310" t="str">
            <v>oC</v>
          </cell>
          <cell r="I310">
            <v>3</v>
          </cell>
          <cell r="J310" t="str">
            <v>Not Found</v>
          </cell>
          <cell r="K310">
            <v>6.6199999999999995E-2</v>
          </cell>
          <cell r="L310">
            <v>5.0000000000000001E-4</v>
          </cell>
          <cell r="M310">
            <v>7</v>
          </cell>
          <cell r="N310" t="str">
            <v>Not Found</v>
          </cell>
          <cell r="O310">
            <v>8.2400000000000001E-2</v>
          </cell>
          <cell r="P310">
            <v>5.0000000000000001E-4</v>
          </cell>
          <cell r="Q310">
            <v>2</v>
          </cell>
          <cell r="R310">
            <v>-0.98522569849272679</v>
          </cell>
          <cell r="S310">
            <v>-0.77846935924681471</v>
          </cell>
          <cell r="T310">
            <v>-0.68898467080757508</v>
          </cell>
          <cell r="U310">
            <v>-0.86149682924105542</v>
          </cell>
          <cell r="V310">
            <v>-0.9617004728503542</v>
          </cell>
          <cell r="W310">
            <v>-1.1305032141685032</v>
          </cell>
          <cell r="X310">
            <v>16</v>
          </cell>
          <cell r="Y310">
            <v>21</v>
          </cell>
          <cell r="Z310">
            <v>24</v>
          </cell>
          <cell r="AA310">
            <v>19</v>
          </cell>
          <cell r="AB310">
            <v>17</v>
          </cell>
          <cell r="AC310">
            <v>13</v>
          </cell>
        </row>
        <row r="311">
          <cell r="A311" t="str">
            <v>COC</v>
          </cell>
          <cell r="B311" t="str">
            <v>C</v>
          </cell>
          <cell r="C311" t="str">
            <v>mid-8</v>
          </cell>
          <cell r="D311" t="str">
            <v>O</v>
          </cell>
          <cell r="E311" t="str">
            <v>C</v>
          </cell>
          <cell r="F311" t="str">
            <v>mid-8</v>
          </cell>
          <cell r="G311" t="str">
            <v>CO</v>
          </cell>
          <cell r="H311" t="str">
            <v>OC</v>
          </cell>
          <cell r="I311">
            <v>3</v>
          </cell>
          <cell r="J311" t="str">
            <v>Not Found</v>
          </cell>
          <cell r="K311">
            <v>2.0299999999999999E-2</v>
          </cell>
          <cell r="L311">
            <v>1E-4</v>
          </cell>
          <cell r="M311">
            <v>2</v>
          </cell>
          <cell r="N311" t="str">
            <v>Not Found</v>
          </cell>
          <cell r="O311">
            <v>0.03</v>
          </cell>
          <cell r="P311">
            <v>1E-4</v>
          </cell>
          <cell r="Q311">
            <v>2</v>
          </cell>
          <cell r="R311">
            <v>-2.0443725049385293</v>
          </cell>
          <cell r="S311">
            <v>-0.89465702970993566</v>
          </cell>
          <cell r="T311">
            <v>-1.4942746726155727</v>
          </cell>
          <cell r="U311">
            <v>-2.0610689690825588</v>
          </cell>
          <cell r="V311">
            <v>-1.0838855348530503</v>
          </cell>
          <cell r="W311">
            <v>-1.1305032141685032</v>
          </cell>
          <cell r="X311">
            <v>2</v>
          </cell>
          <cell r="Y311">
            <v>18</v>
          </cell>
          <cell r="Z311">
            <v>7.0000000000000009</v>
          </cell>
          <cell r="AA311">
            <v>2</v>
          </cell>
          <cell r="AB311">
            <v>14.000000000000002</v>
          </cell>
          <cell r="AC311">
            <v>13</v>
          </cell>
        </row>
        <row r="312">
          <cell r="A312" t="str">
            <v>Cod</v>
          </cell>
          <cell r="B312" t="str">
            <v>C</v>
          </cell>
          <cell r="C312" t="str">
            <v>mid-8</v>
          </cell>
          <cell r="D312" t="str">
            <v>o</v>
          </cell>
          <cell r="E312" t="str">
            <v>d</v>
          </cell>
          <cell r="F312" t="str">
            <v>early-8</v>
          </cell>
          <cell r="G312" t="str">
            <v>Co</v>
          </cell>
          <cell r="H312" t="str">
            <v>od</v>
          </cell>
          <cell r="I312">
            <v>2</v>
          </cell>
          <cell r="J312" t="str">
            <v>Not Found</v>
          </cell>
          <cell r="K312">
            <v>9.6199999999999994E-2</v>
          </cell>
          <cell r="L312">
            <v>1.8E-3</v>
          </cell>
          <cell r="M312">
            <v>15</v>
          </cell>
          <cell r="N312" t="str">
            <v>Not Found</v>
          </cell>
          <cell r="O312">
            <v>0.12330000000000001</v>
          </cell>
          <cell r="P312">
            <v>2.0999999999999999E-3</v>
          </cell>
          <cell r="Q312">
            <v>6</v>
          </cell>
          <cell r="R312">
            <v>-0.29297288382226755</v>
          </cell>
          <cell r="S312">
            <v>-0.40085943024167181</v>
          </cell>
          <cell r="T312">
            <v>0.59947933208522108</v>
          </cell>
          <cell r="U312">
            <v>7.4810432581797634E-2</v>
          </cell>
          <cell r="V312">
            <v>-0.47296022483957056</v>
          </cell>
          <cell r="W312">
            <v>-0.20404721553737729</v>
          </cell>
          <cell r="X312">
            <v>38</v>
          </cell>
          <cell r="Y312">
            <v>34</v>
          </cell>
          <cell r="Z312">
            <v>72</v>
          </cell>
          <cell r="AA312">
            <v>53</v>
          </cell>
          <cell r="AB312">
            <v>32</v>
          </cell>
          <cell r="AC312">
            <v>42</v>
          </cell>
        </row>
        <row r="313">
          <cell r="A313" t="str">
            <v>COd</v>
          </cell>
          <cell r="B313" t="str">
            <v>C</v>
          </cell>
          <cell r="C313" t="str">
            <v>mid-8</v>
          </cell>
          <cell r="D313" t="str">
            <v>O</v>
          </cell>
          <cell r="E313" t="str">
            <v>d</v>
          </cell>
          <cell r="F313" t="str">
            <v>early-8</v>
          </cell>
          <cell r="G313" t="str">
            <v>CO</v>
          </cell>
          <cell r="H313" t="str">
            <v>Od</v>
          </cell>
          <cell r="I313">
            <v>2</v>
          </cell>
          <cell r="J313" t="str">
            <v>Not Found</v>
          </cell>
          <cell r="K313">
            <v>5.0299999999999997E-2</v>
          </cell>
          <cell r="L313">
            <v>2.0000000000000001E-4</v>
          </cell>
          <cell r="M313">
            <v>4</v>
          </cell>
          <cell r="N313" t="str">
            <v>Not Found</v>
          </cell>
          <cell r="O313">
            <v>7.0800000000000002E-2</v>
          </cell>
          <cell r="P313">
            <v>1E-4</v>
          </cell>
          <cell r="Q313">
            <v>3</v>
          </cell>
          <cell r="R313">
            <v>-1.3521196902680701</v>
          </cell>
          <cell r="S313">
            <v>-0.86561011209415539</v>
          </cell>
          <cell r="T313">
            <v>-1.1721586718923735</v>
          </cell>
          <cell r="U313">
            <v>-1.1270509670685638</v>
          </cell>
          <cell r="V313">
            <v>-1.0838855348530503</v>
          </cell>
          <cell r="W313">
            <v>-0.89888921451072179</v>
          </cell>
          <cell r="X313">
            <v>9</v>
          </cell>
          <cell r="Y313">
            <v>19</v>
          </cell>
          <cell r="Z313">
            <v>12</v>
          </cell>
          <cell r="AA313">
            <v>13</v>
          </cell>
          <cell r="AB313">
            <v>14.000000000000002</v>
          </cell>
          <cell r="AC313">
            <v>18</v>
          </cell>
        </row>
        <row r="314">
          <cell r="A314" t="str">
            <v>Cof</v>
          </cell>
          <cell r="B314" t="str">
            <v>C</v>
          </cell>
          <cell r="C314" t="str">
            <v>mid-8</v>
          </cell>
          <cell r="D314" t="str">
            <v>o</v>
          </cell>
          <cell r="E314" t="str">
            <v>f</v>
          </cell>
          <cell r="F314" t="str">
            <v>mid-8</v>
          </cell>
          <cell r="G314" t="str">
            <v>Co</v>
          </cell>
          <cell r="H314" t="str">
            <v>of</v>
          </cell>
          <cell r="I314">
            <v>3</v>
          </cell>
          <cell r="J314" t="str">
            <v>Not Found</v>
          </cell>
          <cell r="K314">
            <v>7.7899999999999997E-2</v>
          </cell>
          <cell r="L314">
            <v>5.9999999999999995E-4</v>
          </cell>
          <cell r="M314">
            <v>8</v>
          </cell>
          <cell r="N314" t="str">
            <v>Not Found</v>
          </cell>
          <cell r="O314">
            <v>8.9099999999999999E-2</v>
          </cell>
          <cell r="P314">
            <v>5.0000000000000001E-4</v>
          </cell>
          <cell r="Q314">
            <v>2</v>
          </cell>
          <cell r="R314">
            <v>-0.71524710077124765</v>
          </cell>
          <cell r="S314">
            <v>-0.74942244163103455</v>
          </cell>
          <cell r="T314">
            <v>-0.52792667044597552</v>
          </cell>
          <cell r="U314">
            <v>-0.70811642204758074</v>
          </cell>
          <cell r="V314">
            <v>-0.9617004728503542</v>
          </cell>
          <cell r="W314">
            <v>-1.1305032141685032</v>
          </cell>
          <cell r="X314">
            <v>24</v>
          </cell>
          <cell r="Y314">
            <v>22</v>
          </cell>
          <cell r="Z314">
            <v>30</v>
          </cell>
          <cell r="AA314">
            <v>24</v>
          </cell>
          <cell r="AB314">
            <v>17</v>
          </cell>
          <cell r="AC314">
            <v>13</v>
          </cell>
        </row>
        <row r="315">
          <cell r="A315" t="str">
            <v>COf</v>
          </cell>
          <cell r="B315" t="str">
            <v>C</v>
          </cell>
          <cell r="C315" t="str">
            <v>mid-8</v>
          </cell>
          <cell r="D315" t="str">
            <v>O</v>
          </cell>
          <cell r="E315" t="str">
            <v>f</v>
          </cell>
          <cell r="F315" t="str">
            <v>mid-8</v>
          </cell>
          <cell r="G315" t="str">
            <v>CO</v>
          </cell>
          <cell r="H315" t="str">
            <v>Of</v>
          </cell>
          <cell r="I315">
            <v>3</v>
          </cell>
          <cell r="J315" t="str">
            <v>Not Found</v>
          </cell>
          <cell r="K315">
            <v>3.2099999999999997E-2</v>
          </cell>
          <cell r="L315">
            <v>1E-4</v>
          </cell>
          <cell r="M315">
            <v>5</v>
          </cell>
          <cell r="N315" t="str">
            <v>Not Found</v>
          </cell>
          <cell r="O315">
            <v>3.6600000000000001E-2</v>
          </cell>
          <cell r="P315">
            <v>2.9999999999999997E-4</v>
          </cell>
          <cell r="Q315">
            <v>2</v>
          </cell>
          <cell r="R315">
            <v>-1.7720863978348154</v>
          </cell>
          <cell r="S315">
            <v>-0.89465702970993566</v>
          </cell>
          <cell r="T315">
            <v>-1.0111006715307742</v>
          </cell>
          <cell r="U315">
            <v>-1.9099778216979417</v>
          </cell>
          <cell r="V315">
            <v>-1.0227930038517021</v>
          </cell>
          <cell r="W315">
            <v>-1.1305032141685032</v>
          </cell>
          <cell r="X315">
            <v>4</v>
          </cell>
          <cell r="Y315">
            <v>18</v>
          </cell>
          <cell r="Z315">
            <v>15</v>
          </cell>
          <cell r="AA315">
            <v>3</v>
          </cell>
          <cell r="AB315">
            <v>16</v>
          </cell>
          <cell r="AC315">
            <v>13</v>
          </cell>
        </row>
        <row r="316">
          <cell r="A316" t="str">
            <v>COg</v>
          </cell>
          <cell r="B316" t="str">
            <v>C</v>
          </cell>
          <cell r="C316" t="str">
            <v>mid-8</v>
          </cell>
          <cell r="D316" t="str">
            <v>O</v>
          </cell>
          <cell r="E316" t="str">
            <v>g</v>
          </cell>
          <cell r="F316" t="str">
            <v>mid-8</v>
          </cell>
          <cell r="G316" t="str">
            <v>CO</v>
          </cell>
          <cell r="H316" t="str">
            <v>Og</v>
          </cell>
          <cell r="I316">
            <v>3</v>
          </cell>
          <cell r="J316" t="str">
            <v>Not Found</v>
          </cell>
          <cell r="K316">
            <v>3.0300000000000001E-2</v>
          </cell>
          <cell r="L316">
            <v>1E-4</v>
          </cell>
          <cell r="M316">
            <v>2</v>
          </cell>
          <cell r="N316" t="str">
            <v>Not Found</v>
          </cell>
          <cell r="O316">
            <v>3.6400000000000002E-2</v>
          </cell>
          <cell r="P316">
            <v>1E-4</v>
          </cell>
          <cell r="Q316">
            <v>1</v>
          </cell>
          <cell r="R316">
            <v>-1.8136215667150428</v>
          </cell>
          <cell r="S316">
            <v>-0.89465702970993566</v>
          </cell>
          <cell r="T316">
            <v>-1.4942746726155727</v>
          </cell>
          <cell r="U316">
            <v>-1.9145563413156577</v>
          </cell>
          <cell r="V316">
            <v>-1.0838855348530503</v>
          </cell>
          <cell r="W316">
            <v>-1.3621172138262847</v>
          </cell>
          <cell r="X316">
            <v>3</v>
          </cell>
          <cell r="Y316">
            <v>18</v>
          </cell>
          <cell r="Z316">
            <v>7.0000000000000009</v>
          </cell>
          <cell r="AA316">
            <v>3</v>
          </cell>
          <cell r="AB316">
            <v>14.000000000000002</v>
          </cell>
          <cell r="AC316">
            <v>9</v>
          </cell>
        </row>
        <row r="317">
          <cell r="A317" t="str">
            <v>COG</v>
          </cell>
          <cell r="B317" t="str">
            <v>C</v>
          </cell>
          <cell r="C317" t="str">
            <v>mid-8</v>
          </cell>
          <cell r="D317" t="str">
            <v>O</v>
          </cell>
          <cell r="E317" t="str">
            <v>G</v>
          </cell>
          <cell r="F317" t="str">
            <v>mid-8</v>
          </cell>
          <cell r="G317" t="str">
            <v>CO</v>
          </cell>
          <cell r="H317" t="str">
            <v>OG</v>
          </cell>
          <cell r="I317">
            <v>3</v>
          </cell>
          <cell r="J317" t="str">
            <v>Not Found</v>
          </cell>
          <cell r="K317">
            <v>2.41E-2</v>
          </cell>
          <cell r="L317">
            <v>1E-4</v>
          </cell>
          <cell r="M317">
            <v>1</v>
          </cell>
          <cell r="N317" t="str">
            <v>Not Found</v>
          </cell>
          <cell r="O317">
            <v>3.6200000000000003E-2</v>
          </cell>
          <cell r="P317">
            <v>1E-4</v>
          </cell>
          <cell r="Q317">
            <v>1</v>
          </cell>
          <cell r="R317">
            <v>-1.9566871484136046</v>
          </cell>
          <cell r="S317">
            <v>-0.89465702970993566</v>
          </cell>
          <cell r="T317">
            <v>-1.6553326729771722</v>
          </cell>
          <cell r="U317">
            <v>-1.9191348609333734</v>
          </cell>
          <cell r="V317">
            <v>-1.0838855348530503</v>
          </cell>
          <cell r="W317">
            <v>-1.3621172138262847</v>
          </cell>
          <cell r="X317">
            <v>3</v>
          </cell>
          <cell r="Y317">
            <v>18</v>
          </cell>
          <cell r="Z317">
            <v>5</v>
          </cell>
          <cell r="AA317">
            <v>3</v>
          </cell>
          <cell r="AB317">
            <v>14.000000000000002</v>
          </cell>
          <cell r="AC317">
            <v>9</v>
          </cell>
        </row>
        <row r="318">
          <cell r="A318" t="str">
            <v>COJ</v>
          </cell>
          <cell r="B318" t="str">
            <v>C</v>
          </cell>
          <cell r="C318" t="str">
            <v>mid-8</v>
          </cell>
          <cell r="D318" t="str">
            <v>O</v>
          </cell>
          <cell r="E318" t="str">
            <v>J</v>
          </cell>
          <cell r="F318" t="str">
            <v>mid-8</v>
          </cell>
          <cell r="G318" t="str">
            <v>CO</v>
          </cell>
          <cell r="H318" t="str">
            <v>OJ</v>
          </cell>
          <cell r="I318">
            <v>3</v>
          </cell>
          <cell r="J318" t="str">
            <v>Not Found</v>
          </cell>
          <cell r="K318">
            <v>2.3099999999999999E-2</v>
          </cell>
          <cell r="L318">
            <v>1E-4</v>
          </cell>
          <cell r="M318">
            <v>1</v>
          </cell>
          <cell r="N318" t="str">
            <v>Not Found</v>
          </cell>
          <cell r="O318">
            <v>2.3599999999999999E-2</v>
          </cell>
          <cell r="P318">
            <v>1E-4</v>
          </cell>
          <cell r="Q318">
            <v>1</v>
          </cell>
          <cell r="R318">
            <v>-1.9797622422359533</v>
          </cell>
          <cell r="S318">
            <v>-0.89465702970993566</v>
          </cell>
          <cell r="T318">
            <v>-1.6553326729771722</v>
          </cell>
          <cell r="U318">
            <v>-2.2075815968494603</v>
          </cell>
          <cell r="V318">
            <v>-1.0838855348530503</v>
          </cell>
          <cell r="W318">
            <v>-1.3621172138262847</v>
          </cell>
          <cell r="X318">
            <v>2</v>
          </cell>
          <cell r="Y318">
            <v>18</v>
          </cell>
          <cell r="Z318">
            <v>5</v>
          </cell>
          <cell r="AA318">
            <v>1</v>
          </cell>
          <cell r="AB318">
            <v>14.000000000000002</v>
          </cell>
          <cell r="AC318">
            <v>9</v>
          </cell>
        </row>
        <row r="319">
          <cell r="A319" t="str">
            <v>COk</v>
          </cell>
          <cell r="B319" t="str">
            <v>C</v>
          </cell>
          <cell r="C319" t="str">
            <v>mid-8</v>
          </cell>
          <cell r="D319" t="str">
            <v>O</v>
          </cell>
          <cell r="E319" t="str">
            <v>k</v>
          </cell>
          <cell r="F319" t="str">
            <v>mid-8</v>
          </cell>
          <cell r="G319" t="str">
            <v>CO</v>
          </cell>
          <cell r="H319" t="str">
            <v>Ok</v>
          </cell>
          <cell r="I319">
            <v>3</v>
          </cell>
          <cell r="J319" t="str">
            <v>Not Found</v>
          </cell>
          <cell r="K319">
            <v>6.5799999999999997E-2</v>
          </cell>
          <cell r="L319">
            <v>2.0000000000000001E-4</v>
          </cell>
          <cell r="M319">
            <v>8</v>
          </cell>
          <cell r="N319" t="str">
            <v>Not Found</v>
          </cell>
          <cell r="O319">
            <v>7.8E-2</v>
          </cell>
          <cell r="P319">
            <v>1E-4</v>
          </cell>
          <cell r="Q319">
            <v>5</v>
          </cell>
          <cell r="R319">
            <v>-0.99445573602166626</v>
          </cell>
          <cell r="S319">
            <v>-0.86561011209415539</v>
          </cell>
          <cell r="T319">
            <v>-0.52792667044597552</v>
          </cell>
          <cell r="U319">
            <v>-0.96222426083079993</v>
          </cell>
          <cell r="V319">
            <v>-1.0838855348530503</v>
          </cell>
          <cell r="W319">
            <v>-0.43566121519515877</v>
          </cell>
          <cell r="X319">
            <v>16</v>
          </cell>
          <cell r="Y319">
            <v>19</v>
          </cell>
          <cell r="Z319">
            <v>30</v>
          </cell>
          <cell r="AA319">
            <v>17</v>
          </cell>
          <cell r="AB319">
            <v>14.000000000000002</v>
          </cell>
          <cell r="AC319">
            <v>33</v>
          </cell>
        </row>
        <row r="320">
          <cell r="A320" t="str">
            <v>Col</v>
          </cell>
          <cell r="B320" t="str">
            <v>C</v>
          </cell>
          <cell r="C320" t="str">
            <v>mid-8</v>
          </cell>
          <cell r="D320" t="str">
            <v>o</v>
          </cell>
          <cell r="E320" t="str">
            <v>l</v>
          </cell>
          <cell r="F320" t="str">
            <v>late-8</v>
          </cell>
          <cell r="G320" t="str">
            <v>Co</v>
          </cell>
          <cell r="H320" t="str">
            <v>ol</v>
          </cell>
          <cell r="I320">
            <v>4</v>
          </cell>
          <cell r="J320" t="str">
            <v>Not Found</v>
          </cell>
          <cell r="K320">
            <v>0.13189999999999999</v>
          </cell>
          <cell r="L320">
            <v>5.7999999999999996E-3</v>
          </cell>
          <cell r="M320">
            <v>20</v>
          </cell>
          <cell r="N320" t="str">
            <v>Not Found</v>
          </cell>
          <cell r="O320">
            <v>0.15129999999999999</v>
          </cell>
          <cell r="P320">
            <v>8.6999999999999994E-3</v>
          </cell>
          <cell r="Q320">
            <v>7</v>
          </cell>
          <cell r="R320">
            <v>0.53080796563557886</v>
          </cell>
          <cell r="S320">
            <v>0.76101727438953726</v>
          </cell>
          <cell r="T320">
            <v>1.4047693338932186</v>
          </cell>
          <cell r="U320">
            <v>0.71580317906198987</v>
          </cell>
          <cell r="V320">
            <v>1.5430932982049119</v>
          </cell>
          <cell r="W320">
            <v>2.7566784120404197E-2</v>
          </cell>
          <cell r="X320">
            <v>70</v>
          </cell>
          <cell r="Y320">
            <v>78</v>
          </cell>
          <cell r="Z320">
            <v>92</v>
          </cell>
          <cell r="AA320">
            <v>76</v>
          </cell>
          <cell r="AB320">
            <v>94</v>
          </cell>
          <cell r="AC320">
            <v>51</v>
          </cell>
        </row>
        <row r="321">
          <cell r="A321" t="str">
            <v>COl</v>
          </cell>
          <cell r="B321" t="str">
            <v>C</v>
          </cell>
          <cell r="C321" t="str">
            <v>mid-8</v>
          </cell>
          <cell r="D321" t="str">
            <v>O</v>
          </cell>
          <cell r="E321" t="str">
            <v>l</v>
          </cell>
          <cell r="F321" t="str">
            <v>late-8</v>
          </cell>
          <cell r="G321" t="str">
            <v>CO</v>
          </cell>
          <cell r="H321" t="str">
            <v>Ol</v>
          </cell>
          <cell r="I321">
            <v>4</v>
          </cell>
          <cell r="J321" t="str">
            <v>Not Found</v>
          </cell>
          <cell r="K321">
            <v>8.5999999999999993E-2</v>
          </cell>
          <cell r="L321">
            <v>5.9999999999999995E-4</v>
          </cell>
          <cell r="M321">
            <v>10</v>
          </cell>
          <cell r="N321" t="str">
            <v>Not Found</v>
          </cell>
          <cell r="O321">
            <v>9.8900000000000002E-2</v>
          </cell>
          <cell r="P321">
            <v>8.0000000000000004E-4</v>
          </cell>
          <cell r="Q321">
            <v>3</v>
          </cell>
          <cell r="R321">
            <v>-0.52833884081022375</v>
          </cell>
          <cell r="S321">
            <v>-0.74942244163103455</v>
          </cell>
          <cell r="T321">
            <v>-0.20581066972277653</v>
          </cell>
          <cell r="U321">
            <v>-0.48376896077951326</v>
          </cell>
          <cell r="V321">
            <v>-0.87006167634833231</v>
          </cell>
          <cell r="W321">
            <v>-0.89888921451072179</v>
          </cell>
          <cell r="X321">
            <v>30</v>
          </cell>
          <cell r="Y321">
            <v>22</v>
          </cell>
          <cell r="Z321">
            <v>42</v>
          </cell>
          <cell r="AA321">
            <v>31</v>
          </cell>
          <cell r="AB321">
            <v>20</v>
          </cell>
          <cell r="AC321">
            <v>18</v>
          </cell>
        </row>
        <row r="322">
          <cell r="A322" t="str">
            <v>Com</v>
          </cell>
          <cell r="B322" t="str">
            <v>C</v>
          </cell>
          <cell r="C322" t="str">
            <v>mid-8</v>
          </cell>
          <cell r="D322" t="str">
            <v>o</v>
          </cell>
          <cell r="E322" t="str">
            <v>m</v>
          </cell>
          <cell r="F322" t="str">
            <v>early-8</v>
          </cell>
          <cell r="G322" t="str">
            <v>Co</v>
          </cell>
          <cell r="H322" t="str">
            <v>om</v>
          </cell>
          <cell r="I322">
            <v>2</v>
          </cell>
          <cell r="J322" t="str">
            <v>Not Found</v>
          </cell>
          <cell r="K322">
            <v>0.1077</v>
          </cell>
          <cell r="L322">
            <v>2.5999999999999999E-3</v>
          </cell>
          <cell r="M322">
            <v>14</v>
          </cell>
          <cell r="N322" t="str">
            <v>Not Found</v>
          </cell>
          <cell r="O322">
            <v>0.1152</v>
          </cell>
          <cell r="P322">
            <v>1.8E-3</v>
          </cell>
          <cell r="Q322">
            <v>4</v>
          </cell>
          <cell r="R322">
            <v>-2.760930486525795E-2</v>
          </cell>
          <cell r="S322">
            <v>-0.16848408931542999</v>
          </cell>
          <cell r="T322">
            <v>0.43842133172362152</v>
          </cell>
          <cell r="U322">
            <v>-0.11061961193568691</v>
          </cell>
          <cell r="V322">
            <v>-0.56459902134159246</v>
          </cell>
          <cell r="W322">
            <v>-0.66727521485294028</v>
          </cell>
          <cell r="X322">
            <v>49</v>
          </cell>
          <cell r="Y322">
            <v>43</v>
          </cell>
          <cell r="Z322">
            <v>67</v>
          </cell>
          <cell r="AA322">
            <v>46</v>
          </cell>
          <cell r="AB322">
            <v>28.999999999999996</v>
          </cell>
          <cell r="AC322">
            <v>25</v>
          </cell>
        </row>
        <row r="323">
          <cell r="A323" t="str">
            <v>COm</v>
          </cell>
          <cell r="B323" t="str">
            <v>C</v>
          </cell>
          <cell r="C323" t="str">
            <v>mid-8</v>
          </cell>
          <cell r="D323" t="str">
            <v>O</v>
          </cell>
          <cell r="E323" t="str">
            <v>m</v>
          </cell>
          <cell r="F323" t="str">
            <v>early-8</v>
          </cell>
          <cell r="G323" t="str">
            <v>CO</v>
          </cell>
          <cell r="H323" t="str">
            <v>Om</v>
          </cell>
          <cell r="I323">
            <v>2</v>
          </cell>
          <cell r="J323" t="str">
            <v>Not Found</v>
          </cell>
          <cell r="K323">
            <v>6.1800000000000001E-2</v>
          </cell>
          <cell r="L323">
            <v>1E-4</v>
          </cell>
          <cell r="M323">
            <v>3</v>
          </cell>
          <cell r="N323" t="str">
            <v>Not Found</v>
          </cell>
          <cell r="O323">
            <v>6.2700000000000006E-2</v>
          </cell>
          <cell r="P323">
            <v>1E-4</v>
          </cell>
          <cell r="Q323">
            <v>2</v>
          </cell>
          <cell r="R323">
            <v>-1.0867561113110606</v>
          </cell>
          <cell r="S323">
            <v>-0.89465702970993566</v>
          </cell>
          <cell r="T323">
            <v>-1.3332166722539731</v>
          </cell>
          <cell r="U323">
            <v>-1.3124810115860479</v>
          </cell>
          <cell r="V323">
            <v>-1.0838855348530503</v>
          </cell>
          <cell r="W323">
            <v>-1.1305032141685032</v>
          </cell>
          <cell r="X323">
            <v>14.000000000000002</v>
          </cell>
          <cell r="Y323">
            <v>18</v>
          </cell>
          <cell r="Z323">
            <v>9</v>
          </cell>
          <cell r="AA323">
            <v>9</v>
          </cell>
          <cell r="AB323">
            <v>14.000000000000002</v>
          </cell>
          <cell r="AC323">
            <v>13</v>
          </cell>
        </row>
        <row r="324">
          <cell r="A324" t="str">
            <v>Con</v>
          </cell>
          <cell r="B324" t="str">
            <v>C</v>
          </cell>
          <cell r="C324" t="str">
            <v>mid-8</v>
          </cell>
          <cell r="D324" t="str">
            <v>o</v>
          </cell>
          <cell r="E324" t="str">
            <v>n</v>
          </cell>
          <cell r="F324" t="str">
            <v>early-8</v>
          </cell>
          <cell r="G324" t="str">
            <v>Co</v>
          </cell>
          <cell r="H324" t="str">
            <v>on</v>
          </cell>
          <cell r="I324">
            <v>2</v>
          </cell>
          <cell r="J324" t="str">
            <v>Not Found</v>
          </cell>
          <cell r="K324">
            <v>0.15429999999999999</v>
          </cell>
          <cell r="L324">
            <v>2.5000000000000001E-3</v>
          </cell>
          <cell r="M324">
            <v>21</v>
          </cell>
          <cell r="N324" t="str">
            <v>Not Found</v>
          </cell>
          <cell r="O324">
            <v>0.17530000000000001</v>
          </cell>
          <cell r="P324">
            <v>4.3E-3</v>
          </cell>
          <cell r="Q324">
            <v>8</v>
          </cell>
          <cell r="R324">
            <v>1.0476900672561886</v>
          </cell>
          <cell r="S324">
            <v>-0.19753100693121017</v>
          </cell>
          <cell r="T324">
            <v>1.5658273342548181</v>
          </cell>
          <cell r="U324">
            <v>1.2652255331878699</v>
          </cell>
          <cell r="V324">
            <v>0.19905761617525705</v>
          </cell>
          <cell r="W324">
            <v>0.25918078377818571</v>
          </cell>
          <cell r="X324">
            <v>85</v>
          </cell>
          <cell r="Y324">
            <v>42</v>
          </cell>
          <cell r="Z324">
            <v>94</v>
          </cell>
          <cell r="AA324">
            <v>90</v>
          </cell>
          <cell r="AB324">
            <v>57.999999999999993</v>
          </cell>
          <cell r="AC324">
            <v>60</v>
          </cell>
        </row>
        <row r="325">
          <cell r="A325" t="str">
            <v>COn</v>
          </cell>
          <cell r="B325" t="str">
            <v>C</v>
          </cell>
          <cell r="C325" t="str">
            <v>mid-8</v>
          </cell>
          <cell r="D325" t="str">
            <v>O</v>
          </cell>
          <cell r="E325" t="str">
            <v>n</v>
          </cell>
          <cell r="F325" t="str">
            <v>early-8</v>
          </cell>
          <cell r="G325" t="str">
            <v>CO</v>
          </cell>
          <cell r="H325" t="str">
            <v>On</v>
          </cell>
          <cell r="I325">
            <v>2</v>
          </cell>
          <cell r="J325" t="str">
            <v>Not Found</v>
          </cell>
          <cell r="K325">
            <v>0.1085</v>
          </cell>
          <cell r="L325">
            <v>8.0000000000000004E-4</v>
          </cell>
          <cell r="M325">
            <v>8</v>
          </cell>
          <cell r="N325" t="str">
            <v>Not Found</v>
          </cell>
          <cell r="O325">
            <v>0.12280000000000001</v>
          </cell>
          <cell r="P325">
            <v>8.0000000000000004E-4</v>
          </cell>
          <cell r="Q325">
            <v>5</v>
          </cell>
          <cell r="R325">
            <v>-9.1492298073791497E-3</v>
          </cell>
          <cell r="S325">
            <v>-0.69132860639947413</v>
          </cell>
          <cell r="T325">
            <v>-0.52792667044597552</v>
          </cell>
          <cell r="U325">
            <v>6.3364133537508457E-2</v>
          </cell>
          <cell r="V325">
            <v>-0.87006167634833231</v>
          </cell>
          <cell r="W325">
            <v>-0.43566121519515877</v>
          </cell>
          <cell r="X325">
            <v>50</v>
          </cell>
          <cell r="Y325">
            <v>24</v>
          </cell>
          <cell r="Z325">
            <v>30</v>
          </cell>
          <cell r="AA325">
            <v>53</v>
          </cell>
          <cell r="AB325">
            <v>20</v>
          </cell>
          <cell r="AC325">
            <v>33</v>
          </cell>
        </row>
        <row r="326">
          <cell r="A326" t="str">
            <v>Cop</v>
          </cell>
          <cell r="B326" t="str">
            <v>C</v>
          </cell>
          <cell r="C326" t="str">
            <v>mid-8</v>
          </cell>
          <cell r="D326" t="str">
            <v>o</v>
          </cell>
          <cell r="E326" t="str">
            <v>p</v>
          </cell>
          <cell r="F326" t="str">
            <v>early-8</v>
          </cell>
          <cell r="G326" t="str">
            <v>Co</v>
          </cell>
          <cell r="H326" t="str">
            <v>op</v>
          </cell>
          <cell r="I326">
            <v>2</v>
          </cell>
          <cell r="J326" t="str">
            <v>Not Found</v>
          </cell>
          <cell r="K326">
            <v>9.5399999999999999E-2</v>
          </cell>
          <cell r="L326">
            <v>1.2999999999999999E-3</v>
          </cell>
          <cell r="M326">
            <v>17</v>
          </cell>
          <cell r="N326" t="str">
            <v>Not Found</v>
          </cell>
          <cell r="O326">
            <v>0.1022</v>
          </cell>
          <cell r="P326">
            <v>1.6999999999999999E-3</v>
          </cell>
          <cell r="Q326">
            <v>8</v>
          </cell>
          <cell r="R326">
            <v>-0.31143295888014638</v>
          </cell>
          <cell r="S326">
            <v>-0.54609401832057292</v>
          </cell>
          <cell r="T326">
            <v>0.9215953328084201</v>
          </cell>
          <cell r="U326">
            <v>-0.4082233870872049</v>
          </cell>
          <cell r="V326">
            <v>-0.59514528684226642</v>
          </cell>
          <cell r="W326">
            <v>0.25918078377818571</v>
          </cell>
          <cell r="X326">
            <v>38</v>
          </cell>
          <cell r="Y326">
            <v>28.999999999999996</v>
          </cell>
          <cell r="Z326">
            <v>82</v>
          </cell>
          <cell r="AA326">
            <v>34</v>
          </cell>
          <cell r="AB326">
            <v>28.000000000000004</v>
          </cell>
          <cell r="AC326">
            <v>60</v>
          </cell>
        </row>
        <row r="327">
          <cell r="A327" t="str">
            <v>COp</v>
          </cell>
          <cell r="B327" t="str">
            <v>C</v>
          </cell>
          <cell r="C327" t="str">
            <v>mid-8</v>
          </cell>
          <cell r="D327" t="str">
            <v>O</v>
          </cell>
          <cell r="E327" t="str">
            <v>p</v>
          </cell>
          <cell r="F327" t="str">
            <v>early-8</v>
          </cell>
          <cell r="G327" t="str">
            <v>CO</v>
          </cell>
          <cell r="H327" t="str">
            <v>Op</v>
          </cell>
          <cell r="I327">
            <v>2</v>
          </cell>
          <cell r="J327" t="str">
            <v>Not Found</v>
          </cell>
          <cell r="K327">
            <v>4.9500000000000002E-2</v>
          </cell>
          <cell r="L327">
            <v>1E-4</v>
          </cell>
          <cell r="M327">
            <v>6</v>
          </cell>
          <cell r="N327" t="str">
            <v>Not Found</v>
          </cell>
          <cell r="O327">
            <v>4.9799999999999997E-2</v>
          </cell>
          <cell r="P327">
            <v>1E-4</v>
          </cell>
          <cell r="Q327">
            <v>4</v>
          </cell>
          <cell r="R327">
            <v>-1.3705797653259491</v>
          </cell>
          <cell r="S327">
            <v>-0.89465702970993566</v>
          </cell>
          <cell r="T327">
            <v>-0.85004267116917465</v>
          </cell>
          <cell r="U327">
            <v>-1.6077955269287083</v>
          </cell>
          <cell r="V327">
            <v>-1.0838855348530503</v>
          </cell>
          <cell r="W327">
            <v>-0.66727521485294028</v>
          </cell>
          <cell r="X327">
            <v>9</v>
          </cell>
          <cell r="Y327">
            <v>18</v>
          </cell>
          <cell r="Z327">
            <v>20</v>
          </cell>
          <cell r="AA327">
            <v>5</v>
          </cell>
          <cell r="AB327">
            <v>14.000000000000002</v>
          </cell>
          <cell r="AC327">
            <v>25</v>
          </cell>
        </row>
        <row r="328">
          <cell r="A328" t="str">
            <v>COr</v>
          </cell>
          <cell r="B328" t="str">
            <v>C</v>
          </cell>
          <cell r="C328" t="str">
            <v>mid-8</v>
          </cell>
          <cell r="D328" t="str">
            <v>O</v>
          </cell>
          <cell r="E328" t="str">
            <v>r</v>
          </cell>
          <cell r="F328" t="str">
            <v>late-8</v>
          </cell>
          <cell r="G328" t="str">
            <v>CO</v>
          </cell>
          <cell r="H328" t="str">
            <v>Or</v>
          </cell>
          <cell r="I328">
            <v>4</v>
          </cell>
          <cell r="J328" t="str">
            <v>Not Found</v>
          </cell>
          <cell r="K328">
            <v>9.0800000000000006E-2</v>
          </cell>
          <cell r="L328">
            <v>1E-4</v>
          </cell>
          <cell r="M328">
            <v>5</v>
          </cell>
          <cell r="N328" t="str">
            <v>Not Found</v>
          </cell>
          <cell r="O328">
            <v>0.10539999999999999</v>
          </cell>
          <cell r="P328">
            <v>1E-4</v>
          </cell>
          <cell r="Q328">
            <v>3</v>
          </cell>
          <cell r="R328">
            <v>-0.41757839046294998</v>
          </cell>
          <cell r="S328">
            <v>-0.89465702970993566</v>
          </cell>
          <cell r="T328">
            <v>-1.0111006715307742</v>
          </cell>
          <cell r="U328">
            <v>-0.33496707320375441</v>
          </cell>
          <cell r="V328">
            <v>-1.0838855348530503</v>
          </cell>
          <cell r="W328">
            <v>-0.89888921451072179</v>
          </cell>
          <cell r="X328">
            <v>34</v>
          </cell>
          <cell r="Y328">
            <v>18</v>
          </cell>
          <cell r="Z328">
            <v>15</v>
          </cell>
          <cell r="AA328">
            <v>37</v>
          </cell>
          <cell r="AB328">
            <v>14.000000000000002</v>
          </cell>
          <cell r="AC328">
            <v>18</v>
          </cell>
        </row>
        <row r="329">
          <cell r="A329" t="str">
            <v>Cos</v>
          </cell>
          <cell r="B329" t="str">
            <v>C</v>
          </cell>
          <cell r="C329" t="str">
            <v>mid-8</v>
          </cell>
          <cell r="D329" t="str">
            <v>o</v>
          </cell>
          <cell r="E329" t="str">
            <v>s</v>
          </cell>
          <cell r="F329" t="str">
            <v>late-8</v>
          </cell>
          <cell r="G329" t="str">
            <v>Co</v>
          </cell>
          <cell r="H329" t="str">
            <v>os</v>
          </cell>
          <cell r="I329">
            <v>4</v>
          </cell>
          <cell r="J329" t="str">
            <v>Not Found</v>
          </cell>
          <cell r="K329">
            <v>0.1371</v>
          </cell>
          <cell r="L329">
            <v>2.7000000000000001E-3</v>
          </cell>
          <cell r="M329">
            <v>7</v>
          </cell>
          <cell r="N329" t="str">
            <v>Not Found</v>
          </cell>
          <cell r="O329">
            <v>0.13220000000000001</v>
          </cell>
          <cell r="P329">
            <v>3.5999999999999999E-3</v>
          </cell>
          <cell r="Q329">
            <v>4</v>
          </cell>
          <cell r="R329">
            <v>0.650798453511792</v>
          </cell>
          <cell r="S329">
            <v>-0.13943717169964967</v>
          </cell>
          <cell r="T329">
            <v>-0.68898467080757508</v>
          </cell>
          <cell r="U329">
            <v>0.27855455557014469</v>
          </cell>
          <cell r="V329">
            <v>-1.4766242329460836E-2</v>
          </cell>
          <cell r="W329">
            <v>-0.66727521485294028</v>
          </cell>
          <cell r="X329">
            <v>74</v>
          </cell>
          <cell r="Y329">
            <v>44</v>
          </cell>
          <cell r="Z329">
            <v>24</v>
          </cell>
          <cell r="AA329">
            <v>61</v>
          </cell>
          <cell r="AB329">
            <v>50</v>
          </cell>
          <cell r="AC329">
            <v>25</v>
          </cell>
        </row>
        <row r="330">
          <cell r="A330" t="str">
            <v>COS</v>
          </cell>
          <cell r="B330" t="str">
            <v>C</v>
          </cell>
          <cell r="C330" t="str">
            <v>mid-8</v>
          </cell>
          <cell r="D330" t="str">
            <v>O</v>
          </cell>
          <cell r="E330" t="str">
            <v>S</v>
          </cell>
          <cell r="F330" t="str">
            <v>late-8</v>
          </cell>
          <cell r="G330" t="str">
            <v>CO</v>
          </cell>
          <cell r="H330" t="str">
            <v>OS</v>
          </cell>
          <cell r="I330">
            <v>4</v>
          </cell>
          <cell r="J330" t="str">
            <v>Not Found</v>
          </cell>
          <cell r="K330">
            <v>2.01E-2</v>
          </cell>
          <cell r="L330">
            <v>1E-4</v>
          </cell>
          <cell r="M330">
            <v>1</v>
          </cell>
          <cell r="N330" t="str">
            <v>Not Found</v>
          </cell>
          <cell r="O330">
            <v>2.8500000000000001E-2</v>
          </cell>
          <cell r="P330">
            <v>1E-4</v>
          </cell>
          <cell r="Q330">
            <v>1</v>
          </cell>
          <cell r="R330">
            <v>-2.0489875237029991</v>
          </cell>
          <cell r="S330">
            <v>-0.89465702970993566</v>
          </cell>
          <cell r="T330">
            <v>-1.6553326729771722</v>
          </cell>
          <cell r="U330">
            <v>-2.0954078662154263</v>
          </cell>
          <cell r="V330">
            <v>-1.0838855348530503</v>
          </cell>
          <cell r="W330">
            <v>-1.3621172138262847</v>
          </cell>
          <cell r="X330">
            <v>2</v>
          </cell>
          <cell r="Y330">
            <v>18</v>
          </cell>
          <cell r="Z330">
            <v>5</v>
          </cell>
          <cell r="AA330">
            <v>2</v>
          </cell>
          <cell r="AB330">
            <v>14.000000000000002</v>
          </cell>
          <cell r="AC330">
            <v>9</v>
          </cell>
        </row>
        <row r="331">
          <cell r="A331" t="str">
            <v>Cot</v>
          </cell>
          <cell r="B331" t="str">
            <v>C</v>
          </cell>
          <cell r="C331" t="str">
            <v>mid-8</v>
          </cell>
          <cell r="D331" t="str">
            <v>o</v>
          </cell>
          <cell r="E331" t="str">
            <v>t</v>
          </cell>
          <cell r="F331" t="str">
            <v>mid-8</v>
          </cell>
          <cell r="G331" t="str">
            <v>Co</v>
          </cell>
          <cell r="H331" t="str">
            <v>ot</v>
          </cell>
          <cell r="I331">
            <v>3</v>
          </cell>
          <cell r="J331" t="str">
            <v>Not Found</v>
          </cell>
          <cell r="K331">
            <v>0.1242</v>
          </cell>
          <cell r="L331">
            <v>4.4999999999999997E-3</v>
          </cell>
          <cell r="M331">
            <v>18</v>
          </cell>
          <cell r="N331" t="str">
            <v>Not Found</v>
          </cell>
          <cell r="O331">
            <v>0.1381</v>
          </cell>
          <cell r="P331">
            <v>3.8999999999999998E-3</v>
          </cell>
          <cell r="Q331">
            <v>9</v>
          </cell>
          <cell r="R331">
            <v>0.35312974320349466</v>
          </cell>
          <cell r="S331">
            <v>0.3834073453843943</v>
          </cell>
          <cell r="T331">
            <v>1.0826533331700197</v>
          </cell>
          <cell r="U331">
            <v>0.41362088429275645</v>
          </cell>
          <cell r="V331">
            <v>7.6872554172561086E-2</v>
          </cell>
          <cell r="W331">
            <v>0.49079478343596716</v>
          </cell>
          <cell r="X331">
            <v>64</v>
          </cell>
          <cell r="Y331">
            <v>65</v>
          </cell>
          <cell r="Z331">
            <v>86</v>
          </cell>
          <cell r="AA331">
            <v>66</v>
          </cell>
          <cell r="AB331">
            <v>54</v>
          </cell>
          <cell r="AC331">
            <v>69</v>
          </cell>
        </row>
        <row r="332">
          <cell r="A332" t="str">
            <v>CoT</v>
          </cell>
          <cell r="B332" t="str">
            <v>C</v>
          </cell>
          <cell r="C332" t="str">
            <v>mid-8</v>
          </cell>
          <cell r="D332" t="str">
            <v>o</v>
          </cell>
          <cell r="E332" t="str">
            <v>T</v>
          </cell>
          <cell r="F332" t="str">
            <v>late-8</v>
          </cell>
          <cell r="G332" t="str">
            <v>Co</v>
          </cell>
          <cell r="H332" t="str">
            <v>oT</v>
          </cell>
          <cell r="I332">
            <v>4</v>
          </cell>
          <cell r="J332" t="str">
            <v>Not Found</v>
          </cell>
          <cell r="K332">
            <v>6.5600000000000006E-2</v>
          </cell>
          <cell r="L332">
            <v>5.9999999999999995E-4</v>
          </cell>
          <cell r="M332">
            <v>6</v>
          </cell>
          <cell r="N332" t="str">
            <v>Not Found</v>
          </cell>
          <cell r="O332">
            <v>7.8399999999999997E-2</v>
          </cell>
          <cell r="P332">
            <v>6.9999999999999999E-4</v>
          </cell>
          <cell r="Q332">
            <v>1</v>
          </cell>
          <cell r="R332">
            <v>-0.99907075478613572</v>
          </cell>
          <cell r="S332">
            <v>-0.74942244163103455</v>
          </cell>
          <cell r="T332">
            <v>-0.85004267116917465</v>
          </cell>
          <cell r="U332">
            <v>-0.95306722159536872</v>
          </cell>
          <cell r="V332">
            <v>-0.90060794184900617</v>
          </cell>
          <cell r="W332">
            <v>-1.3621172138262847</v>
          </cell>
          <cell r="X332">
            <v>16</v>
          </cell>
          <cell r="Y332">
            <v>22</v>
          </cell>
          <cell r="Z332">
            <v>20</v>
          </cell>
          <cell r="AA332">
            <v>17</v>
          </cell>
          <cell r="AB332">
            <v>19</v>
          </cell>
          <cell r="AC332">
            <v>9</v>
          </cell>
        </row>
        <row r="333">
          <cell r="A333" t="str">
            <v>COt</v>
          </cell>
          <cell r="B333" t="str">
            <v>C</v>
          </cell>
          <cell r="C333" t="str">
            <v>mid-8</v>
          </cell>
          <cell r="D333" t="str">
            <v>O</v>
          </cell>
          <cell r="E333" t="str">
            <v>t</v>
          </cell>
          <cell r="F333" t="str">
            <v>mid-8</v>
          </cell>
          <cell r="G333" t="str">
            <v>CO</v>
          </cell>
          <cell r="H333" t="str">
            <v>Ot</v>
          </cell>
          <cell r="I333">
            <v>3</v>
          </cell>
          <cell r="J333" t="str">
            <v>Not Found</v>
          </cell>
          <cell r="K333">
            <v>7.8399999999999997E-2</v>
          </cell>
          <cell r="L333">
            <v>2.0000000000000001E-4</v>
          </cell>
          <cell r="M333">
            <v>5</v>
          </cell>
          <cell r="N333" t="str">
            <v>Not Found</v>
          </cell>
          <cell r="O333">
            <v>8.5599999999999996E-2</v>
          </cell>
          <cell r="P333">
            <v>1E-4</v>
          </cell>
          <cell r="Q333">
            <v>2</v>
          </cell>
          <cell r="R333">
            <v>-0.70370955386007328</v>
          </cell>
          <cell r="S333">
            <v>-0.86561011209415539</v>
          </cell>
          <cell r="T333">
            <v>-1.0111006715307742</v>
          </cell>
          <cell r="U333">
            <v>-0.78824051535760487</v>
          </cell>
          <cell r="V333">
            <v>-1.0838855348530503</v>
          </cell>
          <cell r="W333">
            <v>-1.1305032141685032</v>
          </cell>
          <cell r="X333">
            <v>24</v>
          </cell>
          <cell r="Y333">
            <v>19</v>
          </cell>
          <cell r="Z333">
            <v>15</v>
          </cell>
          <cell r="AA333">
            <v>22</v>
          </cell>
          <cell r="AB333">
            <v>14.000000000000002</v>
          </cell>
          <cell r="AC333">
            <v>13</v>
          </cell>
        </row>
        <row r="334">
          <cell r="A334" t="str">
            <v>COT</v>
          </cell>
          <cell r="B334" t="str">
            <v>C</v>
          </cell>
          <cell r="C334" t="str">
            <v>mid-8</v>
          </cell>
          <cell r="D334" t="str">
            <v>O</v>
          </cell>
          <cell r="E334" t="str">
            <v>T</v>
          </cell>
          <cell r="F334" t="str">
            <v>late-8</v>
          </cell>
          <cell r="G334" t="str">
            <v>CO</v>
          </cell>
          <cell r="H334" t="str">
            <v>OT</v>
          </cell>
          <cell r="I334">
            <v>4</v>
          </cell>
          <cell r="J334" t="str">
            <v>Not Found</v>
          </cell>
          <cell r="K334">
            <v>1.9800000000000002E-2</v>
          </cell>
          <cell r="L334">
            <v>1E-4</v>
          </cell>
          <cell r="M334">
            <v>1</v>
          </cell>
          <cell r="N334" t="str">
            <v>Not Found</v>
          </cell>
          <cell r="O334">
            <v>2.5899999999999999E-2</v>
          </cell>
          <cell r="P334">
            <v>1E-4</v>
          </cell>
          <cell r="Q334">
            <v>1</v>
          </cell>
          <cell r="R334">
            <v>-2.0559100518497035</v>
          </cell>
          <cell r="S334">
            <v>-0.89465702970993566</v>
          </cell>
          <cell r="T334">
            <v>-1.6553326729771722</v>
          </cell>
          <cell r="U334">
            <v>-2.1549286212457299</v>
          </cell>
          <cell r="V334">
            <v>-1.0838855348530503</v>
          </cell>
          <cell r="W334">
            <v>-1.3621172138262847</v>
          </cell>
          <cell r="X334">
            <v>2</v>
          </cell>
          <cell r="Y334">
            <v>18</v>
          </cell>
          <cell r="Z334">
            <v>5</v>
          </cell>
          <cell r="AA334">
            <v>2</v>
          </cell>
          <cell r="AB334">
            <v>14.000000000000002</v>
          </cell>
          <cell r="AC334">
            <v>9</v>
          </cell>
        </row>
        <row r="335">
          <cell r="A335" t="str">
            <v>Cov</v>
          </cell>
          <cell r="B335" t="str">
            <v>C</v>
          </cell>
          <cell r="C335" t="str">
            <v>mid-8</v>
          </cell>
          <cell r="D335" t="str">
            <v>o</v>
          </cell>
          <cell r="E335" t="str">
            <v>v</v>
          </cell>
          <cell r="F335" t="str">
            <v>mid-8</v>
          </cell>
          <cell r="G335" t="str">
            <v>Co</v>
          </cell>
          <cell r="H335" t="str">
            <v>ov</v>
          </cell>
          <cell r="I335">
            <v>3</v>
          </cell>
          <cell r="J335" t="str">
            <v>Not Found</v>
          </cell>
          <cell r="K335">
            <v>8.1799999999999998E-2</v>
          </cell>
          <cell r="L335">
            <v>1.4E-3</v>
          </cell>
          <cell r="M335">
            <v>10</v>
          </cell>
          <cell r="N335" t="str">
            <v>Not Found</v>
          </cell>
          <cell r="O335">
            <v>9.1899999999999996E-2</v>
          </cell>
          <cell r="P335">
            <v>8.9999999999999998E-4</v>
          </cell>
          <cell r="Q335">
            <v>1</v>
          </cell>
          <cell r="R335">
            <v>-0.62525423486408793</v>
          </cell>
          <cell r="S335">
            <v>-0.51704710070479265</v>
          </cell>
          <cell r="T335">
            <v>-0.20581066972277653</v>
          </cell>
          <cell r="U335">
            <v>-0.64401714739956151</v>
          </cell>
          <cell r="V335">
            <v>-0.83951541084765835</v>
          </cell>
          <cell r="W335">
            <v>-1.3621172138262847</v>
          </cell>
          <cell r="X335">
            <v>27</v>
          </cell>
          <cell r="Y335">
            <v>30</v>
          </cell>
          <cell r="Z335">
            <v>42</v>
          </cell>
          <cell r="AA335">
            <v>26</v>
          </cell>
          <cell r="AB335">
            <v>21</v>
          </cell>
          <cell r="AC335">
            <v>9</v>
          </cell>
        </row>
        <row r="336">
          <cell r="A336" t="str">
            <v>COv</v>
          </cell>
          <cell r="B336" t="str">
            <v>C</v>
          </cell>
          <cell r="C336" t="str">
            <v>mid-8</v>
          </cell>
          <cell r="D336" t="str">
            <v>O</v>
          </cell>
          <cell r="E336" t="str">
            <v>v</v>
          </cell>
          <cell r="F336" t="str">
            <v>mid-8</v>
          </cell>
          <cell r="G336" t="str">
            <v>CO</v>
          </cell>
          <cell r="H336" t="str">
            <v>Ov</v>
          </cell>
          <cell r="I336">
            <v>3</v>
          </cell>
          <cell r="J336" t="str">
            <v>Not Found</v>
          </cell>
          <cell r="K336">
            <v>3.5999999999999997E-2</v>
          </cell>
          <cell r="L336">
            <v>1E-4</v>
          </cell>
          <cell r="M336">
            <v>2</v>
          </cell>
          <cell r="N336" t="str">
            <v>Not Found</v>
          </cell>
          <cell r="O336">
            <v>3.95E-2</v>
          </cell>
          <cell r="P336">
            <v>1E-4</v>
          </cell>
          <cell r="Q336">
            <v>1</v>
          </cell>
          <cell r="R336">
            <v>-1.682093531927656</v>
          </cell>
          <cell r="S336">
            <v>-0.89465702970993566</v>
          </cell>
          <cell r="T336">
            <v>-1.4942746726155727</v>
          </cell>
          <cell r="U336">
            <v>-1.8435892872410651</v>
          </cell>
          <cell r="V336">
            <v>-1.0838855348530503</v>
          </cell>
          <cell r="W336">
            <v>-1.3621172138262847</v>
          </cell>
          <cell r="X336">
            <v>5</v>
          </cell>
          <cell r="Y336">
            <v>18</v>
          </cell>
          <cell r="Z336">
            <v>7.0000000000000009</v>
          </cell>
          <cell r="AA336">
            <v>3</v>
          </cell>
          <cell r="AB336">
            <v>14.000000000000002</v>
          </cell>
          <cell r="AC336">
            <v>9</v>
          </cell>
        </row>
        <row r="337">
          <cell r="A337" t="str">
            <v>COz</v>
          </cell>
          <cell r="B337" t="str">
            <v>C</v>
          </cell>
          <cell r="C337" t="str">
            <v>mid-8</v>
          </cell>
          <cell r="D337" t="str">
            <v>O</v>
          </cell>
          <cell r="E337" t="str">
            <v>z</v>
          </cell>
          <cell r="F337" t="str">
            <v>late-8</v>
          </cell>
          <cell r="G337" t="str">
            <v>CO</v>
          </cell>
          <cell r="H337" t="str">
            <v>Oz</v>
          </cell>
          <cell r="I337">
            <v>4</v>
          </cell>
          <cell r="J337" t="str">
            <v>Not Found</v>
          </cell>
          <cell r="K337">
            <v>3.2500000000000001E-2</v>
          </cell>
          <cell r="L337">
            <v>4.0000000000000002E-4</v>
          </cell>
          <cell r="M337">
            <v>6</v>
          </cell>
          <cell r="N337" t="str">
            <v>Not Found</v>
          </cell>
          <cell r="O337">
            <v>4.1500000000000002E-2</v>
          </cell>
          <cell r="P337">
            <v>1E-3</v>
          </cell>
          <cell r="Q337">
            <v>4</v>
          </cell>
          <cell r="R337">
            <v>-1.762856360305876</v>
          </cell>
          <cell r="S337">
            <v>-0.80751627686259497</v>
          </cell>
          <cell r="T337">
            <v>-0.85004267116917465</v>
          </cell>
          <cell r="U337">
            <v>-1.7978040910639084</v>
          </cell>
          <cell r="V337">
            <v>-0.80896914534698428</v>
          </cell>
          <cell r="W337">
            <v>-0.66727521485294028</v>
          </cell>
          <cell r="X337">
            <v>4</v>
          </cell>
          <cell r="Y337">
            <v>21</v>
          </cell>
          <cell r="Z337">
            <v>20</v>
          </cell>
          <cell r="AA337">
            <v>4</v>
          </cell>
          <cell r="AB337">
            <v>22</v>
          </cell>
          <cell r="AC337">
            <v>25</v>
          </cell>
        </row>
        <row r="338">
          <cell r="A338" t="str">
            <v>CRb</v>
          </cell>
          <cell r="B338" t="str">
            <v>C</v>
          </cell>
          <cell r="C338" t="str">
            <v>mid-8</v>
          </cell>
          <cell r="D338" t="str">
            <v>R</v>
          </cell>
          <cell r="E338" t="str">
            <v>b</v>
          </cell>
          <cell r="F338" t="str">
            <v>early-8</v>
          </cell>
          <cell r="G338" t="str">
            <v>CR</v>
          </cell>
          <cell r="H338" t="str">
            <v>Rb</v>
          </cell>
          <cell r="I338">
            <v>2</v>
          </cell>
          <cell r="J338" t="str">
            <v>Not Found</v>
          </cell>
          <cell r="K338">
            <v>5.96E-2</v>
          </cell>
          <cell r="L338">
            <v>1.6000000000000001E-3</v>
          </cell>
          <cell r="M338">
            <v>9</v>
          </cell>
          <cell r="N338" t="str">
            <v>Not Found</v>
          </cell>
          <cell r="O338">
            <v>5.7799999999999997E-2</v>
          </cell>
          <cell r="P338">
            <v>8.0000000000000004E-4</v>
          </cell>
          <cell r="Q338">
            <v>2</v>
          </cell>
          <cell r="R338">
            <v>-1.1375213177202277</v>
          </cell>
          <cell r="S338">
            <v>-0.45895326547323223</v>
          </cell>
          <cell r="T338">
            <v>-0.36686867008437607</v>
          </cell>
          <cell r="U338">
            <v>-1.4246547422200819</v>
          </cell>
          <cell r="V338">
            <v>-0.87006167634833231</v>
          </cell>
          <cell r="W338">
            <v>-1.1305032141685032</v>
          </cell>
          <cell r="X338">
            <v>13</v>
          </cell>
          <cell r="Y338">
            <v>32</v>
          </cell>
          <cell r="Z338">
            <v>36</v>
          </cell>
          <cell r="AA338">
            <v>8</v>
          </cell>
          <cell r="AB338">
            <v>20</v>
          </cell>
          <cell r="AC338">
            <v>13</v>
          </cell>
        </row>
        <row r="339">
          <cell r="A339" t="str">
            <v>CRd</v>
          </cell>
          <cell r="B339" t="str">
            <v>C</v>
          </cell>
          <cell r="C339" t="str">
            <v>mid-8</v>
          </cell>
          <cell r="D339" t="str">
            <v>R</v>
          </cell>
          <cell r="E339" t="str">
            <v>d</v>
          </cell>
          <cell r="F339" t="str">
            <v>early-8</v>
          </cell>
          <cell r="G339" t="str">
            <v>CR</v>
          </cell>
          <cell r="H339" t="str">
            <v>Rd</v>
          </cell>
          <cell r="I339">
            <v>2</v>
          </cell>
          <cell r="J339" t="str">
            <v>Not Found</v>
          </cell>
          <cell r="K339">
            <v>7.1599999999999997E-2</v>
          </cell>
          <cell r="L339">
            <v>1.6000000000000001E-3</v>
          </cell>
          <cell r="M339">
            <v>13</v>
          </cell>
          <cell r="N339" t="str">
            <v>Not Found</v>
          </cell>
          <cell r="O339">
            <v>8.9399999999999993E-2</v>
          </cell>
          <cell r="P339">
            <v>2.3E-3</v>
          </cell>
          <cell r="Q339">
            <v>7</v>
          </cell>
          <cell r="R339">
            <v>-0.86062019185204408</v>
          </cell>
          <cell r="S339">
            <v>-0.45895326547323223</v>
          </cell>
          <cell r="T339">
            <v>0.27736333136202201</v>
          </cell>
          <cell r="U339">
            <v>-0.70124864262100739</v>
          </cell>
          <cell r="V339">
            <v>-0.41186769383822258</v>
          </cell>
          <cell r="W339">
            <v>2.7566784120404197E-2</v>
          </cell>
          <cell r="X339">
            <v>19</v>
          </cell>
          <cell r="Y339">
            <v>32</v>
          </cell>
          <cell r="Z339">
            <v>61</v>
          </cell>
          <cell r="AA339">
            <v>24</v>
          </cell>
          <cell r="AB339">
            <v>35</v>
          </cell>
          <cell r="AC339">
            <v>51</v>
          </cell>
        </row>
        <row r="340">
          <cell r="A340" t="str">
            <v>CRf</v>
          </cell>
          <cell r="B340" t="str">
            <v>C</v>
          </cell>
          <cell r="C340" t="str">
            <v>mid-8</v>
          </cell>
          <cell r="D340" t="str">
            <v>R</v>
          </cell>
          <cell r="E340" t="str">
            <v>f</v>
          </cell>
          <cell r="F340" t="str">
            <v>mid-8</v>
          </cell>
          <cell r="G340" t="str">
            <v>CR</v>
          </cell>
          <cell r="H340" t="str">
            <v>Rf</v>
          </cell>
          <cell r="I340">
            <v>3</v>
          </cell>
          <cell r="J340" t="str">
            <v>Not Found</v>
          </cell>
          <cell r="K340">
            <v>5.33E-2</v>
          </cell>
          <cell r="L340">
            <v>8.9999999999999998E-4</v>
          </cell>
          <cell r="M340">
            <v>10</v>
          </cell>
          <cell r="N340" t="str">
            <v>Not Found</v>
          </cell>
          <cell r="O340">
            <v>5.5199999999999999E-2</v>
          </cell>
          <cell r="P340">
            <v>1E-3</v>
          </cell>
          <cell r="Q340">
            <v>3</v>
          </cell>
          <cell r="R340">
            <v>-1.2828944088010241</v>
          </cell>
          <cell r="S340">
            <v>-0.66228168878369387</v>
          </cell>
          <cell r="T340">
            <v>-0.20581066972277653</v>
          </cell>
          <cell r="U340">
            <v>-1.4841754972503853</v>
          </cell>
          <cell r="V340">
            <v>-0.80896914534698428</v>
          </cell>
          <cell r="W340">
            <v>-0.89888921451072179</v>
          </cell>
          <cell r="X340">
            <v>10</v>
          </cell>
          <cell r="Y340">
            <v>25</v>
          </cell>
          <cell r="Z340">
            <v>42</v>
          </cell>
          <cell r="AA340">
            <v>7.0000000000000009</v>
          </cell>
          <cell r="AB340">
            <v>22</v>
          </cell>
          <cell r="AC340">
            <v>18</v>
          </cell>
        </row>
        <row r="341">
          <cell r="A341" t="str">
            <v>CRg</v>
          </cell>
          <cell r="B341" t="str">
            <v>C</v>
          </cell>
          <cell r="C341" t="str">
            <v>mid-8</v>
          </cell>
          <cell r="D341" t="str">
            <v>R</v>
          </cell>
          <cell r="E341" t="str">
            <v>g</v>
          </cell>
          <cell r="F341" t="str">
            <v>mid-8</v>
          </cell>
          <cell r="G341" t="str">
            <v>CR</v>
          </cell>
          <cell r="H341" t="str">
            <v>Rg</v>
          </cell>
          <cell r="I341">
            <v>3</v>
          </cell>
          <cell r="J341" t="str">
            <v>Not Found</v>
          </cell>
          <cell r="K341">
            <v>5.1499999999999997E-2</v>
          </cell>
          <cell r="L341">
            <v>8.0000000000000004E-4</v>
          </cell>
          <cell r="M341">
            <v>7</v>
          </cell>
          <cell r="N341" t="str">
            <v>Not Found</v>
          </cell>
          <cell r="O341">
            <v>5.4899999999999997E-2</v>
          </cell>
          <cell r="P341">
            <v>5.9999999999999995E-4</v>
          </cell>
          <cell r="Q341">
            <v>1</v>
          </cell>
          <cell r="R341">
            <v>-1.3244295776812518</v>
          </cell>
          <cell r="S341">
            <v>-0.69132860639947413</v>
          </cell>
          <cell r="T341">
            <v>-0.68898467080757508</v>
          </cell>
          <cell r="U341">
            <v>-1.4910432766769592</v>
          </cell>
          <cell r="V341">
            <v>-0.93115420734968024</v>
          </cell>
          <cell r="W341">
            <v>-1.3621172138262847</v>
          </cell>
          <cell r="X341">
            <v>9</v>
          </cell>
          <cell r="Y341">
            <v>24</v>
          </cell>
          <cell r="Z341">
            <v>24</v>
          </cell>
          <cell r="AA341">
            <v>7.0000000000000009</v>
          </cell>
          <cell r="AB341">
            <v>18</v>
          </cell>
          <cell r="AC341">
            <v>9</v>
          </cell>
        </row>
        <row r="342">
          <cell r="A342" t="str">
            <v>CRG</v>
          </cell>
          <cell r="B342" t="str">
            <v>C</v>
          </cell>
          <cell r="C342" t="str">
            <v>mid-8</v>
          </cell>
          <cell r="D342" t="str">
            <v>R</v>
          </cell>
          <cell r="E342" t="str">
            <v>G</v>
          </cell>
          <cell r="F342" t="str">
            <v>mid-8</v>
          </cell>
          <cell r="G342" t="str">
            <v>CR</v>
          </cell>
          <cell r="H342" t="str">
            <v>RG</v>
          </cell>
          <cell r="I342">
            <v>3</v>
          </cell>
          <cell r="J342" t="str">
            <v>Not Found</v>
          </cell>
          <cell r="K342">
            <v>4.5400000000000003E-2</v>
          </cell>
          <cell r="L342">
            <v>2.9999999999999997E-4</v>
          </cell>
          <cell r="M342">
            <v>5</v>
          </cell>
          <cell r="N342" t="str">
            <v>Not Found</v>
          </cell>
          <cell r="O342">
            <v>5.4699999999999999E-2</v>
          </cell>
          <cell r="P342">
            <v>2.9999999999999997E-4</v>
          </cell>
          <cell r="Q342">
            <v>1</v>
          </cell>
          <cell r="R342">
            <v>-1.4651876499975782</v>
          </cell>
          <cell r="S342">
            <v>-0.83656319447837524</v>
          </cell>
          <cell r="T342">
            <v>-1.0111006715307742</v>
          </cell>
          <cell r="U342">
            <v>-1.4956217962946745</v>
          </cell>
          <cell r="V342">
            <v>-1.0227930038517021</v>
          </cell>
          <cell r="W342">
            <v>-1.3621172138262847</v>
          </cell>
          <cell r="X342">
            <v>7.0000000000000009</v>
          </cell>
          <cell r="Y342">
            <v>20</v>
          </cell>
          <cell r="Z342">
            <v>15</v>
          </cell>
          <cell r="AA342">
            <v>7.0000000000000009</v>
          </cell>
          <cell r="AB342">
            <v>16</v>
          </cell>
          <cell r="AC342">
            <v>9</v>
          </cell>
        </row>
        <row r="343">
          <cell r="A343" t="str">
            <v>CRJ</v>
          </cell>
          <cell r="B343" t="str">
            <v>C</v>
          </cell>
          <cell r="C343" t="str">
            <v>mid-8</v>
          </cell>
          <cell r="D343" t="str">
            <v>R</v>
          </cell>
          <cell r="E343" t="str">
            <v>J</v>
          </cell>
          <cell r="F343" t="str">
            <v>mid-8</v>
          </cell>
          <cell r="G343" t="str">
            <v>CR</v>
          </cell>
          <cell r="H343" t="str">
            <v>RJ</v>
          </cell>
          <cell r="I343">
            <v>3</v>
          </cell>
          <cell r="J343" t="str">
            <v>Not Found</v>
          </cell>
          <cell r="K343">
            <v>4.4400000000000002E-2</v>
          </cell>
          <cell r="L343">
            <v>1.1999999999999999E-3</v>
          </cell>
          <cell r="M343">
            <v>11</v>
          </cell>
          <cell r="N343" t="str">
            <v>Not Found</v>
          </cell>
          <cell r="O343">
            <v>4.2200000000000001E-2</v>
          </cell>
          <cell r="P343">
            <v>2.9999999999999997E-4</v>
          </cell>
          <cell r="Q343">
            <v>1</v>
          </cell>
          <cell r="R343">
            <v>-1.488262743819927</v>
          </cell>
          <cell r="S343">
            <v>-0.57514093593635329</v>
          </cell>
          <cell r="T343">
            <v>-4.4752669361177014E-2</v>
          </cell>
          <cell r="U343">
            <v>-1.7817792724019035</v>
          </cell>
          <cell r="V343">
            <v>-1.0227930038517021</v>
          </cell>
          <cell r="W343">
            <v>-1.3621172138262847</v>
          </cell>
          <cell r="X343">
            <v>7.0000000000000009</v>
          </cell>
          <cell r="Y343">
            <v>28.000000000000004</v>
          </cell>
          <cell r="Z343">
            <v>48</v>
          </cell>
          <cell r="AA343">
            <v>4</v>
          </cell>
          <cell r="AB343">
            <v>16</v>
          </cell>
          <cell r="AC343">
            <v>9</v>
          </cell>
        </row>
        <row r="344">
          <cell r="A344" t="str">
            <v>CRk</v>
          </cell>
          <cell r="B344" t="str">
            <v>C</v>
          </cell>
          <cell r="C344" t="str">
            <v>mid-8</v>
          </cell>
          <cell r="D344" t="str">
            <v>R</v>
          </cell>
          <cell r="E344" t="str">
            <v>k</v>
          </cell>
          <cell r="F344" t="str">
            <v>mid-8</v>
          </cell>
          <cell r="G344" t="str">
            <v>CR</v>
          </cell>
          <cell r="H344" t="str">
            <v>Rk</v>
          </cell>
          <cell r="I344">
            <v>3</v>
          </cell>
          <cell r="J344" t="str">
            <v>Not Found</v>
          </cell>
          <cell r="K344">
            <v>8.7099999999999997E-2</v>
          </cell>
          <cell r="L344">
            <v>2.8E-3</v>
          </cell>
          <cell r="M344">
            <v>21</v>
          </cell>
          <cell r="N344" t="str">
            <v>Not Found</v>
          </cell>
          <cell r="O344">
            <v>9.6500000000000002E-2</v>
          </cell>
          <cell r="P344">
            <v>2.5000000000000001E-3</v>
          </cell>
          <cell r="Q344">
            <v>7</v>
          </cell>
          <cell r="R344">
            <v>-0.50295623760564012</v>
          </cell>
          <cell r="S344">
            <v>-0.1103902540838695</v>
          </cell>
          <cell r="T344">
            <v>1.5658273342548181</v>
          </cell>
          <cell r="U344">
            <v>-0.53871119619210117</v>
          </cell>
          <cell r="V344">
            <v>-0.3507751628368746</v>
          </cell>
          <cell r="W344">
            <v>2.7566784120404197E-2</v>
          </cell>
          <cell r="X344">
            <v>31</v>
          </cell>
          <cell r="Y344">
            <v>45</v>
          </cell>
          <cell r="Z344">
            <v>94</v>
          </cell>
          <cell r="AA344">
            <v>30</v>
          </cell>
          <cell r="AB344">
            <v>37</v>
          </cell>
          <cell r="AC344">
            <v>51</v>
          </cell>
        </row>
        <row r="345">
          <cell r="A345" t="str">
            <v>CRm</v>
          </cell>
          <cell r="B345" t="str">
            <v>C</v>
          </cell>
          <cell r="C345" t="str">
            <v>mid-8</v>
          </cell>
          <cell r="D345" t="str">
            <v>R</v>
          </cell>
          <cell r="E345" t="str">
            <v>m</v>
          </cell>
          <cell r="F345" t="str">
            <v>early-8</v>
          </cell>
          <cell r="G345" t="str">
            <v>CR</v>
          </cell>
          <cell r="H345" t="str">
            <v>Rm</v>
          </cell>
          <cell r="I345">
            <v>2</v>
          </cell>
          <cell r="J345" t="str">
            <v>Not Found</v>
          </cell>
          <cell r="K345">
            <v>8.3099999999999993E-2</v>
          </cell>
          <cell r="L345">
            <v>2.8999999999999998E-3</v>
          </cell>
          <cell r="M345">
            <v>11</v>
          </cell>
          <cell r="N345" t="str">
            <v>Not Found</v>
          </cell>
          <cell r="O345">
            <v>8.1299999999999997E-2</v>
          </cell>
          <cell r="P345">
            <v>1.6000000000000001E-3</v>
          </cell>
          <cell r="Q345">
            <v>4</v>
          </cell>
          <cell r="R345">
            <v>-0.59525661289503484</v>
          </cell>
          <cell r="S345">
            <v>-8.134333646808932E-2</v>
          </cell>
          <cell r="T345">
            <v>-4.4752669361177014E-2</v>
          </cell>
          <cell r="U345">
            <v>-0.88667868713849163</v>
          </cell>
          <cell r="V345">
            <v>-0.62569155234294049</v>
          </cell>
          <cell r="W345">
            <v>-0.66727521485294028</v>
          </cell>
          <cell r="X345">
            <v>28.000000000000004</v>
          </cell>
          <cell r="Y345">
            <v>46</v>
          </cell>
          <cell r="Z345">
            <v>48</v>
          </cell>
          <cell r="AA345">
            <v>19</v>
          </cell>
          <cell r="AB345">
            <v>27</v>
          </cell>
          <cell r="AC345">
            <v>25</v>
          </cell>
        </row>
        <row r="346">
          <cell r="A346" t="str">
            <v>CRr</v>
          </cell>
          <cell r="B346" t="str">
            <v>C</v>
          </cell>
          <cell r="C346" t="str">
            <v>mid-8</v>
          </cell>
          <cell r="D346" t="str">
            <v>R</v>
          </cell>
          <cell r="E346" t="str">
            <v>r</v>
          </cell>
          <cell r="F346" t="str">
            <v>late-8</v>
          </cell>
          <cell r="G346" t="str">
            <v>CR</v>
          </cell>
          <cell r="H346" t="str">
            <v>Rr</v>
          </cell>
          <cell r="I346">
            <v>4</v>
          </cell>
          <cell r="J346" t="str">
            <v>Not Found</v>
          </cell>
          <cell r="K346">
            <v>0.112</v>
          </cell>
          <cell r="L346">
            <v>2.9999999999999997E-4</v>
          </cell>
          <cell r="M346">
            <v>9</v>
          </cell>
          <cell r="N346" t="str">
            <v>Not Found</v>
          </cell>
          <cell r="O346">
            <v>0.1239</v>
          </cell>
          <cell r="P346">
            <v>2.9999999999999997E-4</v>
          </cell>
          <cell r="Q346">
            <v>3</v>
          </cell>
          <cell r="R346">
            <v>7.1613598570841167E-2</v>
          </cell>
          <cell r="S346">
            <v>-0.83656319447837524</v>
          </cell>
          <cell r="T346">
            <v>-0.36686867008437607</v>
          </cell>
          <cell r="U346">
            <v>8.8545991434944377E-2</v>
          </cell>
          <cell r="V346">
            <v>-1.0227930038517021</v>
          </cell>
          <cell r="W346">
            <v>-0.89888921451072179</v>
          </cell>
          <cell r="X346">
            <v>53</v>
          </cell>
          <cell r="Y346">
            <v>20</v>
          </cell>
          <cell r="Z346">
            <v>36</v>
          </cell>
          <cell r="AA346">
            <v>54</v>
          </cell>
          <cell r="AB346">
            <v>16</v>
          </cell>
          <cell r="AC346">
            <v>18</v>
          </cell>
        </row>
        <row r="347">
          <cell r="A347" t="str">
            <v>CRs</v>
          </cell>
          <cell r="B347" t="str">
            <v>C</v>
          </cell>
          <cell r="C347" t="str">
            <v>mid-8</v>
          </cell>
          <cell r="D347" t="str">
            <v>R</v>
          </cell>
          <cell r="E347" t="str">
            <v>s</v>
          </cell>
          <cell r="F347" t="str">
            <v>late-8</v>
          </cell>
          <cell r="G347" t="str">
            <v>CR</v>
          </cell>
          <cell r="H347" t="str">
            <v>Rs</v>
          </cell>
          <cell r="I347">
            <v>4</v>
          </cell>
          <cell r="J347" t="str">
            <v>Not Found</v>
          </cell>
          <cell r="K347">
            <v>0.1124</v>
          </cell>
          <cell r="L347">
            <v>3.3E-3</v>
          </cell>
          <cell r="M347">
            <v>15</v>
          </cell>
          <cell r="N347" t="str">
            <v>Not Found</v>
          </cell>
          <cell r="O347">
            <v>9.8299999999999998E-2</v>
          </cell>
          <cell r="P347">
            <v>2.8999999999999998E-3</v>
          </cell>
          <cell r="Q347">
            <v>8</v>
          </cell>
          <cell r="R347">
            <v>8.0843636099780569E-2</v>
          </cell>
          <cell r="S347">
            <v>3.4844333995031646E-2</v>
          </cell>
          <cell r="T347">
            <v>0.59947933208522108</v>
          </cell>
          <cell r="U347">
            <v>-0.49750451963266029</v>
          </cell>
          <cell r="V347">
            <v>-0.22859010083417874</v>
          </cell>
          <cell r="W347">
            <v>0.25918078377818571</v>
          </cell>
          <cell r="X347">
            <v>53</v>
          </cell>
          <cell r="Y347">
            <v>51</v>
          </cell>
          <cell r="Z347">
            <v>72</v>
          </cell>
          <cell r="AA347">
            <v>31</v>
          </cell>
          <cell r="AB347">
            <v>42</v>
          </cell>
          <cell r="AC347">
            <v>60</v>
          </cell>
        </row>
        <row r="348">
          <cell r="A348" t="str">
            <v>CRS</v>
          </cell>
          <cell r="B348" t="str">
            <v>C</v>
          </cell>
          <cell r="C348" t="str">
            <v>mid-8</v>
          </cell>
          <cell r="D348" t="str">
            <v>R</v>
          </cell>
          <cell r="E348" t="str">
            <v>S</v>
          </cell>
          <cell r="F348" t="str">
            <v>late-8</v>
          </cell>
          <cell r="G348" t="str">
            <v>CR</v>
          </cell>
          <cell r="H348" t="str">
            <v>RS</v>
          </cell>
          <cell r="I348">
            <v>4</v>
          </cell>
          <cell r="J348" t="str">
            <v>Not Found</v>
          </cell>
          <cell r="K348">
            <v>4.1300000000000003E-2</v>
          </cell>
          <cell r="L348">
            <v>4.0000000000000002E-4</v>
          </cell>
          <cell r="M348">
            <v>5</v>
          </cell>
          <cell r="N348" t="str">
            <v>Not Found</v>
          </cell>
          <cell r="O348">
            <v>4.7100000000000003E-2</v>
          </cell>
          <cell r="P348">
            <v>2.9999999999999997E-4</v>
          </cell>
          <cell r="Q348">
            <v>1</v>
          </cell>
          <cell r="R348">
            <v>-1.5597955346692078</v>
          </cell>
          <cell r="S348">
            <v>-0.80751627686259497</v>
          </cell>
          <cell r="T348">
            <v>-1.0111006715307742</v>
          </cell>
          <cell r="U348">
            <v>-1.6696055417678697</v>
          </cell>
          <cell r="V348">
            <v>-1.0227930038517021</v>
          </cell>
          <cell r="W348">
            <v>-1.3621172138262847</v>
          </cell>
          <cell r="X348">
            <v>6</v>
          </cell>
          <cell r="Y348">
            <v>21</v>
          </cell>
          <cell r="Z348">
            <v>15</v>
          </cell>
          <cell r="AA348">
            <v>5</v>
          </cell>
          <cell r="AB348">
            <v>16</v>
          </cell>
          <cell r="AC348">
            <v>9</v>
          </cell>
        </row>
        <row r="349">
          <cell r="A349" t="str">
            <v>CRT</v>
          </cell>
          <cell r="B349" t="str">
            <v>C</v>
          </cell>
          <cell r="C349" t="str">
            <v>mid-8</v>
          </cell>
          <cell r="D349" t="str">
            <v>R</v>
          </cell>
          <cell r="E349" t="str">
            <v>T</v>
          </cell>
          <cell r="F349" t="str">
            <v>late-8</v>
          </cell>
          <cell r="G349" t="str">
            <v>CR</v>
          </cell>
          <cell r="H349" t="str">
            <v>RT</v>
          </cell>
          <cell r="I349">
            <v>4</v>
          </cell>
          <cell r="J349" t="str">
            <v>Not Found</v>
          </cell>
          <cell r="K349">
            <v>4.1000000000000002E-2</v>
          </cell>
          <cell r="L349">
            <v>6.9999999999999999E-4</v>
          </cell>
          <cell r="M349">
            <v>12</v>
          </cell>
          <cell r="N349" t="str">
            <v>Not Found</v>
          </cell>
          <cell r="O349">
            <v>4.4499999999999998E-2</v>
          </cell>
          <cell r="P349">
            <v>1.1999999999999999E-3</v>
          </cell>
          <cell r="Q349">
            <v>3</v>
          </cell>
          <cell r="R349">
            <v>-1.5667180628159125</v>
          </cell>
          <cell r="S349">
            <v>-0.72037552401525429</v>
          </cell>
          <cell r="T349">
            <v>0.11630533100042251</v>
          </cell>
          <cell r="U349">
            <v>-1.7291262967981733</v>
          </cell>
          <cell r="V349">
            <v>-0.74787661434563646</v>
          </cell>
          <cell r="W349">
            <v>-0.89888921451072179</v>
          </cell>
          <cell r="X349">
            <v>6</v>
          </cell>
          <cell r="Y349">
            <v>23</v>
          </cell>
          <cell r="Z349">
            <v>54</v>
          </cell>
          <cell r="AA349">
            <v>4</v>
          </cell>
          <cell r="AB349">
            <v>23</v>
          </cell>
          <cell r="AC349">
            <v>18</v>
          </cell>
        </row>
        <row r="350">
          <cell r="A350" t="str">
            <v>CRv</v>
          </cell>
          <cell r="B350" t="str">
            <v>C</v>
          </cell>
          <cell r="C350" t="str">
            <v>mid-8</v>
          </cell>
          <cell r="D350" t="str">
            <v>R</v>
          </cell>
          <cell r="E350" t="str">
            <v>v</v>
          </cell>
          <cell r="F350" t="str">
            <v>mid-8</v>
          </cell>
          <cell r="G350" t="str">
            <v>CR</v>
          </cell>
          <cell r="H350" t="str">
            <v>Rv</v>
          </cell>
          <cell r="I350">
            <v>3</v>
          </cell>
          <cell r="J350" t="str">
            <v>Not Found</v>
          </cell>
          <cell r="K350">
            <v>5.7200000000000001E-2</v>
          </cell>
          <cell r="L350">
            <v>1.5E-3</v>
          </cell>
          <cell r="M350">
            <v>10</v>
          </cell>
          <cell r="N350" t="str">
            <v>Not Found</v>
          </cell>
          <cell r="O350">
            <v>5.8000000000000003E-2</v>
          </cell>
          <cell r="P350">
            <v>1.6000000000000001E-3</v>
          </cell>
          <cell r="Q350">
            <v>4</v>
          </cell>
          <cell r="R350">
            <v>-1.1929015428938645</v>
          </cell>
          <cell r="S350">
            <v>-0.48800018308901244</v>
          </cell>
          <cell r="T350">
            <v>-0.20581066972277653</v>
          </cell>
          <cell r="U350">
            <v>-1.420076222602366</v>
          </cell>
          <cell r="V350">
            <v>-0.62569155234294049</v>
          </cell>
          <cell r="W350">
            <v>-0.66727521485294028</v>
          </cell>
          <cell r="X350">
            <v>12</v>
          </cell>
          <cell r="Y350">
            <v>31</v>
          </cell>
          <cell r="Z350">
            <v>42</v>
          </cell>
          <cell r="AA350">
            <v>8</v>
          </cell>
          <cell r="AB350">
            <v>27</v>
          </cell>
          <cell r="AC350">
            <v>25</v>
          </cell>
        </row>
        <row r="351">
          <cell r="A351" t="str">
            <v>CRz</v>
          </cell>
          <cell r="B351" t="str">
            <v>C</v>
          </cell>
          <cell r="C351" t="str">
            <v>mid-8</v>
          </cell>
          <cell r="D351" t="str">
            <v>R</v>
          </cell>
          <cell r="E351" t="str">
            <v>z</v>
          </cell>
          <cell r="F351" t="str">
            <v>late-8</v>
          </cell>
          <cell r="G351" t="str">
            <v>CR</v>
          </cell>
          <cell r="H351" t="str">
            <v>Rz</v>
          </cell>
          <cell r="I351">
            <v>4</v>
          </cell>
          <cell r="J351" t="str">
            <v>Not Found</v>
          </cell>
          <cell r="K351">
            <v>5.3699999999999998E-2</v>
          </cell>
          <cell r="L351">
            <v>5.0000000000000001E-4</v>
          </cell>
          <cell r="M351">
            <v>10</v>
          </cell>
          <cell r="N351" t="str">
            <v>Not Found</v>
          </cell>
          <cell r="O351">
            <v>0.06</v>
          </cell>
          <cell r="P351">
            <v>5.9999999999999995E-4</v>
          </cell>
          <cell r="Q351">
            <v>3</v>
          </cell>
          <cell r="R351">
            <v>-1.2736643712720848</v>
          </cell>
          <cell r="S351">
            <v>-0.77846935924681471</v>
          </cell>
          <cell r="T351">
            <v>-0.20581066972277653</v>
          </cell>
          <cell r="U351">
            <v>-1.3742910264252095</v>
          </cell>
          <cell r="V351">
            <v>-0.93115420734968024</v>
          </cell>
          <cell r="W351">
            <v>-0.89888921451072179</v>
          </cell>
          <cell r="X351">
            <v>10</v>
          </cell>
          <cell r="Y351">
            <v>21</v>
          </cell>
          <cell r="Z351">
            <v>42</v>
          </cell>
          <cell r="AA351">
            <v>8</v>
          </cell>
          <cell r="AB351">
            <v>18</v>
          </cell>
          <cell r="AC351">
            <v>18</v>
          </cell>
        </row>
        <row r="352">
          <cell r="A352" t="str">
            <v>Cub</v>
          </cell>
          <cell r="B352" t="str">
            <v>C</v>
          </cell>
          <cell r="C352" t="str">
            <v>mid-8</v>
          </cell>
          <cell r="D352" t="str">
            <v>u</v>
          </cell>
          <cell r="E352" t="str">
            <v>b</v>
          </cell>
          <cell r="F352" t="str">
            <v>early-8</v>
          </cell>
          <cell r="G352" t="str">
            <v>Cu</v>
          </cell>
          <cell r="H352" t="str">
            <v>ub</v>
          </cell>
          <cell r="I352">
            <v>2</v>
          </cell>
          <cell r="J352" t="str">
            <v>Not Found</v>
          </cell>
          <cell r="K352">
            <v>5.7000000000000002E-2</v>
          </cell>
          <cell r="L352">
            <v>1.2999999999999999E-3</v>
          </cell>
          <cell r="M352">
            <v>4</v>
          </cell>
          <cell r="N352" t="str">
            <v>Not Found</v>
          </cell>
          <cell r="O352">
            <v>6.5199999999999994E-2</v>
          </cell>
          <cell r="P352">
            <v>1.6999999999999999E-3</v>
          </cell>
          <cell r="Q352">
            <v>4</v>
          </cell>
          <cell r="R352">
            <v>-1.1975165616583341</v>
          </cell>
          <cell r="S352">
            <v>-0.54609401832057292</v>
          </cell>
          <cell r="T352">
            <v>-1.1721586718923735</v>
          </cell>
          <cell r="U352">
            <v>-1.2552495163646025</v>
          </cell>
          <cell r="V352">
            <v>-0.59514528684226642</v>
          </cell>
          <cell r="W352">
            <v>-0.66727521485294028</v>
          </cell>
          <cell r="X352">
            <v>12</v>
          </cell>
          <cell r="Y352">
            <v>28.999999999999996</v>
          </cell>
          <cell r="Z352">
            <v>12</v>
          </cell>
          <cell r="AA352">
            <v>10</v>
          </cell>
          <cell r="AB352">
            <v>28.000000000000004</v>
          </cell>
          <cell r="AC352">
            <v>25</v>
          </cell>
        </row>
        <row r="353">
          <cell r="A353" t="str">
            <v>CuC</v>
          </cell>
          <cell r="B353" t="str">
            <v>C</v>
          </cell>
          <cell r="C353" t="str">
            <v>mid-8</v>
          </cell>
          <cell r="D353" t="str">
            <v>u</v>
          </cell>
          <cell r="E353" t="str">
            <v>C</v>
          </cell>
          <cell r="F353" t="str">
            <v>mid-8</v>
          </cell>
          <cell r="G353" t="str">
            <v>Cu</v>
          </cell>
          <cell r="H353" t="str">
            <v>uC</v>
          </cell>
          <cell r="I353">
            <v>3</v>
          </cell>
          <cell r="J353" t="str">
            <v>Not Found</v>
          </cell>
          <cell r="K353">
            <v>3.9E-2</v>
          </cell>
          <cell r="L353">
            <v>2.0000000000000001E-4</v>
          </cell>
          <cell r="M353">
            <v>3</v>
          </cell>
          <cell r="N353" t="str">
            <v>Not Found</v>
          </cell>
          <cell r="O353">
            <v>5.5899999999999998E-2</v>
          </cell>
          <cell r="P353">
            <v>1.8E-3</v>
          </cell>
          <cell r="Q353">
            <v>5</v>
          </cell>
          <cell r="R353">
            <v>-1.61286825046061</v>
          </cell>
          <cell r="S353">
            <v>-0.86561011209415539</v>
          </cell>
          <cell r="T353">
            <v>-1.3332166722539731</v>
          </cell>
          <cell r="U353">
            <v>-1.4681506785883809</v>
          </cell>
          <cell r="V353">
            <v>-0.56459902134159246</v>
          </cell>
          <cell r="W353">
            <v>-0.43566121519515877</v>
          </cell>
          <cell r="X353">
            <v>5</v>
          </cell>
          <cell r="Y353">
            <v>19</v>
          </cell>
          <cell r="Z353">
            <v>9</v>
          </cell>
          <cell r="AA353">
            <v>7.0000000000000009</v>
          </cell>
          <cell r="AB353">
            <v>28.999999999999996</v>
          </cell>
          <cell r="AC353">
            <v>33</v>
          </cell>
        </row>
        <row r="354">
          <cell r="A354" t="str">
            <v>CUC</v>
          </cell>
          <cell r="B354" t="str">
            <v>C</v>
          </cell>
          <cell r="C354" t="str">
            <v>mid-8</v>
          </cell>
          <cell r="D354" t="str">
            <v>U</v>
          </cell>
          <cell r="E354" t="str">
            <v>C</v>
          </cell>
          <cell r="F354" t="str">
            <v>mid-8</v>
          </cell>
          <cell r="G354" t="str">
            <v>CU</v>
          </cell>
          <cell r="H354" t="str">
            <v>UC</v>
          </cell>
          <cell r="I354">
            <v>3</v>
          </cell>
          <cell r="J354" t="str">
            <v>Not Found</v>
          </cell>
          <cell r="K354">
            <v>2.7099999999999999E-2</v>
          </cell>
          <cell r="L354">
            <v>1E-4</v>
          </cell>
          <cell r="M354">
            <v>2</v>
          </cell>
          <cell r="N354" t="str">
            <v>Not Found</v>
          </cell>
          <cell r="O354">
            <v>4.2000000000000003E-2</v>
          </cell>
          <cell r="P354">
            <v>4.0000000000000002E-4</v>
          </cell>
          <cell r="Q354">
            <v>2</v>
          </cell>
          <cell r="R354">
            <v>-1.8874618669465586</v>
          </cell>
          <cell r="S354">
            <v>-0.89465702970993566</v>
          </cell>
          <cell r="T354">
            <v>-1.4942746726155727</v>
          </cell>
          <cell r="U354">
            <v>-1.7863577920196192</v>
          </cell>
          <cell r="V354">
            <v>-0.99224673835102817</v>
          </cell>
          <cell r="W354">
            <v>-1.1305032141685032</v>
          </cell>
          <cell r="X354">
            <v>3</v>
          </cell>
          <cell r="Y354">
            <v>18</v>
          </cell>
          <cell r="Z354">
            <v>7.0000000000000009</v>
          </cell>
          <cell r="AA354">
            <v>4</v>
          </cell>
          <cell r="AB354">
            <v>17</v>
          </cell>
          <cell r="AC354">
            <v>13</v>
          </cell>
        </row>
        <row r="355">
          <cell r="A355" t="str">
            <v>CUd</v>
          </cell>
          <cell r="B355" t="str">
            <v>C</v>
          </cell>
          <cell r="C355" t="str">
            <v>mid-8</v>
          </cell>
          <cell r="D355" t="str">
            <v>U</v>
          </cell>
          <cell r="E355" t="str">
            <v>d</v>
          </cell>
          <cell r="F355" t="str">
            <v>early-8</v>
          </cell>
          <cell r="G355" t="str">
            <v>CU</v>
          </cell>
          <cell r="H355" t="str">
            <v>Ud</v>
          </cell>
          <cell r="I355">
            <v>2</v>
          </cell>
          <cell r="J355" t="str">
            <v>Not Found</v>
          </cell>
          <cell r="K355">
            <v>5.7099999999999998E-2</v>
          </cell>
          <cell r="L355">
            <v>1.2999999999999999E-3</v>
          </cell>
          <cell r="M355">
            <v>7</v>
          </cell>
          <cell r="N355" t="str">
            <v>Not Found</v>
          </cell>
          <cell r="O355">
            <v>8.2900000000000001E-2</v>
          </cell>
          <cell r="P355">
            <v>6.1000000000000004E-3</v>
          </cell>
          <cell r="Q355">
            <v>7</v>
          </cell>
          <cell r="R355">
            <v>-1.1952090522760994</v>
          </cell>
          <cell r="S355">
            <v>-0.54609401832057292</v>
          </cell>
          <cell r="T355">
            <v>-0.68898467080757508</v>
          </cell>
          <cell r="U355">
            <v>-0.85005053019676624</v>
          </cell>
          <cell r="V355">
            <v>0.74889039518738887</v>
          </cell>
          <cell r="W355">
            <v>2.7566784120404197E-2</v>
          </cell>
          <cell r="X355">
            <v>12</v>
          </cell>
          <cell r="Y355">
            <v>28.999999999999996</v>
          </cell>
          <cell r="Z355">
            <v>24</v>
          </cell>
          <cell r="AA355">
            <v>20</v>
          </cell>
          <cell r="AB355">
            <v>78</v>
          </cell>
          <cell r="AC355">
            <v>51</v>
          </cell>
        </row>
        <row r="356">
          <cell r="A356" t="str">
            <v>Cuf</v>
          </cell>
          <cell r="B356" t="str">
            <v>C</v>
          </cell>
          <cell r="C356" t="str">
            <v>mid-8</v>
          </cell>
          <cell r="D356" t="str">
            <v>u</v>
          </cell>
          <cell r="E356" t="str">
            <v>f</v>
          </cell>
          <cell r="F356" t="str">
            <v>mid-8</v>
          </cell>
          <cell r="G356" t="str">
            <v>Cu</v>
          </cell>
          <cell r="H356" t="str">
            <v>uf</v>
          </cell>
          <cell r="I356">
            <v>3</v>
          </cell>
          <cell r="J356" t="str">
            <v>Not Found</v>
          </cell>
          <cell r="K356">
            <v>5.0799999999999998E-2</v>
          </cell>
          <cell r="L356">
            <v>5.9999999999999995E-4</v>
          </cell>
          <cell r="M356">
            <v>7</v>
          </cell>
          <cell r="N356" t="str">
            <v>Not Found</v>
          </cell>
          <cell r="O356">
            <v>6.2600000000000003E-2</v>
          </cell>
          <cell r="P356">
            <v>1.9E-3</v>
          </cell>
          <cell r="Q356">
            <v>7</v>
          </cell>
          <cell r="R356">
            <v>-1.3405821433568959</v>
          </cell>
          <cell r="S356">
            <v>-0.74942244163103455</v>
          </cell>
          <cell r="T356">
            <v>-0.68898467080757508</v>
          </cell>
          <cell r="U356">
            <v>-1.3147702713949059</v>
          </cell>
          <cell r="V356">
            <v>-0.53405275584091849</v>
          </cell>
          <cell r="W356">
            <v>2.7566784120404197E-2</v>
          </cell>
          <cell r="X356">
            <v>9</v>
          </cell>
          <cell r="Y356">
            <v>22</v>
          </cell>
          <cell r="Z356">
            <v>24</v>
          </cell>
          <cell r="AA356">
            <v>9</v>
          </cell>
          <cell r="AB356">
            <v>30</v>
          </cell>
          <cell r="AC356">
            <v>51</v>
          </cell>
        </row>
        <row r="357">
          <cell r="A357" t="str">
            <v>Cug</v>
          </cell>
          <cell r="B357" t="str">
            <v>C</v>
          </cell>
          <cell r="C357" t="str">
            <v>mid-8</v>
          </cell>
          <cell r="D357" t="str">
            <v>u</v>
          </cell>
          <cell r="E357" t="str">
            <v>g</v>
          </cell>
          <cell r="F357" t="str">
            <v>mid-8</v>
          </cell>
          <cell r="G357" t="str">
            <v>Cu</v>
          </cell>
          <cell r="H357" t="str">
            <v>ug</v>
          </cell>
          <cell r="I357">
            <v>3</v>
          </cell>
          <cell r="J357" t="str">
            <v>Not Found</v>
          </cell>
          <cell r="K357">
            <v>4.9000000000000002E-2</v>
          </cell>
          <cell r="L357">
            <v>4.0000000000000002E-4</v>
          </cell>
          <cell r="M357">
            <v>3</v>
          </cell>
          <cell r="N357" t="str">
            <v>Not Found</v>
          </cell>
          <cell r="O357">
            <v>6.2300000000000001E-2</v>
          </cell>
          <cell r="P357">
            <v>1.2999999999999999E-3</v>
          </cell>
          <cell r="Q357">
            <v>3</v>
          </cell>
          <cell r="R357">
            <v>-1.3821173122371233</v>
          </cell>
          <cell r="S357">
            <v>-0.80751627686259497</v>
          </cell>
          <cell r="T357">
            <v>-1.3332166722539731</v>
          </cell>
          <cell r="U357">
            <v>-1.3216380508214793</v>
          </cell>
          <cell r="V357">
            <v>-0.71733034884496238</v>
          </cell>
          <cell r="W357">
            <v>-0.89888921451072179</v>
          </cell>
          <cell r="X357">
            <v>8</v>
          </cell>
          <cell r="Y357">
            <v>21</v>
          </cell>
          <cell r="Z357">
            <v>9</v>
          </cell>
          <cell r="AA357">
            <v>9</v>
          </cell>
          <cell r="AB357">
            <v>24</v>
          </cell>
          <cell r="AC357">
            <v>18</v>
          </cell>
        </row>
        <row r="358">
          <cell r="A358" t="str">
            <v>CuG</v>
          </cell>
          <cell r="B358" t="str">
            <v>C</v>
          </cell>
          <cell r="C358" t="str">
            <v>mid-8</v>
          </cell>
          <cell r="D358" t="str">
            <v>u</v>
          </cell>
          <cell r="E358" t="str">
            <v>G</v>
          </cell>
          <cell r="F358" t="str">
            <v>mid-8</v>
          </cell>
          <cell r="G358" t="str">
            <v>Cu</v>
          </cell>
          <cell r="H358" t="str">
            <v>uG</v>
          </cell>
          <cell r="I358">
            <v>3</v>
          </cell>
          <cell r="J358" t="str">
            <v>Not Found</v>
          </cell>
          <cell r="K358">
            <v>4.2799999999999998E-2</v>
          </cell>
          <cell r="L358">
            <v>2.0000000000000001E-4</v>
          </cell>
          <cell r="M358">
            <v>2</v>
          </cell>
          <cell r="N358" t="str">
            <v>Not Found</v>
          </cell>
          <cell r="O358">
            <v>6.2100000000000002E-2</v>
          </cell>
          <cell r="P358">
            <v>1.4E-3</v>
          </cell>
          <cell r="Q358">
            <v>4</v>
          </cell>
          <cell r="R358">
            <v>-1.5251828939356851</v>
          </cell>
          <cell r="S358">
            <v>-0.86561011209415539</v>
          </cell>
          <cell r="T358">
            <v>-1.4942746726155727</v>
          </cell>
          <cell r="U358">
            <v>-1.3262165704391951</v>
          </cell>
          <cell r="V358">
            <v>-0.68678408334428831</v>
          </cell>
          <cell r="W358">
            <v>-0.66727521485294028</v>
          </cell>
          <cell r="X358">
            <v>6</v>
          </cell>
          <cell r="Y358">
            <v>19</v>
          </cell>
          <cell r="Z358">
            <v>7.0000000000000009</v>
          </cell>
          <cell r="AA358">
            <v>9</v>
          </cell>
          <cell r="AB358">
            <v>25</v>
          </cell>
          <cell r="AC358">
            <v>25</v>
          </cell>
        </row>
        <row r="359">
          <cell r="A359" t="str">
            <v>CuJ</v>
          </cell>
          <cell r="B359" t="str">
            <v>C</v>
          </cell>
          <cell r="C359" t="str">
            <v>mid-8</v>
          </cell>
          <cell r="D359" t="str">
            <v>u</v>
          </cell>
          <cell r="E359" t="str">
            <v>J</v>
          </cell>
          <cell r="F359" t="str">
            <v>mid-8</v>
          </cell>
          <cell r="G359" t="str">
            <v>Cu</v>
          </cell>
          <cell r="H359" t="str">
            <v>uJ</v>
          </cell>
          <cell r="I359">
            <v>3</v>
          </cell>
          <cell r="J359" t="str">
            <v>Not Found</v>
          </cell>
          <cell r="K359">
            <v>4.1799999999999997E-2</v>
          </cell>
          <cell r="L359">
            <v>2.9999999999999997E-4</v>
          </cell>
          <cell r="M359">
            <v>2</v>
          </cell>
          <cell r="N359" t="str">
            <v>Not Found</v>
          </cell>
          <cell r="O359">
            <v>4.9599999999999998E-2</v>
          </cell>
          <cell r="P359">
            <v>1.1999999999999999E-3</v>
          </cell>
          <cell r="Q359">
            <v>3</v>
          </cell>
          <cell r="R359">
            <v>-1.5482579877580338</v>
          </cell>
          <cell r="S359">
            <v>-0.83656319447837524</v>
          </cell>
          <cell r="T359">
            <v>-1.4942746726155727</v>
          </cell>
          <cell r="U359">
            <v>-1.6123740465464242</v>
          </cell>
          <cell r="V359">
            <v>-0.74787661434563646</v>
          </cell>
          <cell r="W359">
            <v>-0.89888921451072179</v>
          </cell>
          <cell r="X359">
            <v>6</v>
          </cell>
          <cell r="Y359">
            <v>20</v>
          </cell>
          <cell r="Z359">
            <v>7.0000000000000009</v>
          </cell>
          <cell r="AA359">
            <v>5</v>
          </cell>
          <cell r="AB359">
            <v>23</v>
          </cell>
          <cell r="AC359">
            <v>18</v>
          </cell>
        </row>
        <row r="360">
          <cell r="A360" t="str">
            <v>Cuk</v>
          </cell>
          <cell r="B360" t="str">
            <v>C</v>
          </cell>
          <cell r="C360" t="str">
            <v>mid-8</v>
          </cell>
          <cell r="D360" t="str">
            <v>u</v>
          </cell>
          <cell r="E360" t="str">
            <v>k</v>
          </cell>
          <cell r="F360" t="str">
            <v>mid-8</v>
          </cell>
          <cell r="G360" t="str">
            <v>Cu</v>
          </cell>
          <cell r="H360" t="str">
            <v>uk</v>
          </cell>
          <cell r="I360">
            <v>3</v>
          </cell>
          <cell r="J360" t="str">
            <v>Not Found</v>
          </cell>
          <cell r="K360">
            <v>8.4500000000000006E-2</v>
          </cell>
          <cell r="L360">
            <v>1.1999999999999999E-3</v>
          </cell>
          <cell r="M360">
            <v>11</v>
          </cell>
          <cell r="N360" t="str">
            <v>Not Found</v>
          </cell>
          <cell r="O360">
            <v>0.104</v>
          </cell>
          <cell r="P360">
            <v>1.6000000000000001E-3</v>
          </cell>
          <cell r="Q360">
            <v>9</v>
          </cell>
          <cell r="R360">
            <v>-0.56295148154374641</v>
          </cell>
          <cell r="S360">
            <v>-0.57514093593635329</v>
          </cell>
          <cell r="T360">
            <v>-4.4752669361177014E-2</v>
          </cell>
          <cell r="U360">
            <v>-0.36701671052776402</v>
          </cell>
          <cell r="V360">
            <v>-0.62569155234294049</v>
          </cell>
          <cell r="W360">
            <v>0.49079478343596716</v>
          </cell>
          <cell r="X360">
            <v>28.999999999999996</v>
          </cell>
          <cell r="Y360">
            <v>28.000000000000004</v>
          </cell>
          <cell r="Z360">
            <v>48</v>
          </cell>
          <cell r="AA360">
            <v>36</v>
          </cell>
          <cell r="AB360">
            <v>27</v>
          </cell>
          <cell r="AC360">
            <v>69</v>
          </cell>
        </row>
        <row r="361">
          <cell r="A361" t="str">
            <v>CUk</v>
          </cell>
          <cell r="B361" t="str">
            <v>C</v>
          </cell>
          <cell r="C361" t="str">
            <v>mid-8</v>
          </cell>
          <cell r="D361" t="str">
            <v>U</v>
          </cell>
          <cell r="E361" t="str">
            <v>k</v>
          </cell>
          <cell r="F361" t="str">
            <v>mid-8</v>
          </cell>
          <cell r="G361" t="str">
            <v>CU</v>
          </cell>
          <cell r="H361" t="str">
            <v>Uk</v>
          </cell>
          <cell r="I361">
            <v>3</v>
          </cell>
          <cell r="J361" t="str">
            <v>Not Found</v>
          </cell>
          <cell r="K361">
            <v>7.2599999999999998E-2</v>
          </cell>
          <cell r="L361">
            <v>1E-3</v>
          </cell>
          <cell r="M361">
            <v>15</v>
          </cell>
          <cell r="N361" t="str">
            <v>Not Found</v>
          </cell>
          <cell r="O361">
            <v>0.09</v>
          </cell>
          <cell r="P361">
            <v>3.0999999999999999E-3</v>
          </cell>
          <cell r="Q361">
            <v>10</v>
          </cell>
          <cell r="R361">
            <v>-0.83754509802969546</v>
          </cell>
          <cell r="S361">
            <v>-0.6332347711679136</v>
          </cell>
          <cell r="T361">
            <v>0.59947933208522108</v>
          </cell>
          <cell r="U361">
            <v>-0.68751308376786036</v>
          </cell>
          <cell r="V361">
            <v>-0.16749756983283073</v>
          </cell>
          <cell r="W361">
            <v>0.72240878309374867</v>
          </cell>
          <cell r="X361">
            <v>20</v>
          </cell>
          <cell r="Y361">
            <v>26</v>
          </cell>
          <cell r="Z361">
            <v>72</v>
          </cell>
          <cell r="AA361">
            <v>25</v>
          </cell>
          <cell r="AB361">
            <v>44</v>
          </cell>
          <cell r="AC361">
            <v>76</v>
          </cell>
        </row>
        <row r="362">
          <cell r="A362" t="str">
            <v>Cul</v>
          </cell>
          <cell r="B362" t="str">
            <v>C</v>
          </cell>
          <cell r="C362" t="str">
            <v>mid-8</v>
          </cell>
          <cell r="D362" t="str">
            <v>u</v>
          </cell>
          <cell r="E362" t="str">
            <v>l</v>
          </cell>
          <cell r="F362" t="str">
            <v>late-8</v>
          </cell>
          <cell r="G362" t="str">
            <v>Cu</v>
          </cell>
          <cell r="H362" t="str">
            <v>ul</v>
          </cell>
          <cell r="I362">
            <v>4</v>
          </cell>
          <cell r="J362" t="str">
            <v>Not Found</v>
          </cell>
          <cell r="K362">
            <v>0.1047</v>
          </cell>
          <cell r="L362">
            <v>1.6999999999999999E-3</v>
          </cell>
          <cell r="M362">
            <v>11</v>
          </cell>
          <cell r="N362" t="str">
            <v>Not Found</v>
          </cell>
          <cell r="O362">
            <v>0.12479999999999999</v>
          </cell>
          <cell r="P362">
            <v>3.3999999999999998E-3</v>
          </cell>
          <cell r="Q362">
            <v>7</v>
          </cell>
          <cell r="R362">
            <v>-9.6834586332303935E-2</v>
          </cell>
          <cell r="S362">
            <v>-0.42990634785745202</v>
          </cell>
          <cell r="T362">
            <v>-4.4752669361177014E-2</v>
          </cell>
          <cell r="U362">
            <v>0.1091493297146648</v>
          </cell>
          <cell r="V362">
            <v>-7.5858773330808829E-2</v>
          </cell>
          <cell r="W362">
            <v>2.7566784120404197E-2</v>
          </cell>
          <cell r="X362">
            <v>46</v>
          </cell>
          <cell r="Y362">
            <v>33</v>
          </cell>
          <cell r="Z362">
            <v>48</v>
          </cell>
          <cell r="AA362">
            <v>54</v>
          </cell>
          <cell r="AB362">
            <v>48</v>
          </cell>
          <cell r="AC362">
            <v>51</v>
          </cell>
        </row>
        <row r="363">
          <cell r="A363" t="str">
            <v>CUl</v>
          </cell>
          <cell r="B363" t="str">
            <v>C</v>
          </cell>
          <cell r="C363" t="str">
            <v>mid-8</v>
          </cell>
          <cell r="D363" t="str">
            <v>U</v>
          </cell>
          <cell r="E363" t="str">
            <v>l</v>
          </cell>
          <cell r="F363" t="str">
            <v>late-8</v>
          </cell>
          <cell r="G363" t="str">
            <v>CU</v>
          </cell>
          <cell r="H363" t="str">
            <v>Ul</v>
          </cell>
          <cell r="I363">
            <v>4</v>
          </cell>
          <cell r="J363" t="str">
            <v>Not Found</v>
          </cell>
          <cell r="K363">
            <v>9.2799999999999994E-2</v>
          </cell>
          <cell r="L363">
            <v>1.9E-3</v>
          </cell>
          <cell r="M363">
            <v>6</v>
          </cell>
          <cell r="N363" t="str">
            <v>Not Found</v>
          </cell>
          <cell r="O363">
            <v>0.1109</v>
          </cell>
          <cell r="P363">
            <v>2.3999999999999998E-3</v>
          </cell>
          <cell r="Q363">
            <v>4</v>
          </cell>
          <cell r="R363">
            <v>-0.37142820281825295</v>
          </cell>
          <cell r="S363">
            <v>-0.37181251262589154</v>
          </cell>
          <cell r="T363">
            <v>-0.85004267116917465</v>
          </cell>
          <cell r="U363">
            <v>-0.2090577837165736</v>
          </cell>
          <cell r="V363">
            <v>-0.38132142833754862</v>
          </cell>
          <cell r="W363">
            <v>-0.66727521485294028</v>
          </cell>
          <cell r="X363">
            <v>36</v>
          </cell>
          <cell r="Y363">
            <v>35</v>
          </cell>
          <cell r="Z363">
            <v>20</v>
          </cell>
          <cell r="AA363">
            <v>42</v>
          </cell>
          <cell r="AB363">
            <v>36</v>
          </cell>
          <cell r="AC363">
            <v>25</v>
          </cell>
        </row>
        <row r="364">
          <cell r="A364" t="str">
            <v>Cum</v>
          </cell>
          <cell r="B364" t="str">
            <v>C</v>
          </cell>
          <cell r="C364" t="str">
            <v>mid-8</v>
          </cell>
          <cell r="D364" t="str">
            <v>u</v>
          </cell>
          <cell r="E364" t="str">
            <v>m</v>
          </cell>
          <cell r="F364" t="str">
            <v>early-8</v>
          </cell>
          <cell r="G364" t="str">
            <v>Cu</v>
          </cell>
          <cell r="H364" t="str">
            <v>um</v>
          </cell>
          <cell r="I364">
            <v>2</v>
          </cell>
          <cell r="J364" t="str">
            <v>Not Found</v>
          </cell>
          <cell r="K364">
            <v>8.0500000000000002E-2</v>
          </cell>
          <cell r="L364">
            <v>2.2000000000000001E-3</v>
          </cell>
          <cell r="M364">
            <v>12</v>
          </cell>
          <cell r="N364" t="str">
            <v>Not Found</v>
          </cell>
          <cell r="O364">
            <v>8.8700000000000001E-2</v>
          </cell>
          <cell r="P364">
            <v>2.3999999999999998E-3</v>
          </cell>
          <cell r="Q364">
            <v>8</v>
          </cell>
          <cell r="R364">
            <v>-0.65525185683314102</v>
          </cell>
          <cell r="S364">
            <v>-0.2846717597785508</v>
          </cell>
          <cell r="T364">
            <v>0.11630533100042251</v>
          </cell>
          <cell r="U364">
            <v>-0.71727346128301206</v>
          </cell>
          <cell r="V364">
            <v>-0.38132142833754862</v>
          </cell>
          <cell r="W364">
            <v>0.25918078377818571</v>
          </cell>
          <cell r="X364">
            <v>26</v>
          </cell>
          <cell r="Y364">
            <v>38</v>
          </cell>
          <cell r="Z364">
            <v>54</v>
          </cell>
          <cell r="AA364">
            <v>24</v>
          </cell>
          <cell r="AB364">
            <v>36</v>
          </cell>
          <cell r="AC364">
            <v>60</v>
          </cell>
        </row>
        <row r="365">
          <cell r="A365" t="str">
            <v>CUm</v>
          </cell>
          <cell r="B365" t="str">
            <v>C</v>
          </cell>
          <cell r="C365" t="str">
            <v>mid-8</v>
          </cell>
          <cell r="D365" t="str">
            <v>U</v>
          </cell>
          <cell r="E365" t="str">
            <v>m</v>
          </cell>
          <cell r="F365" t="str">
            <v>early-8</v>
          </cell>
          <cell r="G365" t="str">
            <v>CU</v>
          </cell>
          <cell r="H365" t="str">
            <v>Um</v>
          </cell>
          <cell r="I365">
            <v>2</v>
          </cell>
          <cell r="J365" t="str">
            <v>Not Found</v>
          </cell>
          <cell r="K365">
            <v>6.8599999999999994E-2</v>
          </cell>
          <cell r="L365">
            <v>2.0000000000000001E-4</v>
          </cell>
          <cell r="M365">
            <v>2</v>
          </cell>
          <cell r="N365" t="str">
            <v>Not Found</v>
          </cell>
          <cell r="O365">
            <v>7.4800000000000005E-2</v>
          </cell>
          <cell r="P365">
            <v>2.9999999999999997E-4</v>
          </cell>
          <cell r="Q365">
            <v>1</v>
          </cell>
          <cell r="R365">
            <v>-0.92984547331909007</v>
          </cell>
          <cell r="S365">
            <v>-0.86561011209415539</v>
          </cell>
          <cell r="T365">
            <v>-1.4942746726155727</v>
          </cell>
          <cell r="U365">
            <v>-1.0354805747142504</v>
          </cell>
          <cell r="V365">
            <v>-1.0227930038517021</v>
          </cell>
          <cell r="W365">
            <v>-1.3621172138262847</v>
          </cell>
          <cell r="X365">
            <v>18</v>
          </cell>
          <cell r="Y365">
            <v>19</v>
          </cell>
          <cell r="Z365">
            <v>7.0000000000000009</v>
          </cell>
          <cell r="AA365">
            <v>15</v>
          </cell>
          <cell r="AB365">
            <v>16</v>
          </cell>
          <cell r="AC365">
            <v>9</v>
          </cell>
        </row>
        <row r="366">
          <cell r="A366" t="str">
            <v>Cun</v>
          </cell>
          <cell r="B366" t="str">
            <v>C</v>
          </cell>
          <cell r="C366" t="str">
            <v>mid-8</v>
          </cell>
          <cell r="D366" t="str">
            <v>u</v>
          </cell>
          <cell r="E366" t="str">
            <v>n</v>
          </cell>
          <cell r="F366" t="str">
            <v>early-8</v>
          </cell>
          <cell r="G366" t="str">
            <v>Cu</v>
          </cell>
          <cell r="H366" t="str">
            <v>un</v>
          </cell>
          <cell r="I366">
            <v>2</v>
          </cell>
          <cell r="J366" t="str">
            <v>Not Found</v>
          </cell>
          <cell r="K366">
            <v>0.12709999999999999</v>
          </cell>
          <cell r="L366">
            <v>2.8E-3</v>
          </cell>
          <cell r="M366">
            <v>16</v>
          </cell>
          <cell r="N366" t="str">
            <v>Not Found</v>
          </cell>
          <cell r="O366">
            <v>0.14879999999999999</v>
          </cell>
          <cell r="P366">
            <v>4.1999999999999997E-3</v>
          </cell>
          <cell r="Q366">
            <v>11</v>
          </cell>
          <cell r="R366">
            <v>0.42004751528830542</v>
          </cell>
          <cell r="S366">
            <v>-0.1103902540838695</v>
          </cell>
          <cell r="T366">
            <v>0.76053733244682054</v>
          </cell>
          <cell r="U366">
            <v>0.6585716838405441</v>
          </cell>
          <cell r="V366">
            <v>0.168511350674583</v>
          </cell>
          <cell r="W366">
            <v>0.95402278275153019</v>
          </cell>
          <cell r="X366">
            <v>66</v>
          </cell>
          <cell r="Y366">
            <v>45</v>
          </cell>
          <cell r="Z366">
            <v>78</v>
          </cell>
          <cell r="AA366">
            <v>75</v>
          </cell>
          <cell r="AB366">
            <v>56.999999999999993</v>
          </cell>
          <cell r="AC366">
            <v>83</v>
          </cell>
        </row>
        <row r="367">
          <cell r="A367" t="str">
            <v>CUn</v>
          </cell>
          <cell r="B367" t="str">
            <v>C</v>
          </cell>
          <cell r="C367" t="str">
            <v>mid-8</v>
          </cell>
          <cell r="D367" t="str">
            <v>U</v>
          </cell>
          <cell r="E367" t="str">
            <v>n</v>
          </cell>
          <cell r="F367" t="str">
            <v>early-8</v>
          </cell>
          <cell r="G367" t="str">
            <v>CU</v>
          </cell>
          <cell r="H367" t="str">
            <v>Un</v>
          </cell>
          <cell r="I367">
            <v>2</v>
          </cell>
          <cell r="J367" t="str">
            <v>Not Found</v>
          </cell>
          <cell r="K367">
            <v>0.1153</v>
          </cell>
          <cell r="L367">
            <v>5.0000000000000001E-4</v>
          </cell>
          <cell r="M367">
            <v>4</v>
          </cell>
          <cell r="N367" t="str">
            <v>Not Found</v>
          </cell>
          <cell r="O367">
            <v>0.1348</v>
          </cell>
          <cell r="P367">
            <v>1E-4</v>
          </cell>
          <cell r="Q367">
            <v>2</v>
          </cell>
          <cell r="R367">
            <v>0.14776140818459163</v>
          </cell>
          <cell r="S367">
            <v>-0.77846935924681471</v>
          </cell>
          <cell r="T367">
            <v>-1.1721586718923735</v>
          </cell>
          <cell r="U367">
            <v>0.3380753106004481</v>
          </cell>
          <cell r="V367">
            <v>-1.0838855348530503</v>
          </cell>
          <cell r="W367">
            <v>-1.1305032141685032</v>
          </cell>
          <cell r="X367">
            <v>56.000000000000007</v>
          </cell>
          <cell r="Y367">
            <v>21</v>
          </cell>
          <cell r="Z367">
            <v>12</v>
          </cell>
          <cell r="AA367">
            <v>63</v>
          </cell>
          <cell r="AB367">
            <v>14.000000000000002</v>
          </cell>
          <cell r="AC367">
            <v>13</v>
          </cell>
        </row>
        <row r="368">
          <cell r="A368" t="str">
            <v>Cup</v>
          </cell>
          <cell r="B368" t="str">
            <v>C</v>
          </cell>
          <cell r="C368" t="str">
            <v>mid-8</v>
          </cell>
          <cell r="D368" t="str">
            <v>u</v>
          </cell>
          <cell r="E368" t="str">
            <v>p</v>
          </cell>
          <cell r="F368" t="str">
            <v>early-8</v>
          </cell>
          <cell r="G368" t="str">
            <v>Cu</v>
          </cell>
          <cell r="H368" t="str">
            <v>up</v>
          </cell>
          <cell r="I368">
            <v>2</v>
          </cell>
          <cell r="J368" t="str">
            <v>Not Found</v>
          </cell>
          <cell r="K368">
            <v>6.8199999999999997E-2</v>
          </cell>
          <cell r="L368">
            <v>2E-3</v>
          </cell>
          <cell r="M368">
            <v>13</v>
          </cell>
          <cell r="N368" t="str">
            <v>Not Found</v>
          </cell>
          <cell r="O368">
            <v>7.5700000000000003E-2</v>
          </cell>
          <cell r="P368">
            <v>3.5000000000000001E-3</v>
          </cell>
          <cell r="Q368">
            <v>11</v>
          </cell>
          <cell r="R368">
            <v>-0.93907551084802954</v>
          </cell>
          <cell r="S368">
            <v>-0.34276559501011128</v>
          </cell>
          <cell r="T368">
            <v>0.27736333136202201</v>
          </cell>
          <cell r="U368">
            <v>-1.01487723643453</v>
          </cell>
          <cell r="V368">
            <v>-4.5312507830134761E-2</v>
          </cell>
          <cell r="W368">
            <v>0.95402278275153019</v>
          </cell>
          <cell r="X368">
            <v>17</v>
          </cell>
          <cell r="Y368">
            <v>36</v>
          </cell>
          <cell r="Z368">
            <v>61</v>
          </cell>
          <cell r="AA368">
            <v>16</v>
          </cell>
          <cell r="AB368">
            <v>49</v>
          </cell>
          <cell r="AC368">
            <v>83</v>
          </cell>
        </row>
        <row r="369">
          <cell r="A369" t="str">
            <v>Cur</v>
          </cell>
          <cell r="B369" t="str">
            <v>C</v>
          </cell>
          <cell r="C369" t="str">
            <v>mid-8</v>
          </cell>
          <cell r="D369" t="str">
            <v>u</v>
          </cell>
          <cell r="E369" t="str">
            <v>r</v>
          </cell>
          <cell r="F369" t="str">
            <v>late-8</v>
          </cell>
          <cell r="G369" t="str">
            <v>Cu</v>
          </cell>
          <cell r="H369" t="str">
            <v>ur</v>
          </cell>
          <cell r="I369">
            <v>4</v>
          </cell>
          <cell r="J369" t="str">
            <v>Not Found</v>
          </cell>
          <cell r="K369">
            <v>0.1094</v>
          </cell>
          <cell r="L369">
            <v>2.0000000000000001E-4</v>
          </cell>
          <cell r="M369">
            <v>6</v>
          </cell>
          <cell r="N369" t="str">
            <v>Not Found</v>
          </cell>
          <cell r="O369">
            <v>0.13139999999999999</v>
          </cell>
          <cell r="P369">
            <v>1.1999999999999999E-3</v>
          </cell>
          <cell r="Q369">
            <v>5</v>
          </cell>
          <cell r="R369">
            <v>1.1618354632734583E-2</v>
          </cell>
          <cell r="S369">
            <v>-0.86561011209415539</v>
          </cell>
          <cell r="T369">
            <v>-0.85004267116917465</v>
          </cell>
          <cell r="U369">
            <v>0.26024047709928155</v>
          </cell>
          <cell r="V369">
            <v>-0.74787661434563646</v>
          </cell>
          <cell r="W369">
            <v>-0.43566121519515877</v>
          </cell>
          <cell r="X369">
            <v>50</v>
          </cell>
          <cell r="Y369">
            <v>19</v>
          </cell>
          <cell r="Z369">
            <v>20</v>
          </cell>
          <cell r="AA369">
            <v>60</v>
          </cell>
          <cell r="AB369">
            <v>23</v>
          </cell>
          <cell r="AC369">
            <v>33</v>
          </cell>
        </row>
        <row r="370">
          <cell r="A370" t="str">
            <v>CUr</v>
          </cell>
          <cell r="B370" t="str">
            <v>C</v>
          </cell>
          <cell r="C370" t="str">
            <v>mid-8</v>
          </cell>
          <cell r="D370" t="str">
            <v>U</v>
          </cell>
          <cell r="E370" t="str">
            <v>r</v>
          </cell>
          <cell r="F370" t="str">
            <v>late-8</v>
          </cell>
          <cell r="G370" t="str">
            <v>CU</v>
          </cell>
          <cell r="H370" t="str">
            <v>Ur</v>
          </cell>
          <cell r="I370">
            <v>4</v>
          </cell>
          <cell r="J370" t="str">
            <v>Not Found</v>
          </cell>
          <cell r="K370">
            <v>9.7600000000000006E-2</v>
          </cell>
          <cell r="L370">
            <v>2.8999999999999998E-3</v>
          </cell>
          <cell r="M370">
            <v>7</v>
          </cell>
          <cell r="N370" t="str">
            <v>Not Found</v>
          </cell>
          <cell r="O370">
            <v>0.1174</v>
          </cell>
          <cell r="P370">
            <v>5.9999999999999995E-4</v>
          </cell>
          <cell r="Q370">
            <v>3</v>
          </cell>
          <cell r="R370">
            <v>-0.26066775247097917</v>
          </cell>
          <cell r="S370">
            <v>-8.134333646808932E-2</v>
          </cell>
          <cell r="T370">
            <v>-0.68898467080757508</v>
          </cell>
          <cell r="U370">
            <v>-6.0255896140814454E-2</v>
          </cell>
          <cell r="V370">
            <v>-0.93115420734968024</v>
          </cell>
          <cell r="W370">
            <v>-0.89888921451072179</v>
          </cell>
          <cell r="X370">
            <v>40</v>
          </cell>
          <cell r="Y370">
            <v>46</v>
          </cell>
          <cell r="Z370">
            <v>24</v>
          </cell>
          <cell r="AA370">
            <v>48</v>
          </cell>
          <cell r="AB370">
            <v>18</v>
          </cell>
          <cell r="AC370">
            <v>18</v>
          </cell>
        </row>
        <row r="371">
          <cell r="A371" t="str">
            <v>Cus</v>
          </cell>
          <cell r="B371" t="str">
            <v>C</v>
          </cell>
          <cell r="C371" t="str">
            <v>mid-8</v>
          </cell>
          <cell r="D371" t="str">
            <v>u</v>
          </cell>
          <cell r="E371" t="str">
            <v>s</v>
          </cell>
          <cell r="F371" t="str">
            <v>late-8</v>
          </cell>
          <cell r="G371" t="str">
            <v>Cu</v>
          </cell>
          <cell r="H371" t="str">
            <v>us</v>
          </cell>
          <cell r="I371">
            <v>4</v>
          </cell>
          <cell r="J371" t="str">
            <v>Not Found</v>
          </cell>
          <cell r="K371">
            <v>0.1099</v>
          </cell>
          <cell r="L371">
            <v>1.6000000000000001E-3</v>
          </cell>
          <cell r="M371">
            <v>12</v>
          </cell>
          <cell r="N371" t="str">
            <v>Not Found</v>
          </cell>
          <cell r="O371">
            <v>0.1057</v>
          </cell>
          <cell r="P371">
            <v>2.8E-3</v>
          </cell>
          <cell r="Q371">
            <v>10</v>
          </cell>
          <cell r="R371">
            <v>2.3155901543908914E-2</v>
          </cell>
          <cell r="S371">
            <v>-0.45895326547323223</v>
          </cell>
          <cell r="T371">
            <v>0.11630533100042251</v>
          </cell>
          <cell r="U371">
            <v>-0.32809929377718072</v>
          </cell>
          <cell r="V371">
            <v>-0.25913636633485265</v>
          </cell>
          <cell r="W371">
            <v>0.72240878309374867</v>
          </cell>
          <cell r="X371">
            <v>51</v>
          </cell>
          <cell r="Y371">
            <v>32</v>
          </cell>
          <cell r="Z371">
            <v>54</v>
          </cell>
          <cell r="AA371">
            <v>37</v>
          </cell>
          <cell r="AB371">
            <v>40</v>
          </cell>
          <cell r="AC371">
            <v>76</v>
          </cell>
        </row>
        <row r="372">
          <cell r="A372" t="str">
            <v>CuS</v>
          </cell>
          <cell r="B372" t="str">
            <v>C</v>
          </cell>
          <cell r="C372" t="str">
            <v>mid-8</v>
          </cell>
          <cell r="D372" t="str">
            <v>u</v>
          </cell>
          <cell r="E372" t="str">
            <v>S</v>
          </cell>
          <cell r="F372" t="str">
            <v>late-8</v>
          </cell>
          <cell r="G372" t="str">
            <v>Cu</v>
          </cell>
          <cell r="H372" t="str">
            <v>uS</v>
          </cell>
          <cell r="I372">
            <v>4</v>
          </cell>
          <cell r="J372" t="str">
            <v>Not Found</v>
          </cell>
          <cell r="K372">
            <v>3.8800000000000001E-2</v>
          </cell>
          <cell r="L372">
            <v>2.0000000000000001E-4</v>
          </cell>
          <cell r="M372">
            <v>3</v>
          </cell>
          <cell r="N372" t="str">
            <v>Not Found</v>
          </cell>
          <cell r="O372">
            <v>5.45E-2</v>
          </cell>
          <cell r="P372">
            <v>1.1999999999999999E-3</v>
          </cell>
          <cell r="Q372">
            <v>3</v>
          </cell>
          <cell r="R372">
            <v>-1.6174832692250796</v>
          </cell>
          <cell r="S372">
            <v>-0.86561011209415539</v>
          </cell>
          <cell r="T372">
            <v>-1.3332166722539731</v>
          </cell>
          <cell r="U372">
            <v>-1.50020031591239</v>
          </cell>
          <cell r="V372">
            <v>-0.74787661434563646</v>
          </cell>
          <cell r="W372">
            <v>-0.89888921451072179</v>
          </cell>
          <cell r="X372">
            <v>5</v>
          </cell>
          <cell r="Y372">
            <v>19</v>
          </cell>
          <cell r="Z372">
            <v>9</v>
          </cell>
          <cell r="AA372">
            <v>7.0000000000000009</v>
          </cell>
          <cell r="AB372">
            <v>23</v>
          </cell>
          <cell r="AC372">
            <v>18</v>
          </cell>
        </row>
        <row r="373">
          <cell r="A373" t="str">
            <v>CUs</v>
          </cell>
          <cell r="B373" t="str">
            <v>C</v>
          </cell>
          <cell r="C373" t="str">
            <v>mid-8</v>
          </cell>
          <cell r="D373" t="str">
            <v>U</v>
          </cell>
          <cell r="E373" t="str">
            <v>s</v>
          </cell>
          <cell r="F373" t="str">
            <v>late-8</v>
          </cell>
          <cell r="G373" t="str">
            <v>CU</v>
          </cell>
          <cell r="H373" t="str">
            <v>Us</v>
          </cell>
          <cell r="I373">
            <v>4</v>
          </cell>
          <cell r="J373" t="str">
            <v>Not Found</v>
          </cell>
          <cell r="K373">
            <v>9.8000000000000004E-2</v>
          </cell>
          <cell r="L373">
            <v>2.0000000000000001E-4</v>
          </cell>
          <cell r="M373">
            <v>3</v>
          </cell>
          <cell r="N373" t="str">
            <v>Not Found</v>
          </cell>
          <cell r="O373">
            <v>9.1800000000000007E-2</v>
          </cell>
          <cell r="P373">
            <v>2.0000000000000001E-4</v>
          </cell>
          <cell r="Q373">
            <v>3</v>
          </cell>
          <cell r="R373">
            <v>-0.25143771494203981</v>
          </cell>
          <cell r="S373">
            <v>-0.86561011209415539</v>
          </cell>
          <cell r="T373">
            <v>-1.3332166722539731</v>
          </cell>
          <cell r="U373">
            <v>-0.64630640720841914</v>
          </cell>
          <cell r="V373">
            <v>-1.0533392693523762</v>
          </cell>
          <cell r="W373">
            <v>-0.89888921451072179</v>
          </cell>
          <cell r="X373">
            <v>40</v>
          </cell>
          <cell r="Y373">
            <v>19</v>
          </cell>
          <cell r="Z373">
            <v>9</v>
          </cell>
          <cell r="AA373">
            <v>26</v>
          </cell>
          <cell r="AB373">
            <v>15</v>
          </cell>
          <cell r="AC373">
            <v>18</v>
          </cell>
        </row>
        <row r="374">
          <cell r="A374" t="str">
            <v>CUS</v>
          </cell>
          <cell r="B374" t="str">
            <v>C</v>
          </cell>
          <cell r="C374" t="str">
            <v>mid-8</v>
          </cell>
          <cell r="D374" t="str">
            <v>U</v>
          </cell>
          <cell r="E374" t="str">
            <v>S</v>
          </cell>
          <cell r="F374" t="str">
            <v>late-8</v>
          </cell>
          <cell r="G374" t="str">
            <v>CU</v>
          </cell>
          <cell r="H374" t="str">
            <v>US</v>
          </cell>
          <cell r="I374">
            <v>4</v>
          </cell>
          <cell r="J374" t="str">
            <v>Not Found</v>
          </cell>
          <cell r="K374">
            <v>2.69E-2</v>
          </cell>
          <cell r="L374">
            <v>2.9999999999999997E-4</v>
          </cell>
          <cell r="M374">
            <v>2</v>
          </cell>
          <cell r="N374" t="str">
            <v>Not Found</v>
          </cell>
          <cell r="O374">
            <v>4.0599999999999997E-2</v>
          </cell>
          <cell r="P374">
            <v>6.9999999999999999E-4</v>
          </cell>
          <cell r="Q374">
            <v>2</v>
          </cell>
          <cell r="R374">
            <v>-1.8920768857110286</v>
          </cell>
          <cell r="S374">
            <v>-0.83656319447837524</v>
          </cell>
          <cell r="T374">
            <v>-1.4942746726155727</v>
          </cell>
          <cell r="U374">
            <v>-1.8184074293436288</v>
          </cell>
          <cell r="V374">
            <v>-0.90060794184900617</v>
          </cell>
          <cell r="W374">
            <v>-1.1305032141685032</v>
          </cell>
          <cell r="X374">
            <v>3</v>
          </cell>
          <cell r="Y374">
            <v>20</v>
          </cell>
          <cell r="Z374">
            <v>7.0000000000000009</v>
          </cell>
          <cell r="AA374">
            <v>3</v>
          </cell>
          <cell r="AB374">
            <v>19</v>
          </cell>
          <cell r="AC374">
            <v>13</v>
          </cell>
        </row>
        <row r="375">
          <cell r="A375" t="str">
            <v>Cut</v>
          </cell>
          <cell r="B375" t="str">
            <v>C</v>
          </cell>
          <cell r="C375" t="str">
            <v>mid-8</v>
          </cell>
          <cell r="D375" t="str">
            <v>u</v>
          </cell>
          <cell r="E375" t="str">
            <v>t</v>
          </cell>
          <cell r="F375" t="str">
            <v>mid-8</v>
          </cell>
          <cell r="G375" t="str">
            <v>Cu</v>
          </cell>
          <cell r="H375" t="str">
            <v>ut</v>
          </cell>
          <cell r="I375">
            <v>3</v>
          </cell>
          <cell r="J375" t="str">
            <v>Not Found</v>
          </cell>
          <cell r="K375">
            <v>9.7000000000000003E-2</v>
          </cell>
          <cell r="L375">
            <v>2.8E-3</v>
          </cell>
          <cell r="M375">
            <v>17</v>
          </cell>
          <cell r="N375" t="str">
            <v>Not Found</v>
          </cell>
          <cell r="O375">
            <v>0.1116</v>
          </cell>
          <cell r="P375">
            <v>3.3999999999999998E-3</v>
          </cell>
          <cell r="Q375">
            <v>9</v>
          </cell>
          <cell r="R375">
            <v>-0.27451280876438844</v>
          </cell>
          <cell r="S375">
            <v>-0.1103902540838695</v>
          </cell>
          <cell r="T375">
            <v>0.9215953328084201</v>
          </cell>
          <cell r="U375">
            <v>-0.19303296505456866</v>
          </cell>
          <cell r="V375">
            <v>-7.5858773330808829E-2</v>
          </cell>
          <cell r="W375">
            <v>0.49079478343596716</v>
          </cell>
          <cell r="X375">
            <v>39</v>
          </cell>
          <cell r="Y375">
            <v>45</v>
          </cell>
          <cell r="Z375">
            <v>82</v>
          </cell>
          <cell r="AA375">
            <v>42</v>
          </cell>
          <cell r="AB375">
            <v>48</v>
          </cell>
          <cell r="AC375">
            <v>69</v>
          </cell>
        </row>
        <row r="376">
          <cell r="A376" t="str">
            <v>CuT</v>
          </cell>
          <cell r="B376" t="str">
            <v>C</v>
          </cell>
          <cell r="C376" t="str">
            <v>mid-8</v>
          </cell>
          <cell r="D376" t="str">
            <v>u</v>
          </cell>
          <cell r="E376" t="str">
            <v>T</v>
          </cell>
          <cell r="F376" t="str">
            <v>late-8</v>
          </cell>
          <cell r="G376" t="str">
            <v>Cu</v>
          </cell>
          <cell r="H376" t="str">
            <v>uT</v>
          </cell>
          <cell r="I376">
            <v>4</v>
          </cell>
          <cell r="J376" t="str">
            <v>Not Found</v>
          </cell>
          <cell r="K376">
            <v>3.8399999999999997E-2</v>
          </cell>
          <cell r="L376">
            <v>8.0000000000000004E-4</v>
          </cell>
          <cell r="M376">
            <v>6</v>
          </cell>
          <cell r="N376" t="str">
            <v>Not Found</v>
          </cell>
          <cell r="O376">
            <v>5.1900000000000002E-2</v>
          </cell>
          <cell r="P376">
            <v>2.2000000000000001E-3</v>
          </cell>
          <cell r="Q376">
            <v>5</v>
          </cell>
          <cell r="R376">
            <v>-1.6267133067540189</v>
          </cell>
          <cell r="S376">
            <v>-0.69132860639947413</v>
          </cell>
          <cell r="T376">
            <v>-0.85004267116917465</v>
          </cell>
          <cell r="U376">
            <v>-1.5597210709426939</v>
          </cell>
          <cell r="V376">
            <v>-0.44241395933889649</v>
          </cell>
          <cell r="W376">
            <v>-0.43566121519515877</v>
          </cell>
          <cell r="X376">
            <v>5</v>
          </cell>
          <cell r="Y376">
            <v>24</v>
          </cell>
          <cell r="Z376">
            <v>20</v>
          </cell>
          <cell r="AA376">
            <v>6</v>
          </cell>
          <cell r="AB376">
            <v>34</v>
          </cell>
          <cell r="AC376">
            <v>33</v>
          </cell>
        </row>
        <row r="377">
          <cell r="A377" t="str">
            <v>CUt</v>
          </cell>
          <cell r="B377" t="str">
            <v>C</v>
          </cell>
          <cell r="C377" t="str">
            <v>mid-8</v>
          </cell>
          <cell r="D377" t="str">
            <v>U</v>
          </cell>
          <cell r="E377" t="str">
            <v>t</v>
          </cell>
          <cell r="F377" t="str">
            <v>mid-8</v>
          </cell>
          <cell r="G377" t="str">
            <v>CU</v>
          </cell>
          <cell r="H377" t="str">
            <v>Ut</v>
          </cell>
          <cell r="I377">
            <v>3</v>
          </cell>
          <cell r="J377" t="str">
            <v>Not Found</v>
          </cell>
          <cell r="K377">
            <v>8.5199999999999998E-2</v>
          </cell>
          <cell r="L377">
            <v>6.9999999999999999E-4</v>
          </cell>
          <cell r="M377">
            <v>7</v>
          </cell>
          <cell r="N377" t="str">
            <v>Not Found</v>
          </cell>
          <cell r="O377">
            <v>9.7600000000000006E-2</v>
          </cell>
          <cell r="P377">
            <v>1.6000000000000001E-3</v>
          </cell>
          <cell r="Q377">
            <v>3</v>
          </cell>
          <cell r="R377">
            <v>-0.54679891586810259</v>
          </cell>
          <cell r="S377">
            <v>-0.72037552401525429</v>
          </cell>
          <cell r="T377">
            <v>-0.68898467080757508</v>
          </cell>
          <cell r="U377">
            <v>-0.51352933829466496</v>
          </cell>
          <cell r="V377">
            <v>-0.62569155234294049</v>
          </cell>
          <cell r="W377">
            <v>-0.89888921451072179</v>
          </cell>
          <cell r="X377">
            <v>28.999999999999996</v>
          </cell>
          <cell r="Y377">
            <v>23</v>
          </cell>
          <cell r="Z377">
            <v>24</v>
          </cell>
          <cell r="AA377">
            <v>30</v>
          </cell>
          <cell r="AB377">
            <v>27</v>
          </cell>
          <cell r="AC377">
            <v>18</v>
          </cell>
        </row>
        <row r="378">
          <cell r="A378" t="str">
            <v>Cuv</v>
          </cell>
          <cell r="B378" t="str">
            <v>C</v>
          </cell>
          <cell r="C378" t="str">
            <v>mid-8</v>
          </cell>
          <cell r="D378" t="str">
            <v>u</v>
          </cell>
          <cell r="E378" t="str">
            <v>v</v>
          </cell>
          <cell r="F378" t="str">
            <v>mid-8</v>
          </cell>
          <cell r="G378" t="str">
            <v>Cu</v>
          </cell>
          <cell r="H378" t="str">
            <v>uv</v>
          </cell>
          <cell r="I378">
            <v>3</v>
          </cell>
          <cell r="J378" t="str">
            <v>Not Found</v>
          </cell>
          <cell r="K378">
            <v>5.4699999999999999E-2</v>
          </cell>
          <cell r="L378">
            <v>5.9999999999999995E-4</v>
          </cell>
          <cell r="M378">
            <v>4</v>
          </cell>
          <cell r="N378" t="str">
            <v>Not Found</v>
          </cell>
          <cell r="O378">
            <v>6.54E-2</v>
          </cell>
          <cell r="P378">
            <v>2.5999999999999999E-3</v>
          </cell>
          <cell r="Q378">
            <v>5</v>
          </cell>
          <cell r="R378">
            <v>-1.250589277449736</v>
          </cell>
          <cell r="S378">
            <v>-0.74942244163103455</v>
          </cell>
          <cell r="T378">
            <v>-1.1721586718923735</v>
          </cell>
          <cell r="U378">
            <v>-1.2506709967468868</v>
          </cell>
          <cell r="V378">
            <v>-0.32022889733620064</v>
          </cell>
          <cell r="W378">
            <v>-0.43566121519515877</v>
          </cell>
          <cell r="X378">
            <v>11</v>
          </cell>
          <cell r="Y378">
            <v>22</v>
          </cell>
          <cell r="Z378">
            <v>12</v>
          </cell>
          <cell r="AA378">
            <v>11</v>
          </cell>
          <cell r="AB378">
            <v>38</v>
          </cell>
          <cell r="AC378">
            <v>33</v>
          </cell>
        </row>
        <row r="379">
          <cell r="A379" t="str">
            <v>CWC</v>
          </cell>
          <cell r="B379" t="str">
            <v>C</v>
          </cell>
          <cell r="C379" t="str">
            <v>mid-8</v>
          </cell>
          <cell r="D379" t="str">
            <v>W</v>
          </cell>
          <cell r="E379" t="str">
            <v>C</v>
          </cell>
          <cell r="F379" t="str">
            <v>mid-8</v>
          </cell>
          <cell r="G379" t="str">
            <v>CW</v>
          </cell>
          <cell r="H379" t="str">
            <v>WC</v>
          </cell>
          <cell r="I379">
            <v>3</v>
          </cell>
          <cell r="J379" t="str">
            <v>Not Found</v>
          </cell>
          <cell r="K379">
            <v>2.6599999999999999E-2</v>
          </cell>
          <cell r="L379">
            <v>4.0000000000000002E-4</v>
          </cell>
          <cell r="M379">
            <v>5</v>
          </cell>
          <cell r="N379" t="str">
            <v>Not Found</v>
          </cell>
          <cell r="O379">
            <v>3.9100000000000003E-2</v>
          </cell>
          <cell r="P379">
            <v>5.0000000000000001E-4</v>
          </cell>
          <cell r="Q379">
            <v>4</v>
          </cell>
          <cell r="R379">
            <v>-1.8989994138577331</v>
          </cell>
          <cell r="S379">
            <v>-0.80751627686259497</v>
          </cell>
          <cell r="T379">
            <v>-1.0111006715307742</v>
          </cell>
          <cell r="U379">
            <v>-1.8527463264764961</v>
          </cell>
          <cell r="V379">
            <v>-0.9617004728503542</v>
          </cell>
          <cell r="W379">
            <v>-0.66727521485294028</v>
          </cell>
          <cell r="X379">
            <v>3</v>
          </cell>
          <cell r="Y379">
            <v>21</v>
          </cell>
          <cell r="Z379">
            <v>15</v>
          </cell>
          <cell r="AA379">
            <v>3</v>
          </cell>
          <cell r="AB379">
            <v>17</v>
          </cell>
          <cell r="AC379">
            <v>25</v>
          </cell>
        </row>
        <row r="380">
          <cell r="A380" t="str">
            <v>CWd</v>
          </cell>
          <cell r="B380" t="str">
            <v>C</v>
          </cell>
          <cell r="C380" t="str">
            <v>mid-8</v>
          </cell>
          <cell r="D380" t="str">
            <v>W</v>
          </cell>
          <cell r="E380" t="str">
            <v>d</v>
          </cell>
          <cell r="F380" t="str">
            <v>early-8</v>
          </cell>
          <cell r="G380" t="str">
            <v>CW</v>
          </cell>
          <cell r="H380" t="str">
            <v>Wd</v>
          </cell>
          <cell r="I380">
            <v>2</v>
          </cell>
          <cell r="J380" t="str">
            <v>Not Found</v>
          </cell>
          <cell r="K380">
            <v>5.6599999999999998E-2</v>
          </cell>
          <cell r="L380">
            <v>4.0000000000000002E-4</v>
          </cell>
          <cell r="M380">
            <v>5</v>
          </cell>
          <cell r="N380" t="str">
            <v>Not Found</v>
          </cell>
          <cell r="O380">
            <v>7.9899999999999999E-2</v>
          </cell>
          <cell r="P380">
            <v>1.1000000000000001E-3</v>
          </cell>
          <cell r="Q380">
            <v>4</v>
          </cell>
          <cell r="R380">
            <v>-1.2067465991872737</v>
          </cell>
          <cell r="S380">
            <v>-0.80751627686259497</v>
          </cell>
          <cell r="T380">
            <v>-1.0111006715307742</v>
          </cell>
          <cell r="U380">
            <v>-0.91872832446250119</v>
          </cell>
          <cell r="V380">
            <v>-0.7784228798463102</v>
          </cell>
          <cell r="W380">
            <v>-0.66727521485294028</v>
          </cell>
          <cell r="X380">
            <v>11</v>
          </cell>
          <cell r="Y380">
            <v>21</v>
          </cell>
          <cell r="Z380">
            <v>15</v>
          </cell>
          <cell r="AA380">
            <v>18</v>
          </cell>
          <cell r="AB380">
            <v>22</v>
          </cell>
          <cell r="AC380">
            <v>25</v>
          </cell>
        </row>
        <row r="381">
          <cell r="A381" t="str">
            <v>CWJ</v>
          </cell>
          <cell r="B381" t="str">
            <v>C</v>
          </cell>
          <cell r="C381" t="str">
            <v>mid-8</v>
          </cell>
          <cell r="D381" t="str">
            <v>W</v>
          </cell>
          <cell r="E381" t="str">
            <v>J</v>
          </cell>
          <cell r="F381" t="str">
            <v>mid-8</v>
          </cell>
          <cell r="G381" t="str">
            <v>CW</v>
          </cell>
          <cell r="H381" t="str">
            <v>WJ</v>
          </cell>
          <cell r="I381">
            <v>3</v>
          </cell>
          <cell r="J381" t="str">
            <v>Not Found</v>
          </cell>
          <cell r="K381">
            <v>2.9399999999999999E-2</v>
          </cell>
          <cell r="L381">
            <v>1E-4</v>
          </cell>
          <cell r="M381">
            <v>2</v>
          </cell>
          <cell r="N381" t="str">
            <v>Not Found</v>
          </cell>
          <cell r="O381">
            <v>3.27E-2</v>
          </cell>
          <cell r="P381">
            <v>1E-4</v>
          </cell>
          <cell r="Q381">
            <v>1</v>
          </cell>
          <cell r="R381">
            <v>-1.8343891511551569</v>
          </cell>
          <cell r="S381">
            <v>-0.89465702970993566</v>
          </cell>
          <cell r="T381">
            <v>-1.4942746726155727</v>
          </cell>
          <cell r="U381">
            <v>-1.9992589542433976</v>
          </cell>
          <cell r="V381">
            <v>-1.0838855348530503</v>
          </cell>
          <cell r="W381">
            <v>-1.3621172138262847</v>
          </cell>
          <cell r="X381">
            <v>3</v>
          </cell>
          <cell r="Y381">
            <v>18</v>
          </cell>
          <cell r="Z381">
            <v>7.0000000000000009</v>
          </cell>
          <cell r="AA381">
            <v>2</v>
          </cell>
          <cell r="AB381">
            <v>14.000000000000002</v>
          </cell>
          <cell r="AC381">
            <v>9</v>
          </cell>
        </row>
        <row r="382">
          <cell r="A382" t="str">
            <v>CWl</v>
          </cell>
          <cell r="B382" t="str">
            <v>C</v>
          </cell>
          <cell r="C382" t="str">
            <v>mid-8</v>
          </cell>
          <cell r="D382" t="str">
            <v>W</v>
          </cell>
          <cell r="E382" t="str">
            <v>l</v>
          </cell>
          <cell r="F382" t="str">
            <v>late-8</v>
          </cell>
          <cell r="G382" t="str">
            <v>CW</v>
          </cell>
          <cell r="H382" t="str">
            <v>Wl</v>
          </cell>
          <cell r="I382">
            <v>4</v>
          </cell>
          <cell r="J382" t="str">
            <v>Not Found</v>
          </cell>
          <cell r="K382">
            <v>9.2299999999999993E-2</v>
          </cell>
          <cell r="L382">
            <v>4.0000000000000002E-4</v>
          </cell>
          <cell r="M382">
            <v>9</v>
          </cell>
          <cell r="N382" t="str">
            <v>Not Found</v>
          </cell>
          <cell r="O382">
            <v>0.108</v>
          </cell>
          <cell r="P382">
            <v>2.9999999999999997E-4</v>
          </cell>
          <cell r="Q382">
            <v>2</v>
          </cell>
          <cell r="R382">
            <v>-0.38296574972942732</v>
          </cell>
          <cell r="S382">
            <v>-0.80751627686259497</v>
          </cell>
          <cell r="T382">
            <v>-0.36686867008437607</v>
          </cell>
          <cell r="U382">
            <v>-0.27544631817345072</v>
          </cell>
          <cell r="V382">
            <v>-1.0227930038517021</v>
          </cell>
          <cell r="W382">
            <v>-1.1305032141685032</v>
          </cell>
          <cell r="X382">
            <v>35</v>
          </cell>
          <cell r="Y382">
            <v>21</v>
          </cell>
          <cell r="Z382">
            <v>36</v>
          </cell>
          <cell r="AA382">
            <v>39</v>
          </cell>
          <cell r="AB382">
            <v>16</v>
          </cell>
          <cell r="AC382">
            <v>13</v>
          </cell>
        </row>
        <row r="383">
          <cell r="A383" t="str">
            <v>CWn</v>
          </cell>
          <cell r="B383" t="str">
            <v>C</v>
          </cell>
          <cell r="C383" t="str">
            <v>mid-8</v>
          </cell>
          <cell r="D383" t="str">
            <v>W</v>
          </cell>
          <cell r="E383" t="str">
            <v>n</v>
          </cell>
          <cell r="F383" t="str">
            <v>early-8</v>
          </cell>
          <cell r="G383" t="str">
            <v>CW</v>
          </cell>
          <cell r="H383" t="str">
            <v>Wn</v>
          </cell>
          <cell r="I383">
            <v>2</v>
          </cell>
          <cell r="J383" t="str">
            <v>Not Found</v>
          </cell>
          <cell r="K383">
            <v>0.1147</v>
          </cell>
          <cell r="L383">
            <v>4.1000000000000003E-3</v>
          </cell>
          <cell r="M383">
            <v>9</v>
          </cell>
          <cell r="N383" t="str">
            <v>Not Found</v>
          </cell>
          <cell r="O383">
            <v>0.13189999999999999</v>
          </cell>
          <cell r="P383">
            <v>5.3E-3</v>
          </cell>
          <cell r="Q383">
            <v>5</v>
          </cell>
          <cell r="R383">
            <v>0.13391635189118237</v>
          </cell>
          <cell r="S383">
            <v>0.26721967492127358</v>
          </cell>
          <cell r="T383">
            <v>-0.36686867008437607</v>
          </cell>
          <cell r="U383">
            <v>0.27168677614357067</v>
          </cell>
          <cell r="V383">
            <v>0.50452027118199683</v>
          </cell>
          <cell r="W383">
            <v>-0.43566121519515877</v>
          </cell>
          <cell r="X383">
            <v>55.000000000000007</v>
          </cell>
          <cell r="Y383">
            <v>60</v>
          </cell>
          <cell r="Z383">
            <v>36</v>
          </cell>
          <cell r="AA383">
            <v>61</v>
          </cell>
          <cell r="AB383">
            <v>70</v>
          </cell>
          <cell r="AC383">
            <v>33</v>
          </cell>
        </row>
        <row r="384">
          <cell r="A384" t="str">
            <v>CWr</v>
          </cell>
          <cell r="B384" t="str">
            <v>C</v>
          </cell>
          <cell r="C384" t="str">
            <v>mid-8</v>
          </cell>
          <cell r="D384" t="str">
            <v>W</v>
          </cell>
          <cell r="E384" t="str">
            <v>r</v>
          </cell>
          <cell r="F384" t="str">
            <v>late-8</v>
          </cell>
          <cell r="G384" t="str">
            <v>CW</v>
          </cell>
          <cell r="H384" t="str">
            <v>Wr</v>
          </cell>
          <cell r="I384">
            <v>4</v>
          </cell>
          <cell r="J384" t="str">
            <v>Not Found</v>
          </cell>
          <cell r="K384">
            <v>9.7000000000000003E-2</v>
          </cell>
          <cell r="L384">
            <v>2.9999999999999997E-4</v>
          </cell>
          <cell r="M384">
            <v>9</v>
          </cell>
          <cell r="N384" t="str">
            <v>Not Found</v>
          </cell>
          <cell r="O384">
            <v>0.1145</v>
          </cell>
          <cell r="P384">
            <v>2.0000000000000001E-4</v>
          </cell>
          <cell r="Q384">
            <v>4</v>
          </cell>
          <cell r="R384">
            <v>-0.27451280876438844</v>
          </cell>
          <cell r="S384">
            <v>-0.83656319447837524</v>
          </cell>
          <cell r="T384">
            <v>-0.36686867008437607</v>
          </cell>
          <cell r="U384">
            <v>-0.12664443059769154</v>
          </cell>
          <cell r="V384">
            <v>-1.0533392693523762</v>
          </cell>
          <cell r="W384">
            <v>-0.66727521485294028</v>
          </cell>
          <cell r="X384">
            <v>39</v>
          </cell>
          <cell r="Y384">
            <v>20</v>
          </cell>
          <cell r="Z384">
            <v>36</v>
          </cell>
          <cell r="AA384">
            <v>45</v>
          </cell>
          <cell r="AB384">
            <v>15</v>
          </cell>
          <cell r="AC384">
            <v>25</v>
          </cell>
        </row>
        <row r="385">
          <cell r="A385" t="str">
            <v>CWs</v>
          </cell>
          <cell r="B385" t="str">
            <v>C</v>
          </cell>
          <cell r="C385" t="str">
            <v>mid-8</v>
          </cell>
          <cell r="D385" t="str">
            <v>W</v>
          </cell>
          <cell r="E385" t="str">
            <v>s</v>
          </cell>
          <cell r="F385" t="str">
            <v>late-8</v>
          </cell>
          <cell r="G385" t="str">
            <v>CW</v>
          </cell>
          <cell r="H385" t="str">
            <v>Ws</v>
          </cell>
          <cell r="I385">
            <v>4</v>
          </cell>
          <cell r="J385" t="str">
            <v>Not Found</v>
          </cell>
          <cell r="K385">
            <v>9.74E-2</v>
          </cell>
          <cell r="L385">
            <v>8.9999999999999998E-4</v>
          </cell>
          <cell r="M385">
            <v>8</v>
          </cell>
          <cell r="N385" t="str">
            <v>Not Found</v>
          </cell>
          <cell r="O385">
            <v>8.8800000000000004E-2</v>
          </cell>
          <cell r="P385">
            <v>8.9999999999999998E-4</v>
          </cell>
          <cell r="Q385">
            <v>5</v>
          </cell>
          <cell r="R385">
            <v>-0.26528277123544908</v>
          </cell>
          <cell r="S385">
            <v>-0.66228168878369387</v>
          </cell>
          <cell r="T385">
            <v>-0.52792667044597552</v>
          </cell>
          <cell r="U385">
            <v>-0.71498420147415409</v>
          </cell>
          <cell r="V385">
            <v>-0.83951541084765835</v>
          </cell>
          <cell r="W385">
            <v>-0.43566121519515877</v>
          </cell>
          <cell r="X385">
            <v>40</v>
          </cell>
          <cell r="Y385">
            <v>25</v>
          </cell>
          <cell r="Z385">
            <v>30</v>
          </cell>
          <cell r="AA385">
            <v>24</v>
          </cell>
          <cell r="AB385">
            <v>21</v>
          </cell>
          <cell r="AC385">
            <v>33</v>
          </cell>
        </row>
        <row r="386">
          <cell r="A386" t="str">
            <v>CWt</v>
          </cell>
          <cell r="B386" t="str">
            <v>C</v>
          </cell>
          <cell r="C386" t="str">
            <v>mid-8</v>
          </cell>
          <cell r="D386" t="str">
            <v>W</v>
          </cell>
          <cell r="E386" t="str">
            <v>t</v>
          </cell>
          <cell r="F386" t="str">
            <v>mid-8</v>
          </cell>
          <cell r="G386" t="str">
            <v>CW</v>
          </cell>
          <cell r="H386" t="str">
            <v>Wt</v>
          </cell>
          <cell r="I386">
            <v>3</v>
          </cell>
          <cell r="J386" t="str">
            <v>Not Found</v>
          </cell>
          <cell r="K386">
            <v>8.4599999999999995E-2</v>
          </cell>
          <cell r="L386">
            <v>5.9999999999999995E-4</v>
          </cell>
          <cell r="M386">
            <v>14</v>
          </cell>
          <cell r="N386" t="str">
            <v>Not Found</v>
          </cell>
          <cell r="O386">
            <v>9.4700000000000006E-2</v>
          </cell>
          <cell r="P386">
            <v>4.0000000000000002E-4</v>
          </cell>
          <cell r="Q386">
            <v>3</v>
          </cell>
          <cell r="R386">
            <v>-0.56064397216151185</v>
          </cell>
          <cell r="S386">
            <v>-0.74942244163103455</v>
          </cell>
          <cell r="T386">
            <v>0.43842133172362152</v>
          </cell>
          <cell r="U386">
            <v>-0.57991787275154205</v>
          </cell>
          <cell r="V386">
            <v>-0.99224673835102817</v>
          </cell>
          <cell r="W386">
            <v>-0.89888921451072179</v>
          </cell>
          <cell r="X386">
            <v>28.999999999999996</v>
          </cell>
          <cell r="Y386">
            <v>22</v>
          </cell>
          <cell r="Z386">
            <v>67</v>
          </cell>
          <cell r="AA386">
            <v>28.000000000000004</v>
          </cell>
          <cell r="AB386">
            <v>17</v>
          </cell>
          <cell r="AC386">
            <v>18</v>
          </cell>
        </row>
        <row r="387">
          <cell r="A387" t="str">
            <v>CWT</v>
          </cell>
          <cell r="B387" t="str">
            <v>C</v>
          </cell>
          <cell r="C387" t="str">
            <v>mid-8</v>
          </cell>
          <cell r="D387" t="str">
            <v>W</v>
          </cell>
          <cell r="E387" t="str">
            <v>T</v>
          </cell>
          <cell r="F387" t="str">
            <v>late-8</v>
          </cell>
          <cell r="G387" t="str">
            <v>CW</v>
          </cell>
          <cell r="H387" t="str">
            <v>WT</v>
          </cell>
          <cell r="I387">
            <v>4</v>
          </cell>
          <cell r="J387" t="str">
            <v>Not Found</v>
          </cell>
          <cell r="K387">
            <v>2.5999999999999999E-2</v>
          </cell>
          <cell r="L387">
            <v>5.9999999999999995E-4</v>
          </cell>
          <cell r="M387">
            <v>3</v>
          </cell>
          <cell r="N387" t="str">
            <v>Not Found</v>
          </cell>
          <cell r="O387">
            <v>3.5000000000000003E-2</v>
          </cell>
          <cell r="P387">
            <v>5.9999999999999995E-4</v>
          </cell>
          <cell r="Q387">
            <v>2</v>
          </cell>
          <cell r="R387">
            <v>-1.9128444701511422</v>
          </cell>
          <cell r="S387">
            <v>-0.74942244163103455</v>
          </cell>
          <cell r="T387">
            <v>-1.3332166722539731</v>
          </cell>
          <cell r="U387">
            <v>-1.9466059786396672</v>
          </cell>
          <cell r="V387">
            <v>-0.93115420734968024</v>
          </cell>
          <cell r="W387">
            <v>-1.1305032141685032</v>
          </cell>
          <cell r="X387">
            <v>3</v>
          </cell>
          <cell r="Y387">
            <v>22</v>
          </cell>
          <cell r="Z387">
            <v>9</v>
          </cell>
          <cell r="AA387">
            <v>3</v>
          </cell>
          <cell r="AB387">
            <v>18</v>
          </cell>
          <cell r="AC387">
            <v>13</v>
          </cell>
        </row>
        <row r="388">
          <cell r="A388" t="str">
            <v>CWz</v>
          </cell>
          <cell r="B388" t="str">
            <v>C</v>
          </cell>
          <cell r="C388" t="str">
            <v>mid-8</v>
          </cell>
          <cell r="D388" t="str">
            <v>W</v>
          </cell>
          <cell r="E388" t="str">
            <v>z</v>
          </cell>
          <cell r="F388" t="str">
            <v>late-8</v>
          </cell>
          <cell r="G388" t="str">
            <v>CW</v>
          </cell>
          <cell r="H388" t="str">
            <v>Wz</v>
          </cell>
          <cell r="I388">
            <v>4</v>
          </cell>
          <cell r="J388" t="str">
            <v>Not Found</v>
          </cell>
          <cell r="K388">
            <v>3.8699999999999998E-2</v>
          </cell>
          <cell r="L388">
            <v>5.9999999999999995E-4</v>
          </cell>
          <cell r="M388">
            <v>6</v>
          </cell>
          <cell r="N388" t="str">
            <v>Not Found</v>
          </cell>
          <cell r="O388">
            <v>5.0599999999999999E-2</v>
          </cell>
          <cell r="P388">
            <v>2.9999999999999997E-4</v>
          </cell>
          <cell r="Q388">
            <v>2</v>
          </cell>
          <cell r="R388">
            <v>-1.6197907786073145</v>
          </cell>
          <cell r="S388">
            <v>-0.74942244163103455</v>
          </cell>
          <cell r="T388">
            <v>-0.85004267116917465</v>
          </cell>
          <cell r="U388">
            <v>-1.5894814484578459</v>
          </cell>
          <cell r="V388">
            <v>-1.0227930038517021</v>
          </cell>
          <cell r="W388">
            <v>-1.1305032141685032</v>
          </cell>
          <cell r="X388">
            <v>5</v>
          </cell>
          <cell r="Y388">
            <v>22</v>
          </cell>
          <cell r="Z388">
            <v>20</v>
          </cell>
          <cell r="AA388">
            <v>6</v>
          </cell>
          <cell r="AB388">
            <v>16</v>
          </cell>
          <cell r="AC388">
            <v>13</v>
          </cell>
        </row>
        <row r="389">
          <cell r="A389" t="str">
            <v>CYC</v>
          </cell>
          <cell r="B389" t="str">
            <v>C</v>
          </cell>
          <cell r="C389" t="str">
            <v>mid-8</v>
          </cell>
          <cell r="D389" t="str">
            <v>Y</v>
          </cell>
          <cell r="E389" t="str">
            <v>C</v>
          </cell>
          <cell r="F389" t="str">
            <v>mid-8</v>
          </cell>
          <cell r="G389" t="str">
            <v>CY</v>
          </cell>
          <cell r="H389" t="str">
            <v>YC</v>
          </cell>
          <cell r="I389">
            <v>3</v>
          </cell>
          <cell r="J389" t="str">
            <v>Not Found</v>
          </cell>
          <cell r="K389">
            <v>5.1200000000000002E-2</v>
          </cell>
          <cell r="L389">
            <v>6.9999999999999999E-4</v>
          </cell>
          <cell r="M389">
            <v>4</v>
          </cell>
          <cell r="N389" t="str">
            <v>Not Found</v>
          </cell>
          <cell r="O389">
            <v>6.7100000000000007E-2</v>
          </cell>
          <cell r="P389">
            <v>8.0000000000000004E-4</v>
          </cell>
          <cell r="Q389">
            <v>1</v>
          </cell>
          <cell r="R389">
            <v>-1.3313521058279563</v>
          </cell>
          <cell r="S389">
            <v>-0.72037552401525429</v>
          </cell>
          <cell r="T389">
            <v>-1.1721586718923735</v>
          </cell>
          <cell r="U389">
            <v>-1.2117535799963033</v>
          </cell>
          <cell r="V389">
            <v>-0.87006167634833231</v>
          </cell>
          <cell r="W389">
            <v>-1.3621172138262847</v>
          </cell>
          <cell r="X389">
            <v>9</v>
          </cell>
          <cell r="Y389">
            <v>23</v>
          </cell>
          <cell r="Z389">
            <v>12</v>
          </cell>
          <cell r="AA389">
            <v>11</v>
          </cell>
          <cell r="AB389">
            <v>20</v>
          </cell>
          <cell r="AC389">
            <v>9</v>
          </cell>
        </row>
        <row r="390">
          <cell r="A390" t="str">
            <v>CYf</v>
          </cell>
          <cell r="B390" t="str">
            <v>C</v>
          </cell>
          <cell r="C390" t="str">
            <v>mid-8</v>
          </cell>
          <cell r="D390" t="str">
            <v>Y</v>
          </cell>
          <cell r="E390" t="str">
            <v>f</v>
          </cell>
          <cell r="F390" t="str">
            <v>mid-8</v>
          </cell>
          <cell r="G390" t="str">
            <v>CY</v>
          </cell>
          <cell r="H390" t="str">
            <v>Yf</v>
          </cell>
          <cell r="I390">
            <v>3</v>
          </cell>
          <cell r="J390" t="str">
            <v>Not Found</v>
          </cell>
          <cell r="K390">
            <v>6.2899999999999998E-2</v>
          </cell>
          <cell r="L390">
            <v>1.9E-3</v>
          </cell>
          <cell r="M390">
            <v>11</v>
          </cell>
          <cell r="N390" t="str">
            <v>Not Found</v>
          </cell>
          <cell r="O390">
            <v>7.3700000000000002E-2</v>
          </cell>
          <cell r="P390">
            <v>2.0999999999999999E-3</v>
          </cell>
          <cell r="Q390">
            <v>4</v>
          </cell>
          <cell r="R390">
            <v>-1.0613735081064772</v>
          </cell>
          <cell r="S390">
            <v>-0.37181251262589154</v>
          </cell>
          <cell r="T390">
            <v>-4.4752669361177014E-2</v>
          </cell>
          <cell r="U390">
            <v>-1.0606624326116867</v>
          </cell>
          <cell r="V390">
            <v>-0.47296022483957056</v>
          </cell>
          <cell r="W390">
            <v>-0.66727521485294028</v>
          </cell>
          <cell r="X390">
            <v>14.000000000000002</v>
          </cell>
          <cell r="Y390">
            <v>35</v>
          </cell>
          <cell r="Z390">
            <v>48</v>
          </cell>
          <cell r="AA390">
            <v>14.000000000000002</v>
          </cell>
          <cell r="AB390">
            <v>32</v>
          </cell>
          <cell r="AC390">
            <v>25</v>
          </cell>
        </row>
        <row r="391">
          <cell r="A391" t="str">
            <v>CYk</v>
          </cell>
          <cell r="B391" t="str">
            <v>C</v>
          </cell>
          <cell r="C391" t="str">
            <v>mid-8</v>
          </cell>
          <cell r="D391" t="str">
            <v>Y</v>
          </cell>
          <cell r="E391" t="str">
            <v>k</v>
          </cell>
          <cell r="F391" t="str">
            <v>mid-8</v>
          </cell>
          <cell r="G391" t="str">
            <v>CY</v>
          </cell>
          <cell r="H391" t="str">
            <v>Yk</v>
          </cell>
          <cell r="I391">
            <v>3</v>
          </cell>
          <cell r="J391" t="str">
            <v>Not Found</v>
          </cell>
          <cell r="K391">
            <v>9.6699999999999994E-2</v>
          </cell>
          <cell r="L391">
            <v>3.5999999999999999E-3</v>
          </cell>
          <cell r="M391">
            <v>17</v>
          </cell>
          <cell r="N391" t="str">
            <v>Not Found</v>
          </cell>
          <cell r="O391">
            <v>0.11509999999999999</v>
          </cell>
          <cell r="P391">
            <v>3.2000000000000002E-3</v>
          </cell>
          <cell r="Q391">
            <v>9</v>
          </cell>
          <cell r="R391">
            <v>-0.28143533691109324</v>
          </cell>
          <cell r="S391">
            <v>0.1219850868423723</v>
          </cell>
          <cell r="T391">
            <v>0.9215953328084201</v>
          </cell>
          <cell r="U391">
            <v>-0.11290887174454481</v>
          </cell>
          <cell r="V391">
            <v>-0.13695130433215669</v>
          </cell>
          <cell r="W391">
            <v>0.49079478343596716</v>
          </cell>
          <cell r="X391">
            <v>39</v>
          </cell>
          <cell r="Y391">
            <v>55.000000000000007</v>
          </cell>
          <cell r="Z391">
            <v>82</v>
          </cell>
          <cell r="AA391">
            <v>46</v>
          </cell>
          <cell r="AB391">
            <v>45</v>
          </cell>
          <cell r="AC391">
            <v>69</v>
          </cell>
        </row>
        <row r="392">
          <cell r="A392" t="str">
            <v>CYl</v>
          </cell>
          <cell r="B392" t="str">
            <v>C</v>
          </cell>
          <cell r="C392" t="str">
            <v>mid-8</v>
          </cell>
          <cell r="D392" t="str">
            <v>Y</v>
          </cell>
          <cell r="E392" t="str">
            <v>l</v>
          </cell>
          <cell r="F392" t="str">
            <v>late-8</v>
          </cell>
          <cell r="G392" t="str">
            <v>CY</v>
          </cell>
          <cell r="H392" t="str">
            <v>Yl</v>
          </cell>
          <cell r="I392">
            <v>4</v>
          </cell>
          <cell r="J392" t="str">
            <v>Not Found</v>
          </cell>
          <cell r="K392">
            <v>0.1169</v>
          </cell>
          <cell r="L392">
            <v>3.3E-3</v>
          </cell>
          <cell r="M392">
            <v>18</v>
          </cell>
          <cell r="N392" t="str">
            <v>Not Found</v>
          </cell>
          <cell r="O392">
            <v>0.13600000000000001</v>
          </cell>
          <cell r="P392">
            <v>4.0000000000000001E-3</v>
          </cell>
          <cell r="Q392">
            <v>7</v>
          </cell>
          <cell r="R392">
            <v>0.18468155830034955</v>
          </cell>
          <cell r="S392">
            <v>3.4844333995031646E-2</v>
          </cell>
          <cell r="T392">
            <v>1.0826533331700197</v>
          </cell>
          <cell r="U392">
            <v>0.36554642830674222</v>
          </cell>
          <cell r="V392">
            <v>0.10741881967323515</v>
          </cell>
          <cell r="W392">
            <v>2.7566784120404197E-2</v>
          </cell>
          <cell r="X392">
            <v>56.999999999999993</v>
          </cell>
          <cell r="Y392">
            <v>51</v>
          </cell>
          <cell r="Z392">
            <v>86</v>
          </cell>
          <cell r="AA392">
            <v>64</v>
          </cell>
          <cell r="AB392">
            <v>55.000000000000007</v>
          </cell>
          <cell r="AC392">
            <v>51</v>
          </cell>
        </row>
        <row r="393">
          <cell r="A393" t="str">
            <v>CYn</v>
          </cell>
          <cell r="B393" t="str">
            <v>C</v>
          </cell>
          <cell r="C393" t="str">
            <v>mid-8</v>
          </cell>
          <cell r="D393" t="str">
            <v>Y</v>
          </cell>
          <cell r="E393" t="str">
            <v>n</v>
          </cell>
          <cell r="F393" t="str">
            <v>early-8</v>
          </cell>
          <cell r="G393" t="str">
            <v>CY</v>
          </cell>
          <cell r="H393" t="str">
            <v>Yn</v>
          </cell>
          <cell r="I393">
            <v>2</v>
          </cell>
          <cell r="J393" t="str">
            <v>Not Found</v>
          </cell>
          <cell r="K393">
            <v>0.13930000000000001</v>
          </cell>
          <cell r="L393">
            <v>5.4999999999999997E-3</v>
          </cell>
          <cell r="M393">
            <v>21</v>
          </cell>
          <cell r="N393" t="str">
            <v>Not Found</v>
          </cell>
          <cell r="O393">
            <v>0.15989999999999999</v>
          </cell>
          <cell r="P393">
            <v>8.3999999999999995E-3</v>
          </cell>
          <cell r="Q393">
            <v>12</v>
          </cell>
          <cell r="R393">
            <v>0.70156365992095926</v>
          </cell>
          <cell r="S393">
            <v>0.67387652154219657</v>
          </cell>
          <cell r="T393">
            <v>1.5658273342548181</v>
          </cell>
          <cell r="U393">
            <v>0.91267952262376328</v>
          </cell>
          <cell r="V393">
            <v>1.4514545017028901</v>
          </cell>
          <cell r="W393">
            <v>1.1856367824093117</v>
          </cell>
          <cell r="X393">
            <v>76</v>
          </cell>
          <cell r="Y393">
            <v>75</v>
          </cell>
          <cell r="Z393">
            <v>94</v>
          </cell>
          <cell r="AA393">
            <v>82</v>
          </cell>
          <cell r="AB393">
            <v>93</v>
          </cell>
          <cell r="AC393">
            <v>88</v>
          </cell>
        </row>
        <row r="394">
          <cell r="A394" t="str">
            <v>CYp</v>
          </cell>
          <cell r="B394" t="str">
            <v>C</v>
          </cell>
          <cell r="C394" t="str">
            <v>mid-8</v>
          </cell>
          <cell r="D394" t="str">
            <v>Y</v>
          </cell>
          <cell r="E394" t="str">
            <v>p</v>
          </cell>
          <cell r="F394" t="str">
            <v>early-8</v>
          </cell>
          <cell r="G394" t="str">
            <v>CY</v>
          </cell>
          <cell r="H394" t="str">
            <v>Yp</v>
          </cell>
          <cell r="I394">
            <v>2</v>
          </cell>
          <cell r="J394" t="str">
            <v>Not Found</v>
          </cell>
          <cell r="K394">
            <v>8.0299999999999996E-2</v>
          </cell>
          <cell r="L394">
            <v>2.0999999999999999E-3</v>
          </cell>
          <cell r="M394">
            <v>12</v>
          </cell>
          <cell r="N394" t="str">
            <v>Not Found</v>
          </cell>
          <cell r="O394">
            <v>8.6900000000000005E-2</v>
          </cell>
          <cell r="P394">
            <v>2.5000000000000001E-3</v>
          </cell>
          <cell r="Q394">
            <v>7</v>
          </cell>
          <cell r="R394">
            <v>-0.65986687559761092</v>
          </cell>
          <cell r="S394">
            <v>-0.31371867739433112</v>
          </cell>
          <cell r="T394">
            <v>0.11630533100042251</v>
          </cell>
          <cell r="U394">
            <v>-0.75848013784245294</v>
          </cell>
          <cell r="V394">
            <v>-0.3507751628368746</v>
          </cell>
          <cell r="W394">
            <v>2.7566784120404197E-2</v>
          </cell>
          <cell r="X394">
            <v>25</v>
          </cell>
          <cell r="Y394">
            <v>37</v>
          </cell>
          <cell r="Z394">
            <v>54</v>
          </cell>
          <cell r="AA394">
            <v>22</v>
          </cell>
          <cell r="AB394">
            <v>37</v>
          </cell>
          <cell r="AC394">
            <v>51</v>
          </cell>
        </row>
        <row r="395">
          <cell r="A395" t="str">
            <v>CYr</v>
          </cell>
          <cell r="B395" t="str">
            <v>C</v>
          </cell>
          <cell r="C395" t="str">
            <v>mid-8</v>
          </cell>
          <cell r="D395" t="str">
            <v>Y</v>
          </cell>
          <cell r="E395" t="str">
            <v>r</v>
          </cell>
          <cell r="F395" t="str">
            <v>late-8</v>
          </cell>
          <cell r="G395" t="str">
            <v>CY</v>
          </cell>
          <cell r="H395" t="str">
            <v>Yr</v>
          </cell>
          <cell r="I395">
            <v>4</v>
          </cell>
          <cell r="J395" t="str">
            <v>Not Found</v>
          </cell>
          <cell r="K395">
            <v>0.1216</v>
          </cell>
          <cell r="L395">
            <v>2.5000000000000001E-3</v>
          </cell>
          <cell r="M395">
            <v>18</v>
          </cell>
          <cell r="N395" t="str">
            <v>Not Found</v>
          </cell>
          <cell r="O395">
            <v>0.14249999999999999</v>
          </cell>
          <cell r="P395">
            <v>3.8E-3</v>
          </cell>
          <cell r="Q395">
            <v>6</v>
          </cell>
          <cell r="R395">
            <v>0.29313449926538809</v>
          </cell>
          <cell r="S395">
            <v>-0.19753100693121017</v>
          </cell>
          <cell r="T395">
            <v>1.0826533331700197</v>
          </cell>
          <cell r="U395">
            <v>0.51434831588250074</v>
          </cell>
          <cell r="V395">
            <v>4.632628867188715E-2</v>
          </cell>
          <cell r="W395">
            <v>-0.20404721553737729</v>
          </cell>
          <cell r="X395">
            <v>62</v>
          </cell>
          <cell r="Y395">
            <v>42</v>
          </cell>
          <cell r="Z395">
            <v>86</v>
          </cell>
          <cell r="AA395">
            <v>70</v>
          </cell>
          <cell r="AB395">
            <v>52</v>
          </cell>
          <cell r="AC395">
            <v>42</v>
          </cell>
        </row>
        <row r="396">
          <cell r="A396" t="str">
            <v>CYs</v>
          </cell>
          <cell r="B396" t="str">
            <v>C</v>
          </cell>
          <cell r="C396" t="str">
            <v>mid-8</v>
          </cell>
          <cell r="D396" t="str">
            <v>Y</v>
          </cell>
          <cell r="E396" t="str">
            <v>s</v>
          </cell>
          <cell r="F396" t="str">
            <v>late-8</v>
          </cell>
          <cell r="G396" t="str">
            <v>CY</v>
          </cell>
          <cell r="H396" t="str">
            <v>Ys</v>
          </cell>
          <cell r="I396">
            <v>4</v>
          </cell>
          <cell r="J396" t="str">
            <v>Not Found</v>
          </cell>
          <cell r="K396">
            <v>0.122</v>
          </cell>
          <cell r="L396">
            <v>2E-3</v>
          </cell>
          <cell r="M396">
            <v>14</v>
          </cell>
          <cell r="N396" t="str">
            <v>Not Found</v>
          </cell>
          <cell r="O396">
            <v>0.1168</v>
          </cell>
          <cell r="P396">
            <v>2.8E-3</v>
          </cell>
          <cell r="Q396">
            <v>8</v>
          </cell>
          <cell r="R396">
            <v>0.30236453679432745</v>
          </cell>
          <cell r="S396">
            <v>-0.34276559501011128</v>
          </cell>
          <cell r="T396">
            <v>0.43842133172362152</v>
          </cell>
          <cell r="U396">
            <v>-7.3991454993961522E-2</v>
          </cell>
          <cell r="V396">
            <v>-0.25913636633485265</v>
          </cell>
          <cell r="W396">
            <v>0.25918078377818571</v>
          </cell>
          <cell r="X396">
            <v>62</v>
          </cell>
          <cell r="Y396">
            <v>36</v>
          </cell>
          <cell r="Z396">
            <v>67</v>
          </cell>
          <cell r="AA396">
            <v>47</v>
          </cell>
          <cell r="AB396">
            <v>40</v>
          </cell>
          <cell r="AC396">
            <v>60</v>
          </cell>
        </row>
        <row r="397">
          <cell r="A397" t="str">
            <v>CYt</v>
          </cell>
          <cell r="B397" t="str">
            <v>C</v>
          </cell>
          <cell r="C397" t="str">
            <v>mid-8</v>
          </cell>
          <cell r="D397" t="str">
            <v>Y</v>
          </cell>
          <cell r="E397" t="str">
            <v>t</v>
          </cell>
          <cell r="F397" t="str">
            <v>mid-8</v>
          </cell>
          <cell r="G397" t="str">
            <v>CY</v>
          </cell>
          <cell r="H397" t="str">
            <v>Yt</v>
          </cell>
          <cell r="I397">
            <v>3</v>
          </cell>
          <cell r="J397" t="str">
            <v>Not Found</v>
          </cell>
          <cell r="K397">
            <v>0.10920000000000001</v>
          </cell>
          <cell r="L397">
            <v>4.1000000000000003E-3</v>
          </cell>
          <cell r="M397">
            <v>18</v>
          </cell>
          <cell r="N397" t="str">
            <v>Not Found</v>
          </cell>
          <cell r="O397">
            <v>0.1227</v>
          </cell>
          <cell r="P397">
            <v>4.7000000000000002E-3</v>
          </cell>
          <cell r="Q397">
            <v>10</v>
          </cell>
          <cell r="R397">
            <v>7.0033358682650426E-3</v>
          </cell>
          <cell r="S397">
            <v>0.26721967492127358</v>
          </cell>
          <cell r="T397">
            <v>1.0826533331700197</v>
          </cell>
          <cell r="U397">
            <v>6.1074873728650565E-2</v>
          </cell>
          <cell r="V397">
            <v>0.32124267817795304</v>
          </cell>
          <cell r="W397">
            <v>0.72240878309374867</v>
          </cell>
          <cell r="X397">
            <v>50</v>
          </cell>
          <cell r="Y397">
            <v>60</v>
          </cell>
          <cell r="Z397">
            <v>86</v>
          </cell>
          <cell r="AA397">
            <v>52</v>
          </cell>
          <cell r="AB397">
            <v>63</v>
          </cell>
          <cell r="AC397">
            <v>76</v>
          </cell>
        </row>
        <row r="398">
          <cell r="A398" t="str">
            <v>CYz</v>
          </cell>
          <cell r="B398" t="str">
            <v>C</v>
          </cell>
          <cell r="C398" t="str">
            <v>mid-8</v>
          </cell>
          <cell r="D398" t="str">
            <v>Y</v>
          </cell>
          <cell r="E398" t="str">
            <v>z</v>
          </cell>
          <cell r="F398" t="str">
            <v>late-8</v>
          </cell>
          <cell r="G398" t="str">
            <v>CY</v>
          </cell>
          <cell r="H398" t="str">
            <v>Yz</v>
          </cell>
          <cell r="I398">
            <v>4</v>
          </cell>
          <cell r="J398" t="str">
            <v>Not Found</v>
          </cell>
          <cell r="K398">
            <v>6.3299999999999995E-2</v>
          </cell>
          <cell r="L398">
            <v>1.6000000000000001E-3</v>
          </cell>
          <cell r="M398">
            <v>11</v>
          </cell>
          <cell r="N398" t="str">
            <v>Not Found</v>
          </cell>
          <cell r="O398">
            <v>7.8600000000000003E-2</v>
          </cell>
          <cell r="P398">
            <v>1.2999999999999999E-3</v>
          </cell>
          <cell r="Q398">
            <v>6</v>
          </cell>
          <cell r="R398">
            <v>-1.0521434705775379</v>
          </cell>
          <cell r="S398">
            <v>-0.45895326547323223</v>
          </cell>
          <cell r="T398">
            <v>-4.4752669361177014E-2</v>
          </cell>
          <cell r="U398">
            <v>-0.94848870197765289</v>
          </cell>
          <cell r="V398">
            <v>-0.71733034884496238</v>
          </cell>
          <cell r="W398">
            <v>-0.20404721553737729</v>
          </cell>
          <cell r="X398">
            <v>15</v>
          </cell>
          <cell r="Y398">
            <v>32</v>
          </cell>
          <cell r="Z398">
            <v>48</v>
          </cell>
          <cell r="AA398">
            <v>17</v>
          </cell>
          <cell r="AB398">
            <v>24</v>
          </cell>
          <cell r="AC398">
            <v>42</v>
          </cell>
        </row>
        <row r="399">
          <cell r="A399" t="str">
            <v>D@b</v>
          </cell>
          <cell r="B399" t="str">
            <v>D</v>
          </cell>
          <cell r="C399" t="str">
            <v>late-8</v>
          </cell>
          <cell r="D399" t="str">
            <v>@</v>
          </cell>
          <cell r="E399" t="str">
            <v>b</v>
          </cell>
          <cell r="F399" t="str">
            <v>early-8</v>
          </cell>
          <cell r="G399" t="str">
            <v>D@</v>
          </cell>
          <cell r="H399" t="str">
            <v>@b</v>
          </cell>
          <cell r="I399">
            <v>3</v>
          </cell>
          <cell r="J399" t="str">
            <v>Not Found</v>
          </cell>
          <cell r="K399">
            <v>0.10829999999999999</v>
          </cell>
          <cell r="L399">
            <v>2.8999999999999998E-3</v>
          </cell>
          <cell r="M399">
            <v>9</v>
          </cell>
          <cell r="N399" t="str">
            <v>Not Found</v>
          </cell>
          <cell r="O399">
            <v>0.10929999999999999</v>
          </cell>
          <cell r="P399">
            <v>3.5000000000000001E-3</v>
          </cell>
          <cell r="Q399">
            <v>5</v>
          </cell>
          <cell r="R399">
            <v>-1.3764248571849011E-2</v>
          </cell>
          <cell r="S399">
            <v>-8.134333646808932E-2</v>
          </cell>
          <cell r="T399">
            <v>-0.36686867008437607</v>
          </cell>
          <cell r="U399">
            <v>-0.24568594065829899</v>
          </cell>
          <cell r="V399">
            <v>-4.5312507830134761E-2</v>
          </cell>
          <cell r="W399">
            <v>-0.43566121519515877</v>
          </cell>
          <cell r="X399">
            <v>49</v>
          </cell>
          <cell r="Y399">
            <v>46</v>
          </cell>
          <cell r="Z399">
            <v>36</v>
          </cell>
          <cell r="AA399">
            <v>40</v>
          </cell>
          <cell r="AB399">
            <v>49</v>
          </cell>
          <cell r="AC399">
            <v>33</v>
          </cell>
        </row>
        <row r="400">
          <cell r="A400" t="str">
            <v>d@C</v>
          </cell>
          <cell r="B400" t="str">
            <v>d</v>
          </cell>
          <cell r="C400" t="str">
            <v>early-8</v>
          </cell>
          <cell r="D400" t="str">
            <v>@</v>
          </cell>
          <cell r="E400" t="str">
            <v>C</v>
          </cell>
          <cell r="F400" t="str">
            <v>mid-8</v>
          </cell>
          <cell r="G400" t="str">
            <v>d@</v>
          </cell>
          <cell r="H400" t="str">
            <v>@C</v>
          </cell>
          <cell r="I400">
            <v>2</v>
          </cell>
          <cell r="J400" t="str">
            <v>Not Found</v>
          </cell>
          <cell r="K400">
            <v>0.13919999999999999</v>
          </cell>
          <cell r="L400">
            <v>3.3E-3</v>
          </cell>
          <cell r="M400">
            <v>13</v>
          </cell>
          <cell r="N400" t="str">
            <v>Not Found</v>
          </cell>
          <cell r="O400">
            <v>0.15210000000000001</v>
          </cell>
          <cell r="P400">
            <v>6.1999999999999998E-3</v>
          </cell>
          <cell r="Q400">
            <v>9</v>
          </cell>
          <cell r="R400">
            <v>0.69925615053872392</v>
          </cell>
          <cell r="S400">
            <v>3.4844333995031646E-2</v>
          </cell>
          <cell r="T400">
            <v>0.27736333136202201</v>
          </cell>
          <cell r="U400">
            <v>0.73411725753285306</v>
          </cell>
          <cell r="V400">
            <v>0.77943666068806261</v>
          </cell>
          <cell r="W400">
            <v>0.49079478343596716</v>
          </cell>
          <cell r="X400">
            <v>76</v>
          </cell>
          <cell r="Y400">
            <v>51</v>
          </cell>
          <cell r="Z400">
            <v>61</v>
          </cell>
          <cell r="AA400">
            <v>77</v>
          </cell>
          <cell r="AB400">
            <v>78</v>
          </cell>
          <cell r="AC400">
            <v>69</v>
          </cell>
        </row>
        <row r="401">
          <cell r="A401" t="str">
            <v>D@C</v>
          </cell>
          <cell r="B401" t="str">
            <v>D</v>
          </cell>
          <cell r="C401" t="str">
            <v>late-8</v>
          </cell>
          <cell r="D401" t="str">
            <v>@</v>
          </cell>
          <cell r="E401" t="str">
            <v>C</v>
          </cell>
          <cell r="F401" t="str">
            <v>mid-8</v>
          </cell>
          <cell r="G401" t="str">
            <v>D@</v>
          </cell>
          <cell r="H401" t="str">
            <v>@C</v>
          </cell>
          <cell r="I401">
            <v>4</v>
          </cell>
          <cell r="J401" t="str">
            <v>Not Found</v>
          </cell>
          <cell r="K401">
            <v>9.0300000000000005E-2</v>
          </cell>
          <cell r="L401">
            <v>1.8E-3</v>
          </cell>
          <cell r="M401">
            <v>9</v>
          </cell>
          <cell r="N401" t="str">
            <v>Not Found</v>
          </cell>
          <cell r="O401">
            <v>0.10009999999999999</v>
          </cell>
          <cell r="P401">
            <v>3.3E-3</v>
          </cell>
          <cell r="Q401">
            <v>5</v>
          </cell>
          <cell r="R401">
            <v>-0.42911593737412429</v>
          </cell>
          <cell r="S401">
            <v>-0.40085943024167181</v>
          </cell>
          <cell r="T401">
            <v>-0.36686867008437607</v>
          </cell>
          <cell r="U401">
            <v>-0.45629784307321941</v>
          </cell>
          <cell r="V401">
            <v>-0.10640503883148275</v>
          </cell>
          <cell r="W401">
            <v>-0.43566121519515877</v>
          </cell>
          <cell r="X401">
            <v>33</v>
          </cell>
          <cell r="Y401">
            <v>34</v>
          </cell>
          <cell r="Z401">
            <v>36</v>
          </cell>
          <cell r="AA401">
            <v>32</v>
          </cell>
          <cell r="AB401">
            <v>46</v>
          </cell>
          <cell r="AC401">
            <v>33</v>
          </cell>
        </row>
        <row r="402">
          <cell r="A402" t="str">
            <v>D@d</v>
          </cell>
          <cell r="B402" t="str">
            <v>D</v>
          </cell>
          <cell r="C402" t="str">
            <v>late-8</v>
          </cell>
          <cell r="D402" t="str">
            <v>@</v>
          </cell>
          <cell r="E402" t="str">
            <v>d</v>
          </cell>
          <cell r="F402" t="str">
            <v>early-8</v>
          </cell>
          <cell r="G402" t="str">
            <v>D@</v>
          </cell>
          <cell r="H402" t="str">
            <v>@d</v>
          </cell>
          <cell r="I402">
            <v>3</v>
          </cell>
          <cell r="J402" t="str">
            <v>Not Found</v>
          </cell>
          <cell r="K402">
            <v>0.1203</v>
          </cell>
          <cell r="L402">
            <v>2.7000000000000001E-3</v>
          </cell>
          <cell r="M402">
            <v>14</v>
          </cell>
          <cell r="N402" t="str">
            <v>Not Found</v>
          </cell>
          <cell r="O402">
            <v>0.1409</v>
          </cell>
          <cell r="P402">
            <v>6.1000000000000004E-3</v>
          </cell>
          <cell r="Q402">
            <v>12</v>
          </cell>
          <cell r="R402">
            <v>0.26313687729633495</v>
          </cell>
          <cell r="S402">
            <v>-0.13943717169964967</v>
          </cell>
          <cell r="T402">
            <v>0.43842133172362152</v>
          </cell>
          <cell r="U402">
            <v>0.47772015894077569</v>
          </cell>
          <cell r="V402">
            <v>0.74889039518738887</v>
          </cell>
          <cell r="W402">
            <v>1.1856367824093117</v>
          </cell>
          <cell r="X402">
            <v>60</v>
          </cell>
          <cell r="Y402">
            <v>44</v>
          </cell>
          <cell r="Z402">
            <v>67</v>
          </cell>
          <cell r="AA402">
            <v>68</v>
          </cell>
          <cell r="AB402">
            <v>78</v>
          </cell>
          <cell r="AC402">
            <v>88</v>
          </cell>
        </row>
        <row r="403">
          <cell r="A403" t="str">
            <v>d@f</v>
          </cell>
          <cell r="B403" t="str">
            <v>d</v>
          </cell>
          <cell r="C403" t="str">
            <v>early-8</v>
          </cell>
          <cell r="D403" t="str">
            <v>@</v>
          </cell>
          <cell r="E403" t="str">
            <v>f</v>
          </cell>
          <cell r="F403" t="str">
            <v>mid-8</v>
          </cell>
          <cell r="G403" t="str">
            <v>d@</v>
          </cell>
          <cell r="H403" t="str">
            <v>@f</v>
          </cell>
          <cell r="I403">
            <v>2</v>
          </cell>
          <cell r="J403" t="str">
            <v>Not Found</v>
          </cell>
          <cell r="K403">
            <v>0.151</v>
          </cell>
          <cell r="L403">
            <v>3.2000000000000002E-3</v>
          </cell>
          <cell r="M403">
            <v>12</v>
          </cell>
          <cell r="N403" t="str">
            <v>Not Found</v>
          </cell>
          <cell r="O403">
            <v>0.15870000000000001</v>
          </cell>
          <cell r="P403">
            <v>6.1000000000000004E-3</v>
          </cell>
          <cell r="Q403">
            <v>10</v>
          </cell>
          <cell r="R403">
            <v>0.97154225764243807</v>
          </cell>
          <cell r="S403">
            <v>5.7974163792514658E-3</v>
          </cell>
          <cell r="T403">
            <v>0.11630533100042251</v>
          </cell>
          <cell r="U403">
            <v>0.88520840491746977</v>
          </cell>
          <cell r="V403">
            <v>0.74889039518738887</v>
          </cell>
          <cell r="W403">
            <v>0.72240878309374867</v>
          </cell>
          <cell r="X403">
            <v>83</v>
          </cell>
          <cell r="Y403">
            <v>50</v>
          </cell>
          <cell r="Z403">
            <v>54</v>
          </cell>
          <cell r="AA403">
            <v>81</v>
          </cell>
          <cell r="AB403">
            <v>78</v>
          </cell>
          <cell r="AC403">
            <v>76</v>
          </cell>
        </row>
        <row r="404">
          <cell r="A404" t="str">
            <v>D@f</v>
          </cell>
          <cell r="B404" t="str">
            <v>D</v>
          </cell>
          <cell r="C404" t="str">
            <v>late-8</v>
          </cell>
          <cell r="D404" t="str">
            <v>@</v>
          </cell>
          <cell r="E404" t="str">
            <v>f</v>
          </cell>
          <cell r="F404" t="str">
            <v>mid-8</v>
          </cell>
          <cell r="G404" t="str">
            <v>D@</v>
          </cell>
          <cell r="H404" t="str">
            <v>@f</v>
          </cell>
          <cell r="I404">
            <v>4</v>
          </cell>
          <cell r="J404" t="str">
            <v>Not Found</v>
          </cell>
          <cell r="K404">
            <v>0.10199999999999999</v>
          </cell>
          <cell r="L404">
            <v>1.6999999999999999E-3</v>
          </cell>
          <cell r="M404">
            <v>7</v>
          </cell>
          <cell r="N404" t="str">
            <v>Not Found</v>
          </cell>
          <cell r="O404">
            <v>0.1067</v>
          </cell>
          <cell r="P404">
            <v>3.0999999999999999E-3</v>
          </cell>
          <cell r="Q404">
            <v>5</v>
          </cell>
          <cell r="R404">
            <v>-0.15913733965264545</v>
          </cell>
          <cell r="S404">
            <v>-0.42990634785745202</v>
          </cell>
          <cell r="T404">
            <v>-0.68898467080757508</v>
          </cell>
          <cell r="U404">
            <v>-0.30520669568860237</v>
          </cell>
          <cell r="V404">
            <v>-0.16749756983283073</v>
          </cell>
          <cell r="W404">
            <v>-0.43566121519515877</v>
          </cell>
          <cell r="X404">
            <v>44</v>
          </cell>
          <cell r="Y404">
            <v>33</v>
          </cell>
          <cell r="Z404">
            <v>24</v>
          </cell>
          <cell r="AA404">
            <v>38</v>
          </cell>
          <cell r="AB404">
            <v>44</v>
          </cell>
          <cell r="AC404">
            <v>33</v>
          </cell>
        </row>
        <row r="405">
          <cell r="A405" t="str">
            <v>d@g</v>
          </cell>
          <cell r="B405" t="str">
            <v>d</v>
          </cell>
          <cell r="C405" t="str">
            <v>early-8</v>
          </cell>
          <cell r="D405" t="str">
            <v>@</v>
          </cell>
          <cell r="E405" t="str">
            <v>g</v>
          </cell>
          <cell r="F405" t="str">
            <v>mid-8</v>
          </cell>
          <cell r="G405" t="str">
            <v>d@</v>
          </cell>
          <cell r="H405" t="str">
            <v>@g</v>
          </cell>
          <cell r="I405">
            <v>2</v>
          </cell>
          <cell r="J405" t="str">
            <v>Not Found</v>
          </cell>
          <cell r="K405">
            <v>0.1492</v>
          </cell>
          <cell r="L405">
            <v>4.7000000000000002E-3</v>
          </cell>
          <cell r="M405">
            <v>21</v>
          </cell>
          <cell r="N405" t="str">
            <v>Not Found</v>
          </cell>
          <cell r="O405">
            <v>0.15840000000000001</v>
          </cell>
          <cell r="P405">
            <v>7.3000000000000001E-3</v>
          </cell>
          <cell r="Q405">
            <v>15</v>
          </cell>
          <cell r="R405">
            <v>0.93000708876221061</v>
          </cell>
          <cell r="S405">
            <v>0.44150118061595489</v>
          </cell>
          <cell r="T405">
            <v>1.5658273342548181</v>
          </cell>
          <cell r="U405">
            <v>0.87834062549089642</v>
          </cell>
          <cell r="V405">
            <v>1.1154455811954764</v>
          </cell>
          <cell r="W405">
            <v>1.880478781382656</v>
          </cell>
          <cell r="X405">
            <v>82</v>
          </cell>
          <cell r="Y405">
            <v>67</v>
          </cell>
          <cell r="Z405">
            <v>94</v>
          </cell>
          <cell r="AA405">
            <v>81</v>
          </cell>
          <cell r="AB405">
            <v>87</v>
          </cell>
          <cell r="AC405">
            <v>97</v>
          </cell>
        </row>
        <row r="406">
          <cell r="A406" t="str">
            <v>d@G</v>
          </cell>
          <cell r="B406" t="str">
            <v>d</v>
          </cell>
          <cell r="C406" t="str">
            <v>early-8</v>
          </cell>
          <cell r="D406" t="str">
            <v>@</v>
          </cell>
          <cell r="E406" t="str">
            <v>G</v>
          </cell>
          <cell r="F406" t="str">
            <v>mid-8</v>
          </cell>
          <cell r="G406" t="str">
            <v>d@</v>
          </cell>
          <cell r="H406" t="str">
            <v>@G</v>
          </cell>
          <cell r="I406">
            <v>2</v>
          </cell>
          <cell r="J406" t="str">
            <v>Not Found</v>
          </cell>
          <cell r="K406">
            <v>0.14299999999999999</v>
          </cell>
          <cell r="L406">
            <v>5.5999999999999999E-3</v>
          </cell>
          <cell r="M406">
            <v>14</v>
          </cell>
          <cell r="N406" t="str">
            <v>Not Found</v>
          </cell>
          <cell r="O406">
            <v>0.15820000000000001</v>
          </cell>
          <cell r="P406">
            <v>8.6999999999999994E-3</v>
          </cell>
          <cell r="Q406">
            <v>13</v>
          </cell>
          <cell r="R406">
            <v>0.78694150706364874</v>
          </cell>
          <cell r="S406">
            <v>0.70292343915797684</v>
          </cell>
          <cell r="T406">
            <v>0.43842133172362152</v>
          </cell>
          <cell r="U406">
            <v>0.87376210587318059</v>
          </cell>
          <cell r="V406">
            <v>1.5430932982049119</v>
          </cell>
          <cell r="W406">
            <v>1.4172507820670932</v>
          </cell>
          <cell r="X406">
            <v>78</v>
          </cell>
          <cell r="Y406">
            <v>76</v>
          </cell>
          <cell r="Z406">
            <v>67</v>
          </cell>
          <cell r="AA406">
            <v>81</v>
          </cell>
          <cell r="AB406">
            <v>94</v>
          </cell>
          <cell r="AC406">
            <v>92</v>
          </cell>
        </row>
        <row r="407">
          <cell r="A407" t="str">
            <v>D@g</v>
          </cell>
          <cell r="B407" t="str">
            <v>D</v>
          </cell>
          <cell r="C407" t="str">
            <v>late-8</v>
          </cell>
          <cell r="D407" t="str">
            <v>@</v>
          </cell>
          <cell r="E407" t="str">
            <v>g</v>
          </cell>
          <cell r="F407" t="str">
            <v>mid-8</v>
          </cell>
          <cell r="G407" t="str">
            <v>D@</v>
          </cell>
          <cell r="H407" t="str">
            <v>@g</v>
          </cell>
          <cell r="I407">
            <v>4</v>
          </cell>
          <cell r="J407" t="str">
            <v>Not Found</v>
          </cell>
          <cell r="K407">
            <v>0.1002</v>
          </cell>
          <cell r="L407">
            <v>3.2000000000000002E-3</v>
          </cell>
          <cell r="M407">
            <v>14</v>
          </cell>
          <cell r="N407" t="str">
            <v>Not Found</v>
          </cell>
          <cell r="O407">
            <v>0.1065</v>
          </cell>
          <cell r="P407">
            <v>4.3E-3</v>
          </cell>
          <cell r="Q407">
            <v>7</v>
          </cell>
          <cell r="R407">
            <v>-0.20067250853287291</v>
          </cell>
          <cell r="S407">
            <v>5.7974163792514658E-3</v>
          </cell>
          <cell r="T407">
            <v>0.43842133172362152</v>
          </cell>
          <cell r="U407">
            <v>-0.3097852153063182</v>
          </cell>
          <cell r="V407">
            <v>0.19905761617525705</v>
          </cell>
          <cell r="W407">
            <v>2.7566784120404197E-2</v>
          </cell>
          <cell r="X407">
            <v>42</v>
          </cell>
          <cell r="Y407">
            <v>50</v>
          </cell>
          <cell r="Z407">
            <v>67</v>
          </cell>
          <cell r="AA407">
            <v>38</v>
          </cell>
          <cell r="AB407">
            <v>57.999999999999993</v>
          </cell>
          <cell r="AC407">
            <v>51</v>
          </cell>
        </row>
        <row r="408">
          <cell r="A408" t="str">
            <v>D@G</v>
          </cell>
          <cell r="B408" t="str">
            <v>D</v>
          </cell>
          <cell r="C408" t="str">
            <v>late-8</v>
          </cell>
          <cell r="D408" t="str">
            <v>@</v>
          </cell>
          <cell r="E408" t="str">
            <v>G</v>
          </cell>
          <cell r="F408" t="str">
            <v>mid-8</v>
          </cell>
          <cell r="G408" t="str">
            <v>D@</v>
          </cell>
          <cell r="H408" t="str">
            <v>@G</v>
          </cell>
          <cell r="I408">
            <v>4</v>
          </cell>
          <cell r="J408" t="str">
            <v>Not Found</v>
          </cell>
          <cell r="K408">
            <v>9.4E-2</v>
          </cell>
          <cell r="L408">
            <v>4.1000000000000003E-3</v>
          </cell>
          <cell r="M408">
            <v>10</v>
          </cell>
          <cell r="N408" t="str">
            <v>Not Found</v>
          </cell>
          <cell r="O408">
            <v>0.10630000000000001</v>
          </cell>
          <cell r="P408">
            <v>5.7000000000000002E-3</v>
          </cell>
          <cell r="Q408">
            <v>7</v>
          </cell>
          <cell r="R408">
            <v>-0.34373809023143442</v>
          </cell>
          <cell r="S408">
            <v>0.26721967492127358</v>
          </cell>
          <cell r="T408">
            <v>-0.20581066972277653</v>
          </cell>
          <cell r="U408">
            <v>-0.31436373492403369</v>
          </cell>
          <cell r="V408">
            <v>0.6267053331846929</v>
          </cell>
          <cell r="W408">
            <v>2.7566784120404197E-2</v>
          </cell>
          <cell r="X408">
            <v>37</v>
          </cell>
          <cell r="Y408">
            <v>60</v>
          </cell>
          <cell r="Z408">
            <v>42</v>
          </cell>
          <cell r="AA408">
            <v>38</v>
          </cell>
          <cell r="AB408">
            <v>74</v>
          </cell>
          <cell r="AC408">
            <v>51</v>
          </cell>
        </row>
        <row r="409">
          <cell r="A409" t="str">
            <v>d@J</v>
          </cell>
          <cell r="B409" t="str">
            <v>d</v>
          </cell>
          <cell r="C409" t="str">
            <v>early-8</v>
          </cell>
          <cell r="D409" t="str">
            <v>@</v>
          </cell>
          <cell r="E409" t="str">
            <v>J</v>
          </cell>
          <cell r="F409" t="str">
            <v>mid-8</v>
          </cell>
          <cell r="G409" t="str">
            <v>d@</v>
          </cell>
          <cell r="H409" t="str">
            <v>@J</v>
          </cell>
          <cell r="I409">
            <v>2</v>
          </cell>
          <cell r="J409" t="str">
            <v>Not Found</v>
          </cell>
          <cell r="K409">
            <v>0.14199999999999999</v>
          </cell>
          <cell r="L409">
            <v>2.5999999999999999E-3</v>
          </cell>
          <cell r="M409">
            <v>9</v>
          </cell>
          <cell r="N409" t="str">
            <v>Not Found</v>
          </cell>
          <cell r="O409">
            <v>0.1457</v>
          </cell>
          <cell r="P409">
            <v>4.7999999999999996E-3</v>
          </cell>
          <cell r="Q409">
            <v>7</v>
          </cell>
          <cell r="R409">
            <v>0.76386641324130011</v>
          </cell>
          <cell r="S409">
            <v>-0.16848408931542999</v>
          </cell>
          <cell r="T409">
            <v>-0.36686867008437607</v>
          </cell>
          <cell r="U409">
            <v>0.58760462976595151</v>
          </cell>
          <cell r="V409">
            <v>0.35178894367862684</v>
          </cell>
          <cell r="W409">
            <v>2.7566784120404197E-2</v>
          </cell>
          <cell r="X409">
            <v>78</v>
          </cell>
          <cell r="Y409">
            <v>43</v>
          </cell>
          <cell r="Z409">
            <v>36</v>
          </cell>
          <cell r="AA409">
            <v>72</v>
          </cell>
          <cell r="AB409">
            <v>64</v>
          </cell>
          <cell r="AC409">
            <v>51</v>
          </cell>
        </row>
        <row r="410">
          <cell r="A410" t="str">
            <v>D@J</v>
          </cell>
          <cell r="B410" t="str">
            <v>D</v>
          </cell>
          <cell r="C410" t="str">
            <v>late-8</v>
          </cell>
          <cell r="D410" t="str">
            <v>@</v>
          </cell>
          <cell r="E410" t="str">
            <v>J</v>
          </cell>
          <cell r="F410" t="str">
            <v>mid-8</v>
          </cell>
          <cell r="G410" t="str">
            <v>D@</v>
          </cell>
          <cell r="H410" t="str">
            <v>@J</v>
          </cell>
          <cell r="I410">
            <v>4</v>
          </cell>
          <cell r="J410" t="str">
            <v>Not Found</v>
          </cell>
          <cell r="K410">
            <v>9.3100000000000002E-2</v>
          </cell>
          <cell r="L410">
            <v>1.1000000000000001E-3</v>
          </cell>
          <cell r="M410">
            <v>4</v>
          </cell>
          <cell r="N410" t="str">
            <v>Not Found</v>
          </cell>
          <cell r="O410">
            <v>9.3700000000000006E-2</v>
          </cell>
          <cell r="P410">
            <v>1.8E-3</v>
          </cell>
          <cell r="Q410">
            <v>3</v>
          </cell>
          <cell r="R410">
            <v>-0.36450567467154815</v>
          </cell>
          <cell r="S410">
            <v>-0.60418785355213334</v>
          </cell>
          <cell r="T410">
            <v>-1.1721586718923735</v>
          </cell>
          <cell r="U410">
            <v>-0.6028104708401204</v>
          </cell>
          <cell r="V410">
            <v>-0.56459902134159246</v>
          </cell>
          <cell r="W410">
            <v>-0.89888921451072179</v>
          </cell>
          <cell r="X410">
            <v>36</v>
          </cell>
          <cell r="Y410">
            <v>27</v>
          </cell>
          <cell r="Z410">
            <v>12</v>
          </cell>
          <cell r="AA410">
            <v>27</v>
          </cell>
          <cell r="AB410">
            <v>28.999999999999996</v>
          </cell>
          <cell r="AC410">
            <v>18</v>
          </cell>
        </row>
        <row r="411">
          <cell r="A411" t="str">
            <v>d@k</v>
          </cell>
          <cell r="B411" t="str">
            <v>d</v>
          </cell>
          <cell r="C411" t="str">
            <v>early-8</v>
          </cell>
          <cell r="D411" t="str">
            <v>@</v>
          </cell>
          <cell r="E411" t="str">
            <v>k</v>
          </cell>
          <cell r="F411" t="str">
            <v>mid-8</v>
          </cell>
          <cell r="G411" t="str">
            <v>d@</v>
          </cell>
          <cell r="H411" t="str">
            <v>@k</v>
          </cell>
          <cell r="I411">
            <v>2</v>
          </cell>
          <cell r="J411" t="str">
            <v>Not Found</v>
          </cell>
          <cell r="K411">
            <v>0.1847</v>
          </cell>
          <cell r="L411">
            <v>7.3000000000000001E-3</v>
          </cell>
          <cell r="M411">
            <v>22</v>
          </cell>
          <cell r="N411" t="str">
            <v>Not Found</v>
          </cell>
          <cell r="O411">
            <v>0.2001</v>
          </cell>
          <cell r="P411">
            <v>1.0999999999999999E-2</v>
          </cell>
          <cell r="Q411">
            <v>19</v>
          </cell>
          <cell r="R411">
            <v>1.7491729194555874</v>
          </cell>
          <cell r="S411">
            <v>1.1967210386262408</v>
          </cell>
          <cell r="T411">
            <v>1.7268853346164177</v>
          </cell>
          <cell r="U411">
            <v>1.8329619657846117</v>
          </cell>
          <cell r="V411">
            <v>2.2456574047204136</v>
          </cell>
          <cell r="W411">
            <v>2.806934780013782</v>
          </cell>
          <cell r="X411">
            <v>96</v>
          </cell>
          <cell r="Y411">
            <v>89</v>
          </cell>
          <cell r="Z411">
            <v>96</v>
          </cell>
          <cell r="AA411">
            <v>97</v>
          </cell>
          <cell r="AB411">
            <v>99</v>
          </cell>
          <cell r="AC411">
            <v>100</v>
          </cell>
        </row>
        <row r="412">
          <cell r="A412" t="str">
            <v>D@k</v>
          </cell>
          <cell r="B412" t="str">
            <v>D</v>
          </cell>
          <cell r="C412" t="str">
            <v>late-8</v>
          </cell>
          <cell r="D412" t="str">
            <v>@</v>
          </cell>
          <cell r="E412" t="str">
            <v>k</v>
          </cell>
          <cell r="F412" t="str">
            <v>mid-8</v>
          </cell>
          <cell r="G412" t="str">
            <v>D@</v>
          </cell>
          <cell r="H412" t="str">
            <v>@k</v>
          </cell>
          <cell r="I412">
            <v>4</v>
          </cell>
          <cell r="J412" t="str">
            <v>Not Found</v>
          </cell>
          <cell r="K412">
            <v>0.1358</v>
          </cell>
          <cell r="L412">
            <v>5.7000000000000002E-3</v>
          </cell>
          <cell r="M412">
            <v>13</v>
          </cell>
          <cell r="N412" t="str">
            <v>Not Found</v>
          </cell>
          <cell r="O412">
            <v>0.14810000000000001</v>
          </cell>
          <cell r="P412">
            <v>8.0000000000000002E-3</v>
          </cell>
          <cell r="Q412">
            <v>10</v>
          </cell>
          <cell r="R412">
            <v>0.62080083154273891</v>
          </cell>
          <cell r="S412">
            <v>0.73197035677375721</v>
          </cell>
          <cell r="T412">
            <v>0.27736333136202201</v>
          </cell>
          <cell r="U412">
            <v>0.64254686517853976</v>
          </cell>
          <cell r="V412">
            <v>1.3292694397001943</v>
          </cell>
          <cell r="W412">
            <v>0.72240878309374867</v>
          </cell>
          <cell r="X412">
            <v>73</v>
          </cell>
          <cell r="Y412">
            <v>77</v>
          </cell>
          <cell r="Z412">
            <v>61</v>
          </cell>
          <cell r="AA412">
            <v>74</v>
          </cell>
          <cell r="AB412">
            <v>91</v>
          </cell>
          <cell r="AC412">
            <v>76</v>
          </cell>
        </row>
        <row r="413">
          <cell r="A413" t="str">
            <v>d@l</v>
          </cell>
          <cell r="B413" t="str">
            <v>d</v>
          </cell>
          <cell r="C413" t="str">
            <v>early-8</v>
          </cell>
          <cell r="D413" t="str">
            <v>@</v>
          </cell>
          <cell r="E413" t="str">
            <v>l</v>
          </cell>
          <cell r="F413" t="str">
            <v>late-8</v>
          </cell>
          <cell r="G413" t="str">
            <v>d@</v>
          </cell>
          <cell r="H413" t="str">
            <v>@l</v>
          </cell>
          <cell r="I413">
            <v>3</v>
          </cell>
          <cell r="J413" t="str">
            <v>Not Found</v>
          </cell>
          <cell r="K413">
            <v>0.2049</v>
          </cell>
          <cell r="L413">
            <v>1.0500000000000001E-2</v>
          </cell>
          <cell r="M413">
            <v>15</v>
          </cell>
          <cell r="N413" t="str">
            <v>Not Found</v>
          </cell>
          <cell r="O413">
            <v>0.221</v>
          </cell>
          <cell r="P413">
            <v>8.5000000000000006E-3</v>
          </cell>
          <cell r="Q413">
            <v>12</v>
          </cell>
          <cell r="R413">
            <v>2.2152898146670301</v>
          </cell>
          <cell r="S413">
            <v>2.1262224023312082</v>
          </cell>
          <cell r="T413">
            <v>0.59947933208522108</v>
          </cell>
          <cell r="U413">
            <v>2.3114172658358982</v>
          </cell>
          <cell r="V413">
            <v>1.4820007672035644</v>
          </cell>
          <cell r="W413">
            <v>1.1856367824093117</v>
          </cell>
          <cell r="X413">
            <v>99</v>
          </cell>
          <cell r="Y413">
            <v>98</v>
          </cell>
          <cell r="Z413">
            <v>72</v>
          </cell>
          <cell r="AA413">
            <v>99</v>
          </cell>
          <cell r="AB413">
            <v>93</v>
          </cell>
          <cell r="AC413">
            <v>88</v>
          </cell>
        </row>
        <row r="414">
          <cell r="A414" t="str">
            <v>D@l</v>
          </cell>
          <cell r="B414" t="str">
            <v>D</v>
          </cell>
          <cell r="C414" t="str">
            <v>late-8</v>
          </cell>
          <cell r="D414" t="str">
            <v>@</v>
          </cell>
          <cell r="E414" t="str">
            <v>l</v>
          </cell>
          <cell r="F414" t="str">
            <v>late-8</v>
          </cell>
          <cell r="G414" t="str">
            <v>D@</v>
          </cell>
          <cell r="H414" t="str">
            <v>@l</v>
          </cell>
          <cell r="I414">
            <v>5</v>
          </cell>
          <cell r="J414" t="str">
            <v>Not Found</v>
          </cell>
          <cell r="K414">
            <v>0.156</v>
          </cell>
          <cell r="L414">
            <v>8.9999999999999993E-3</v>
          </cell>
          <cell r="M414">
            <v>4</v>
          </cell>
          <cell r="N414" t="str">
            <v>Not Found</v>
          </cell>
          <cell r="O414">
            <v>0.16900000000000001</v>
          </cell>
          <cell r="P414">
            <v>5.4999999999999997E-3</v>
          </cell>
          <cell r="Q414">
            <v>5</v>
          </cell>
          <cell r="R414">
            <v>1.0869177267541814</v>
          </cell>
          <cell r="S414">
            <v>1.6905186380945045</v>
          </cell>
          <cell r="T414">
            <v>-1.1721586718923735</v>
          </cell>
          <cell r="U414">
            <v>1.1210021652298265</v>
          </cell>
          <cell r="V414">
            <v>0.56561280218334475</v>
          </cell>
          <cell r="W414">
            <v>-0.43566121519515877</v>
          </cell>
          <cell r="X414">
            <v>86</v>
          </cell>
          <cell r="Y414">
            <v>96</v>
          </cell>
          <cell r="Z414">
            <v>12</v>
          </cell>
          <cell r="AA414">
            <v>87</v>
          </cell>
          <cell r="AB414">
            <v>72</v>
          </cell>
          <cell r="AC414">
            <v>33</v>
          </cell>
        </row>
        <row r="415">
          <cell r="A415" t="str">
            <v>D@m</v>
          </cell>
          <cell r="B415" t="str">
            <v>D</v>
          </cell>
          <cell r="C415" t="str">
            <v>late-8</v>
          </cell>
          <cell r="D415" t="str">
            <v>@</v>
          </cell>
          <cell r="E415" t="str">
            <v>m</v>
          </cell>
          <cell r="F415" t="str">
            <v>early-8</v>
          </cell>
          <cell r="G415" t="str">
            <v>D@</v>
          </cell>
          <cell r="H415" t="str">
            <v>@m</v>
          </cell>
          <cell r="I415">
            <v>3</v>
          </cell>
          <cell r="J415" t="str">
            <v>Not Found</v>
          </cell>
          <cell r="K415">
            <v>0.13170000000000001</v>
          </cell>
          <cell r="L415">
            <v>5.3E-3</v>
          </cell>
          <cell r="M415">
            <v>13</v>
          </cell>
          <cell r="N415" t="str">
            <v>Not Found</v>
          </cell>
          <cell r="O415">
            <v>0.1328</v>
          </cell>
          <cell r="P415">
            <v>7.9000000000000008E-3</v>
          </cell>
          <cell r="Q415">
            <v>13</v>
          </cell>
          <cell r="R415">
            <v>0.52619294687110962</v>
          </cell>
          <cell r="S415">
            <v>0.61578268631063626</v>
          </cell>
          <cell r="T415">
            <v>0.27736333136202201</v>
          </cell>
          <cell r="U415">
            <v>0.29229011442329145</v>
          </cell>
          <cell r="V415">
            <v>1.2987231741995207</v>
          </cell>
          <cell r="W415">
            <v>1.4172507820670932</v>
          </cell>
          <cell r="X415">
            <v>70</v>
          </cell>
          <cell r="Y415">
            <v>73</v>
          </cell>
          <cell r="Z415">
            <v>61</v>
          </cell>
          <cell r="AA415">
            <v>62</v>
          </cell>
          <cell r="AB415">
            <v>90</v>
          </cell>
          <cell r="AC415">
            <v>92</v>
          </cell>
        </row>
        <row r="416">
          <cell r="A416" t="str">
            <v>d@p</v>
          </cell>
          <cell r="B416" t="str">
            <v>d</v>
          </cell>
          <cell r="C416" t="str">
            <v>early-8</v>
          </cell>
          <cell r="D416" t="str">
            <v>@</v>
          </cell>
          <cell r="E416" t="str">
            <v>p</v>
          </cell>
          <cell r="F416" t="str">
            <v>early-8</v>
          </cell>
          <cell r="G416" t="str">
            <v>d@</v>
          </cell>
          <cell r="H416" t="str">
            <v>@p</v>
          </cell>
          <cell r="I416">
            <v>1</v>
          </cell>
          <cell r="J416" t="str">
            <v>Not Found</v>
          </cell>
          <cell r="K416">
            <v>0.16839999999999999</v>
          </cell>
          <cell r="L416">
            <v>6.7000000000000002E-3</v>
          </cell>
          <cell r="M416">
            <v>23</v>
          </cell>
          <cell r="N416" t="str">
            <v>Not Found</v>
          </cell>
          <cell r="O416">
            <v>0.17180000000000001</v>
          </cell>
          <cell r="P416">
            <v>8.6E-3</v>
          </cell>
          <cell r="Q416">
            <v>16</v>
          </cell>
          <cell r="R416">
            <v>1.3730488901513045</v>
          </cell>
          <cell r="S416">
            <v>1.0224395329315594</v>
          </cell>
          <cell r="T416">
            <v>1.8879433349780173</v>
          </cell>
          <cell r="U416">
            <v>1.1851014398778457</v>
          </cell>
          <cell r="V416">
            <v>1.5125470327042383</v>
          </cell>
          <cell r="W416">
            <v>2.1120927810404377</v>
          </cell>
          <cell r="X416">
            <v>92</v>
          </cell>
          <cell r="Y416">
            <v>85</v>
          </cell>
          <cell r="Z416">
            <v>97</v>
          </cell>
          <cell r="AA416">
            <v>88</v>
          </cell>
          <cell r="AB416">
            <v>94</v>
          </cell>
          <cell r="AC416">
            <v>98</v>
          </cell>
        </row>
        <row r="417">
          <cell r="A417" t="str">
            <v>D@p</v>
          </cell>
          <cell r="B417" t="str">
            <v>D</v>
          </cell>
          <cell r="C417" t="str">
            <v>late-8</v>
          </cell>
          <cell r="D417" t="str">
            <v>@</v>
          </cell>
          <cell r="E417" t="str">
            <v>p</v>
          </cell>
          <cell r="F417" t="str">
            <v>early-8</v>
          </cell>
          <cell r="G417" t="str">
            <v>D@</v>
          </cell>
          <cell r="H417" t="str">
            <v>@p</v>
          </cell>
          <cell r="I417">
            <v>3</v>
          </cell>
          <cell r="J417" t="str">
            <v>Not Found</v>
          </cell>
          <cell r="K417">
            <v>0.11940000000000001</v>
          </cell>
          <cell r="L417">
            <v>5.1999999999999998E-3</v>
          </cell>
          <cell r="M417">
            <v>14</v>
          </cell>
          <cell r="N417" t="str">
            <v>Not Found</v>
          </cell>
          <cell r="O417">
            <v>0.11990000000000001</v>
          </cell>
          <cell r="P417">
            <v>5.5999999999999999E-3</v>
          </cell>
          <cell r="Q417">
            <v>9</v>
          </cell>
          <cell r="R417">
            <v>0.24236929285622122</v>
          </cell>
          <cell r="S417">
            <v>0.58673576869485589</v>
          </cell>
          <cell r="T417">
            <v>0.43842133172362152</v>
          </cell>
          <cell r="U417">
            <v>-3.0244009193686303E-3</v>
          </cell>
          <cell r="V417">
            <v>0.59615906768401883</v>
          </cell>
          <cell r="W417">
            <v>0.49079478343596716</v>
          </cell>
          <cell r="X417">
            <v>60</v>
          </cell>
          <cell r="Y417">
            <v>72</v>
          </cell>
          <cell r="Z417">
            <v>67</v>
          </cell>
          <cell r="AA417">
            <v>50</v>
          </cell>
          <cell r="AB417">
            <v>73</v>
          </cell>
          <cell r="AC417">
            <v>69</v>
          </cell>
        </row>
        <row r="418">
          <cell r="A418" t="str">
            <v>d@r</v>
          </cell>
          <cell r="B418" t="str">
            <v>d</v>
          </cell>
          <cell r="C418" t="str">
            <v>early-8</v>
          </cell>
          <cell r="D418" t="str">
            <v>@</v>
          </cell>
          <cell r="E418" t="str">
            <v>r</v>
          </cell>
          <cell r="F418" t="str">
            <v>late-8</v>
          </cell>
          <cell r="G418" t="str">
            <v>d@</v>
          </cell>
          <cell r="H418" t="str">
            <v>@r</v>
          </cell>
          <cell r="I418">
            <v>3</v>
          </cell>
          <cell r="J418" t="str">
            <v>Not Found</v>
          </cell>
          <cell r="K418">
            <v>0.2097</v>
          </cell>
          <cell r="L418">
            <v>8.9999999999999993E-3</v>
          </cell>
          <cell r="M418">
            <v>8</v>
          </cell>
          <cell r="N418" t="str">
            <v>Not Found</v>
          </cell>
          <cell r="O418">
            <v>0.22750000000000001</v>
          </cell>
          <cell r="P418">
            <v>7.4000000000000003E-3</v>
          </cell>
          <cell r="Q418">
            <v>8</v>
          </cell>
          <cell r="R418">
            <v>2.3260502650143033</v>
          </cell>
          <cell r="S418">
            <v>1.6905186380945045</v>
          </cell>
          <cell r="T418">
            <v>-0.52792667044597552</v>
          </cell>
          <cell r="U418">
            <v>2.4602191534116575</v>
          </cell>
          <cell r="V418">
            <v>1.1459918466961505</v>
          </cell>
          <cell r="W418">
            <v>0.25918078377818571</v>
          </cell>
          <cell r="X418">
            <v>99</v>
          </cell>
          <cell r="Y418">
            <v>96</v>
          </cell>
          <cell r="Z418">
            <v>30</v>
          </cell>
          <cell r="AA418">
            <v>99</v>
          </cell>
          <cell r="AB418">
            <v>88</v>
          </cell>
          <cell r="AC418">
            <v>60</v>
          </cell>
        </row>
        <row r="419">
          <cell r="A419" t="str">
            <v>D@r</v>
          </cell>
          <cell r="B419" t="str">
            <v>D</v>
          </cell>
          <cell r="C419" t="str">
            <v>late-8</v>
          </cell>
          <cell r="D419" t="str">
            <v>@</v>
          </cell>
          <cell r="E419" t="str">
            <v>r</v>
          </cell>
          <cell r="F419" t="str">
            <v>late-8</v>
          </cell>
          <cell r="G419" t="str">
            <v>D@</v>
          </cell>
          <cell r="H419" t="str">
            <v>@r</v>
          </cell>
          <cell r="I419">
            <v>5</v>
          </cell>
          <cell r="J419" t="str">
            <v>Not Found</v>
          </cell>
          <cell r="K419">
            <v>0.16070000000000001</v>
          </cell>
          <cell r="L419">
            <v>7.4999999999999997E-3</v>
          </cell>
          <cell r="M419">
            <v>3</v>
          </cell>
          <cell r="N419" t="str">
            <v>Not Found</v>
          </cell>
          <cell r="O419">
            <v>0.17549999999999999</v>
          </cell>
          <cell r="P419">
            <v>4.4000000000000003E-3</v>
          </cell>
          <cell r="Q419">
            <v>3</v>
          </cell>
          <cell r="R419">
            <v>1.1953706677192202</v>
          </cell>
          <cell r="S419">
            <v>1.2548148738578011</v>
          </cell>
          <cell r="T419">
            <v>-1.3332166722539731</v>
          </cell>
          <cell r="U419">
            <v>1.2698040528055849</v>
          </cell>
          <cell r="V419">
            <v>0.22960388167593113</v>
          </cell>
          <cell r="W419">
            <v>-0.89888921451072179</v>
          </cell>
          <cell r="X419">
            <v>88</v>
          </cell>
          <cell r="Y419">
            <v>90</v>
          </cell>
          <cell r="Z419">
            <v>9</v>
          </cell>
          <cell r="AA419">
            <v>90</v>
          </cell>
          <cell r="AB419">
            <v>60</v>
          </cell>
          <cell r="AC419">
            <v>18</v>
          </cell>
        </row>
        <row r="420">
          <cell r="A420" t="str">
            <v>d@s</v>
          </cell>
          <cell r="B420" t="str">
            <v>d</v>
          </cell>
          <cell r="C420" t="str">
            <v>early-8</v>
          </cell>
          <cell r="D420" t="str">
            <v>@</v>
          </cell>
          <cell r="E420" t="str">
            <v>s</v>
          </cell>
          <cell r="F420" t="str">
            <v>late-8</v>
          </cell>
          <cell r="G420" t="str">
            <v>d@</v>
          </cell>
          <cell r="H420" t="str">
            <v>@s</v>
          </cell>
          <cell r="I420">
            <v>3</v>
          </cell>
          <cell r="J420" t="str">
            <v>Not Found</v>
          </cell>
          <cell r="K420">
            <v>0.21010000000000001</v>
          </cell>
          <cell r="L420">
            <v>8.9999999999999993E-3</v>
          </cell>
          <cell r="M420">
            <v>16</v>
          </cell>
          <cell r="N420" t="str">
            <v>Not Found</v>
          </cell>
          <cell r="O420">
            <v>0.20180000000000001</v>
          </cell>
          <cell r="P420">
            <v>1.12E-2</v>
          </cell>
          <cell r="Q420">
            <v>13</v>
          </cell>
          <cell r="R420">
            <v>2.3352803025432429</v>
          </cell>
          <cell r="S420">
            <v>1.6905186380945045</v>
          </cell>
          <cell r="T420">
            <v>0.76053733244682054</v>
          </cell>
          <cell r="U420">
            <v>1.8718793825351949</v>
          </cell>
          <cell r="V420">
            <v>2.3067499357217618</v>
          </cell>
          <cell r="W420">
            <v>1.4172507820670932</v>
          </cell>
          <cell r="X420">
            <v>99</v>
          </cell>
          <cell r="Y420">
            <v>96</v>
          </cell>
          <cell r="Z420">
            <v>78</v>
          </cell>
          <cell r="AA420">
            <v>97</v>
          </cell>
          <cell r="AB420">
            <v>99</v>
          </cell>
          <cell r="AC420">
            <v>92</v>
          </cell>
        </row>
        <row r="421">
          <cell r="A421" t="str">
            <v>D@s</v>
          </cell>
          <cell r="B421" t="str">
            <v>D</v>
          </cell>
          <cell r="C421" t="str">
            <v>late-8</v>
          </cell>
          <cell r="D421" t="str">
            <v>@</v>
          </cell>
          <cell r="E421" t="str">
            <v>s</v>
          </cell>
          <cell r="F421" t="str">
            <v>late-8</v>
          </cell>
          <cell r="G421" t="str">
            <v>D@</v>
          </cell>
          <cell r="H421" t="str">
            <v>@s</v>
          </cell>
          <cell r="I421">
            <v>5</v>
          </cell>
          <cell r="J421" t="str">
            <v>Not Found</v>
          </cell>
          <cell r="K421">
            <v>0.16109999999999999</v>
          </cell>
          <cell r="L421">
            <v>7.4999999999999997E-3</v>
          </cell>
          <cell r="M421">
            <v>11</v>
          </cell>
          <cell r="N421" t="str">
            <v>Not Found</v>
          </cell>
          <cell r="O421">
            <v>0.14979999999999999</v>
          </cell>
          <cell r="P421">
            <v>8.2000000000000007E-3</v>
          </cell>
          <cell r="Q421">
            <v>8</v>
          </cell>
          <cell r="R421">
            <v>1.2046007052481593</v>
          </cell>
          <cell r="S421">
            <v>1.2548148738578011</v>
          </cell>
          <cell r="T421">
            <v>-4.4752669361177014E-2</v>
          </cell>
          <cell r="U421">
            <v>0.68146428192912245</v>
          </cell>
          <cell r="V421">
            <v>1.3903619707015424</v>
          </cell>
          <cell r="W421">
            <v>0.25918078377818571</v>
          </cell>
          <cell r="X421">
            <v>89</v>
          </cell>
          <cell r="Y421">
            <v>90</v>
          </cell>
          <cell r="Z421">
            <v>48</v>
          </cell>
          <cell r="AA421">
            <v>75</v>
          </cell>
          <cell r="AB421">
            <v>92</v>
          </cell>
          <cell r="AC421">
            <v>60</v>
          </cell>
        </row>
        <row r="422">
          <cell r="A422" t="str">
            <v>D@S</v>
          </cell>
          <cell r="B422" t="str">
            <v>D</v>
          </cell>
          <cell r="C422" t="str">
            <v>late-8</v>
          </cell>
          <cell r="D422" t="str">
            <v>@</v>
          </cell>
          <cell r="E422" t="str">
            <v>S</v>
          </cell>
          <cell r="F422" t="str">
            <v>late-8</v>
          </cell>
          <cell r="G422" t="str">
            <v>D@</v>
          </cell>
          <cell r="H422" t="str">
            <v>@S</v>
          </cell>
          <cell r="I422">
            <v>5</v>
          </cell>
          <cell r="J422" t="str">
            <v>Not Found</v>
          </cell>
          <cell r="K422">
            <v>0.09</v>
          </cell>
          <cell r="L422">
            <v>2.3E-3</v>
          </cell>
          <cell r="M422">
            <v>13</v>
          </cell>
          <cell r="N422" t="str">
            <v>Not Found</v>
          </cell>
          <cell r="O422">
            <v>9.8699999999999996E-2</v>
          </cell>
          <cell r="P422">
            <v>2.2000000000000001E-3</v>
          </cell>
          <cell r="Q422">
            <v>6</v>
          </cell>
          <cell r="R422">
            <v>-0.43603846552082909</v>
          </cell>
          <cell r="S422">
            <v>-0.25562484216277065</v>
          </cell>
          <cell r="T422">
            <v>0.27736333136202201</v>
          </cell>
          <cell r="U422">
            <v>-0.48834748039722903</v>
          </cell>
          <cell r="V422">
            <v>-0.44241395933889649</v>
          </cell>
          <cell r="W422">
            <v>-0.20404721553737729</v>
          </cell>
          <cell r="X422">
            <v>33</v>
          </cell>
          <cell r="Y422">
            <v>40</v>
          </cell>
          <cell r="Z422">
            <v>61</v>
          </cell>
          <cell r="AA422">
            <v>31</v>
          </cell>
          <cell r="AB422">
            <v>34</v>
          </cell>
          <cell r="AC422">
            <v>42</v>
          </cell>
        </row>
        <row r="423">
          <cell r="A423" t="str">
            <v>d@t</v>
          </cell>
          <cell r="B423" t="str">
            <v>d</v>
          </cell>
          <cell r="C423" t="str">
            <v>early-8</v>
          </cell>
          <cell r="D423" t="str">
            <v>@</v>
          </cell>
          <cell r="E423" t="str">
            <v>t</v>
          </cell>
          <cell r="F423" t="str">
            <v>mid-8</v>
          </cell>
          <cell r="G423" t="str">
            <v>d@</v>
          </cell>
          <cell r="H423" t="str">
            <v>@t</v>
          </cell>
          <cell r="I423">
            <v>2</v>
          </cell>
          <cell r="J423" t="str">
            <v>Not Found</v>
          </cell>
          <cell r="K423">
            <v>0.1973</v>
          </cell>
          <cell r="L423">
            <v>7.7999999999999996E-3</v>
          </cell>
          <cell r="M423">
            <v>25</v>
          </cell>
          <cell r="N423" t="str">
            <v>Not Found</v>
          </cell>
          <cell r="O423">
            <v>0.2077</v>
          </cell>
          <cell r="P423">
            <v>1.2699999999999999E-2</v>
          </cell>
          <cell r="Q423">
            <v>20</v>
          </cell>
          <cell r="R423">
            <v>2.0399191016171803</v>
          </cell>
          <cell r="S423">
            <v>1.3419556267051418</v>
          </cell>
          <cell r="T423">
            <v>2.2100593357012164</v>
          </cell>
          <cell r="U423">
            <v>2.0069457112578069</v>
          </cell>
          <cell r="V423">
            <v>2.7649439182318711</v>
          </cell>
          <cell r="W423">
            <v>3.0385487796715633</v>
          </cell>
          <cell r="X423">
            <v>98</v>
          </cell>
          <cell r="Y423">
            <v>91</v>
          </cell>
          <cell r="Z423">
            <v>99</v>
          </cell>
          <cell r="AA423">
            <v>98</v>
          </cell>
          <cell r="AB423">
            <v>100</v>
          </cell>
          <cell r="AC423">
            <v>100</v>
          </cell>
        </row>
        <row r="424">
          <cell r="A424" t="str">
            <v>d@T</v>
          </cell>
          <cell r="B424" t="str">
            <v>d</v>
          </cell>
          <cell r="C424" t="str">
            <v>early-8</v>
          </cell>
          <cell r="D424" t="str">
            <v>@</v>
          </cell>
          <cell r="E424" t="str">
            <v>T</v>
          </cell>
          <cell r="F424" t="str">
            <v>late-8</v>
          </cell>
          <cell r="G424" t="str">
            <v>d@</v>
          </cell>
          <cell r="H424" t="str">
            <v>@T</v>
          </cell>
          <cell r="I424">
            <v>3</v>
          </cell>
          <cell r="J424" t="str">
            <v>Not Found</v>
          </cell>
          <cell r="K424">
            <v>0.1386</v>
          </cell>
          <cell r="L424">
            <v>2.8999999999999998E-3</v>
          </cell>
          <cell r="M424">
            <v>11</v>
          </cell>
          <cell r="N424" t="str">
            <v>Not Found</v>
          </cell>
          <cell r="O424">
            <v>0.14799999999999999</v>
          </cell>
          <cell r="P424">
            <v>6.1000000000000004E-3</v>
          </cell>
          <cell r="Q424">
            <v>9</v>
          </cell>
          <cell r="R424">
            <v>0.68541109424531499</v>
          </cell>
          <cell r="S424">
            <v>-8.134333646808932E-2</v>
          </cell>
          <cell r="T424">
            <v>-4.4752669361177014E-2</v>
          </cell>
          <cell r="U424">
            <v>0.64025760536968157</v>
          </cell>
          <cell r="V424">
            <v>0.74889039518738887</v>
          </cell>
          <cell r="W424">
            <v>0.49079478343596716</v>
          </cell>
          <cell r="X424">
            <v>75</v>
          </cell>
          <cell r="Y424">
            <v>46</v>
          </cell>
          <cell r="Z424">
            <v>48</v>
          </cell>
          <cell r="AA424">
            <v>74</v>
          </cell>
          <cell r="AB424">
            <v>78</v>
          </cell>
          <cell r="AC424">
            <v>69</v>
          </cell>
        </row>
        <row r="425">
          <cell r="A425" t="str">
            <v>D@T</v>
          </cell>
          <cell r="B425" t="str">
            <v>D</v>
          </cell>
          <cell r="C425" t="str">
            <v>late-8</v>
          </cell>
          <cell r="D425" t="str">
            <v>@</v>
          </cell>
          <cell r="E425" t="str">
            <v>T</v>
          </cell>
          <cell r="F425" t="str">
            <v>late-8</v>
          </cell>
          <cell r="G425" t="str">
            <v>D@</v>
          </cell>
          <cell r="H425" t="str">
            <v>@T</v>
          </cell>
          <cell r="I425">
            <v>5</v>
          </cell>
          <cell r="J425" t="str">
            <v>Not Found</v>
          </cell>
          <cell r="K425">
            <v>8.9700000000000002E-2</v>
          </cell>
          <cell r="L425">
            <v>1.2999999999999999E-3</v>
          </cell>
          <cell r="M425">
            <v>7</v>
          </cell>
          <cell r="N425" t="str">
            <v>Not Found</v>
          </cell>
          <cell r="O425">
            <v>9.6000000000000002E-2</v>
          </cell>
          <cell r="P425">
            <v>3.0999999999999999E-3</v>
          </cell>
          <cell r="Q425">
            <v>5</v>
          </cell>
          <cell r="R425">
            <v>-0.44296099366753355</v>
          </cell>
          <cell r="S425">
            <v>-0.54609401832057292</v>
          </cell>
          <cell r="T425">
            <v>-0.68898467080757508</v>
          </cell>
          <cell r="U425">
            <v>-0.55015749523639035</v>
          </cell>
          <cell r="V425">
            <v>-0.16749756983283073</v>
          </cell>
          <cell r="W425">
            <v>-0.43566121519515877</v>
          </cell>
          <cell r="X425">
            <v>33</v>
          </cell>
          <cell r="Y425">
            <v>28.999999999999996</v>
          </cell>
          <cell r="Z425">
            <v>24</v>
          </cell>
          <cell r="AA425">
            <v>28.999999999999996</v>
          </cell>
          <cell r="AB425">
            <v>44</v>
          </cell>
          <cell r="AC425">
            <v>33</v>
          </cell>
        </row>
        <row r="426">
          <cell r="A426" t="str">
            <v>d@v</v>
          </cell>
          <cell r="B426" t="str">
            <v>d</v>
          </cell>
          <cell r="C426" t="str">
            <v>early-8</v>
          </cell>
          <cell r="D426" t="str">
            <v>@</v>
          </cell>
          <cell r="E426" t="str">
            <v>v</v>
          </cell>
          <cell r="F426" t="str">
            <v>mid-8</v>
          </cell>
          <cell r="G426" t="str">
            <v>d@</v>
          </cell>
          <cell r="H426" t="str">
            <v>@v</v>
          </cell>
          <cell r="I426">
            <v>2</v>
          </cell>
          <cell r="J426" t="str">
            <v>Not Found</v>
          </cell>
          <cell r="K426">
            <v>0.15490000000000001</v>
          </cell>
          <cell r="L426">
            <v>3.8E-3</v>
          </cell>
          <cell r="M426">
            <v>9</v>
          </cell>
          <cell r="N426" t="str">
            <v>Not Found</v>
          </cell>
          <cell r="O426">
            <v>0.1615</v>
          </cell>
          <cell r="P426">
            <v>5.8999999999999999E-3</v>
          </cell>
          <cell r="Q426">
            <v>9</v>
          </cell>
          <cell r="R426">
            <v>1.061535123549598</v>
          </cell>
          <cell r="S426">
            <v>0.18007892207393278</v>
          </cell>
          <cell r="T426">
            <v>-0.36686867008437607</v>
          </cell>
          <cell r="U426">
            <v>0.949307679565489</v>
          </cell>
          <cell r="V426">
            <v>0.68779786418604072</v>
          </cell>
          <cell r="W426">
            <v>0.49079478343596716</v>
          </cell>
          <cell r="X426">
            <v>86</v>
          </cell>
          <cell r="Y426">
            <v>56.999999999999993</v>
          </cell>
          <cell r="Z426">
            <v>36</v>
          </cell>
          <cell r="AA426">
            <v>83</v>
          </cell>
          <cell r="AB426">
            <v>76</v>
          </cell>
          <cell r="AC426">
            <v>69</v>
          </cell>
        </row>
        <row r="427">
          <cell r="A427" t="str">
            <v>D@v</v>
          </cell>
          <cell r="B427" t="str">
            <v>D</v>
          </cell>
          <cell r="C427" t="str">
            <v>late-8</v>
          </cell>
          <cell r="D427" t="str">
            <v>@</v>
          </cell>
          <cell r="E427" t="str">
            <v>v</v>
          </cell>
          <cell r="F427" t="str">
            <v>mid-8</v>
          </cell>
          <cell r="G427" t="str">
            <v>D@</v>
          </cell>
          <cell r="H427" t="str">
            <v>@v</v>
          </cell>
          <cell r="I427">
            <v>4</v>
          </cell>
          <cell r="J427" t="str">
            <v>Not Found</v>
          </cell>
          <cell r="K427">
            <v>0.10589999999999999</v>
          </cell>
          <cell r="L427">
            <v>2.3E-3</v>
          </cell>
          <cell r="M427">
            <v>5</v>
          </cell>
          <cell r="N427" t="str">
            <v>Not Found</v>
          </cell>
          <cell r="O427">
            <v>0.1096</v>
          </cell>
          <cell r="P427">
            <v>2.8999999999999998E-3</v>
          </cell>
          <cell r="Q427">
            <v>4</v>
          </cell>
          <cell r="R427">
            <v>-6.9144473745485741E-2</v>
          </cell>
          <cell r="S427">
            <v>-0.25562484216277065</v>
          </cell>
          <cell r="T427">
            <v>-1.0111006715307742</v>
          </cell>
          <cell r="U427">
            <v>-0.23881816123172531</v>
          </cell>
          <cell r="V427">
            <v>-0.22859010083417874</v>
          </cell>
          <cell r="W427">
            <v>-0.66727521485294028</v>
          </cell>
          <cell r="X427">
            <v>47</v>
          </cell>
          <cell r="Y427">
            <v>40</v>
          </cell>
          <cell r="Z427">
            <v>15</v>
          </cell>
          <cell r="AA427">
            <v>41</v>
          </cell>
          <cell r="AB427">
            <v>42</v>
          </cell>
          <cell r="AC427">
            <v>25</v>
          </cell>
        </row>
        <row r="428">
          <cell r="A428" t="str">
            <v>d@z</v>
          </cell>
          <cell r="B428" t="str">
            <v>d</v>
          </cell>
          <cell r="C428" t="str">
            <v>early-8</v>
          </cell>
          <cell r="D428" t="str">
            <v>@</v>
          </cell>
          <cell r="E428" t="str">
            <v>z</v>
          </cell>
          <cell r="F428" t="str">
            <v>late-8</v>
          </cell>
          <cell r="G428" t="str">
            <v>d@</v>
          </cell>
          <cell r="H428" t="str">
            <v>@z</v>
          </cell>
          <cell r="I428">
            <v>3</v>
          </cell>
          <cell r="J428" t="str">
            <v>Not Found</v>
          </cell>
          <cell r="K428">
            <v>0.15140000000000001</v>
          </cell>
          <cell r="L428">
            <v>2.5000000000000001E-3</v>
          </cell>
          <cell r="M428">
            <v>14</v>
          </cell>
          <cell r="N428" t="str">
            <v>Not Found</v>
          </cell>
          <cell r="O428">
            <v>0.1636</v>
          </cell>
          <cell r="P428">
            <v>5.4000000000000003E-3</v>
          </cell>
          <cell r="Q428">
            <v>9</v>
          </cell>
          <cell r="R428">
            <v>0.98077229517137776</v>
          </cell>
          <cell r="S428">
            <v>-0.19753100693121017</v>
          </cell>
          <cell r="T428">
            <v>0.43842133172362152</v>
          </cell>
          <cell r="U428">
            <v>0.99738213555150323</v>
          </cell>
          <cell r="V428">
            <v>0.5350665366826709</v>
          </cell>
          <cell r="W428">
            <v>0.49079478343596716</v>
          </cell>
          <cell r="X428">
            <v>84</v>
          </cell>
          <cell r="Y428">
            <v>42</v>
          </cell>
          <cell r="Z428">
            <v>67</v>
          </cell>
          <cell r="AA428">
            <v>84</v>
          </cell>
          <cell r="AB428">
            <v>71</v>
          </cell>
          <cell r="AC428">
            <v>69</v>
          </cell>
        </row>
        <row r="429">
          <cell r="A429" t="str">
            <v>D@z</v>
          </cell>
          <cell r="B429" t="str">
            <v>D</v>
          </cell>
          <cell r="C429" t="str">
            <v>late-8</v>
          </cell>
          <cell r="D429" t="str">
            <v>@</v>
          </cell>
          <cell r="E429" t="str">
            <v>z</v>
          </cell>
          <cell r="F429" t="str">
            <v>late-8</v>
          </cell>
          <cell r="G429" t="str">
            <v>D@</v>
          </cell>
          <cell r="H429" t="str">
            <v>@z</v>
          </cell>
          <cell r="I429">
            <v>5</v>
          </cell>
          <cell r="J429" t="str">
            <v>Not Found</v>
          </cell>
          <cell r="K429">
            <v>0.1024</v>
          </cell>
          <cell r="L429">
            <v>1E-3</v>
          </cell>
          <cell r="M429">
            <v>8</v>
          </cell>
          <cell r="N429" t="str">
            <v>Not Found</v>
          </cell>
          <cell r="O429">
            <v>0.1116</v>
          </cell>
          <cell r="P429">
            <v>2.3999999999999998E-3</v>
          </cell>
          <cell r="Q429">
            <v>6</v>
          </cell>
          <cell r="R429">
            <v>-0.14990730212370573</v>
          </cell>
          <cell r="S429">
            <v>-0.6332347711679136</v>
          </cell>
          <cell r="T429">
            <v>-0.52792667044597552</v>
          </cell>
          <cell r="U429">
            <v>-0.19303296505456866</v>
          </cell>
          <cell r="V429">
            <v>-0.38132142833754862</v>
          </cell>
          <cell r="W429">
            <v>-0.20404721553737729</v>
          </cell>
          <cell r="X429">
            <v>44</v>
          </cell>
          <cell r="Y429">
            <v>26</v>
          </cell>
          <cell r="Z429">
            <v>30</v>
          </cell>
          <cell r="AA429">
            <v>42</v>
          </cell>
          <cell r="AB429">
            <v>36</v>
          </cell>
          <cell r="AC429">
            <v>42</v>
          </cell>
        </row>
        <row r="430">
          <cell r="A430" t="str">
            <v>D^b</v>
          </cell>
          <cell r="B430" t="str">
            <v>D</v>
          </cell>
          <cell r="C430" t="str">
            <v>late-8</v>
          </cell>
          <cell r="D430" t="str">
            <v>^</v>
          </cell>
          <cell r="E430" t="str">
            <v>b</v>
          </cell>
          <cell r="F430" t="str">
            <v>early-8</v>
          </cell>
          <cell r="G430" t="str">
            <v>D^</v>
          </cell>
          <cell r="H430" t="str">
            <v>^b</v>
          </cell>
          <cell r="I430">
            <v>3</v>
          </cell>
          <cell r="J430" t="str">
            <v>Not Found</v>
          </cell>
          <cell r="K430">
            <v>6.8099999999999994E-2</v>
          </cell>
          <cell r="L430">
            <v>3.7000000000000002E-3</v>
          </cell>
          <cell r="M430">
            <v>10</v>
          </cell>
          <cell r="N430" t="str">
            <v>Not Found</v>
          </cell>
          <cell r="O430">
            <v>8.8700000000000001E-2</v>
          </cell>
          <cell r="P430">
            <v>3.5000000000000001E-3</v>
          </cell>
          <cell r="Q430">
            <v>5</v>
          </cell>
          <cell r="R430">
            <v>-0.94138302023026443</v>
          </cell>
          <cell r="S430">
            <v>0.1510320044581526</v>
          </cell>
          <cell r="T430">
            <v>-0.20581066972277653</v>
          </cell>
          <cell r="U430">
            <v>-0.71727346128301206</v>
          </cell>
          <cell r="V430">
            <v>-4.5312507830134761E-2</v>
          </cell>
          <cell r="W430">
            <v>-0.43566121519515877</v>
          </cell>
          <cell r="X430">
            <v>17</v>
          </cell>
          <cell r="Y430">
            <v>56.000000000000007</v>
          </cell>
          <cell r="Z430">
            <v>42</v>
          </cell>
          <cell r="AA430">
            <v>24</v>
          </cell>
          <cell r="AB430">
            <v>49</v>
          </cell>
          <cell r="AC430">
            <v>33</v>
          </cell>
        </row>
        <row r="431">
          <cell r="A431" t="str">
            <v>D^C</v>
          </cell>
          <cell r="B431" t="str">
            <v>D</v>
          </cell>
          <cell r="C431" t="str">
            <v>late-8</v>
          </cell>
          <cell r="D431" t="str">
            <v>^</v>
          </cell>
          <cell r="E431" t="str">
            <v>C</v>
          </cell>
          <cell r="F431" t="str">
            <v>mid-8</v>
          </cell>
          <cell r="G431" t="str">
            <v>D^</v>
          </cell>
          <cell r="H431" t="str">
            <v>^C</v>
          </cell>
          <cell r="I431">
            <v>4</v>
          </cell>
          <cell r="J431" t="str">
            <v>Not Found</v>
          </cell>
          <cell r="K431">
            <v>5.0099999999999999E-2</v>
          </cell>
          <cell r="L431">
            <v>8.9999999999999998E-4</v>
          </cell>
          <cell r="M431">
            <v>6</v>
          </cell>
          <cell r="N431" t="str">
            <v>Not Found</v>
          </cell>
          <cell r="O431">
            <v>7.9500000000000001E-2</v>
          </cell>
          <cell r="P431">
            <v>1.5E-3</v>
          </cell>
          <cell r="Q431">
            <v>4</v>
          </cell>
          <cell r="R431">
            <v>-1.3567347090325399</v>
          </cell>
          <cell r="S431">
            <v>-0.66228168878369387</v>
          </cell>
          <cell r="T431">
            <v>-0.85004267116917465</v>
          </cell>
          <cell r="U431">
            <v>-0.92788536369793251</v>
          </cell>
          <cell r="V431">
            <v>-0.65623781784361435</v>
          </cell>
          <cell r="W431">
            <v>-0.66727521485294028</v>
          </cell>
          <cell r="X431">
            <v>9</v>
          </cell>
          <cell r="Y431">
            <v>25</v>
          </cell>
          <cell r="Z431">
            <v>20</v>
          </cell>
          <cell r="AA431">
            <v>18</v>
          </cell>
          <cell r="AB431">
            <v>26</v>
          </cell>
          <cell r="AC431">
            <v>25</v>
          </cell>
        </row>
        <row r="432">
          <cell r="A432" t="str">
            <v>D^d</v>
          </cell>
          <cell r="B432" t="str">
            <v>D</v>
          </cell>
          <cell r="C432" t="str">
            <v>late-8</v>
          </cell>
          <cell r="D432" t="str">
            <v>^</v>
          </cell>
          <cell r="E432" t="str">
            <v>d</v>
          </cell>
          <cell r="F432" t="str">
            <v>early-8</v>
          </cell>
          <cell r="G432" t="str">
            <v>D^</v>
          </cell>
          <cell r="H432" t="str">
            <v>^d</v>
          </cell>
          <cell r="I432">
            <v>3</v>
          </cell>
          <cell r="J432" t="str">
            <v>Not Found</v>
          </cell>
          <cell r="K432">
            <v>0.08</v>
          </cell>
          <cell r="L432">
            <v>1.1000000000000001E-3</v>
          </cell>
          <cell r="M432">
            <v>6</v>
          </cell>
          <cell r="N432" t="str">
            <v>Not Found</v>
          </cell>
          <cell r="O432">
            <v>0.1203</v>
          </cell>
          <cell r="P432">
            <v>2.0999999999999999E-3</v>
          </cell>
          <cell r="Q432">
            <v>4</v>
          </cell>
          <cell r="R432">
            <v>-0.66678940374431539</v>
          </cell>
          <cell r="S432">
            <v>-0.60418785355213334</v>
          </cell>
          <cell r="T432">
            <v>-0.85004267116917465</v>
          </cell>
          <cell r="U432">
            <v>6.132638316062638E-3</v>
          </cell>
          <cell r="V432">
            <v>-0.47296022483957056</v>
          </cell>
          <cell r="W432">
            <v>-0.66727521485294028</v>
          </cell>
          <cell r="X432">
            <v>25</v>
          </cell>
          <cell r="Y432">
            <v>27</v>
          </cell>
          <cell r="Z432">
            <v>20</v>
          </cell>
          <cell r="AA432">
            <v>50</v>
          </cell>
          <cell r="AB432">
            <v>32</v>
          </cell>
          <cell r="AC432">
            <v>25</v>
          </cell>
        </row>
        <row r="433">
          <cell r="A433" t="str">
            <v>d^f</v>
          </cell>
          <cell r="B433" t="str">
            <v>d</v>
          </cell>
          <cell r="C433" t="str">
            <v>early-8</v>
          </cell>
          <cell r="D433" t="str">
            <v>^</v>
          </cell>
          <cell r="E433" t="str">
            <v>f</v>
          </cell>
          <cell r="F433" t="str">
            <v>mid-8</v>
          </cell>
          <cell r="G433" t="str">
            <v>d^</v>
          </cell>
          <cell r="H433" t="str">
            <v>^f</v>
          </cell>
          <cell r="I433">
            <v>2</v>
          </cell>
          <cell r="J433" t="str">
            <v>Not Found</v>
          </cell>
          <cell r="K433">
            <v>0.11070000000000001</v>
          </cell>
          <cell r="L433">
            <v>4.0000000000000001E-3</v>
          </cell>
          <cell r="M433">
            <v>21</v>
          </cell>
          <cell r="N433" t="str">
            <v>Not Found</v>
          </cell>
          <cell r="O433">
            <v>0.1381</v>
          </cell>
          <cell r="P433">
            <v>7.3000000000000001E-3</v>
          </cell>
          <cell r="Q433">
            <v>12</v>
          </cell>
          <cell r="R433">
            <v>4.1615976601788035E-2</v>
          </cell>
          <cell r="S433">
            <v>0.23817275730549328</v>
          </cell>
          <cell r="T433">
            <v>1.5658273342548181</v>
          </cell>
          <cell r="U433">
            <v>0.41362088429275645</v>
          </cell>
          <cell r="V433">
            <v>1.1154455811954764</v>
          </cell>
          <cell r="W433">
            <v>1.1856367824093117</v>
          </cell>
          <cell r="X433">
            <v>52</v>
          </cell>
          <cell r="Y433">
            <v>59</v>
          </cell>
          <cell r="Z433">
            <v>94</v>
          </cell>
          <cell r="AA433">
            <v>66</v>
          </cell>
          <cell r="AB433">
            <v>87</v>
          </cell>
          <cell r="AC433">
            <v>88</v>
          </cell>
        </row>
        <row r="434">
          <cell r="A434" t="str">
            <v>D^f</v>
          </cell>
          <cell r="B434" t="str">
            <v>D</v>
          </cell>
          <cell r="C434" t="str">
            <v>late-8</v>
          </cell>
          <cell r="D434" t="str">
            <v>^</v>
          </cell>
          <cell r="E434" t="str">
            <v>f</v>
          </cell>
          <cell r="F434" t="str">
            <v>mid-8</v>
          </cell>
          <cell r="G434" t="str">
            <v>D^</v>
          </cell>
          <cell r="H434" t="str">
            <v>^f</v>
          </cell>
          <cell r="I434">
            <v>4</v>
          </cell>
          <cell r="J434" t="str">
            <v>Not Found</v>
          </cell>
          <cell r="K434">
            <v>6.1800000000000001E-2</v>
          </cell>
          <cell r="L434">
            <v>1.6999999999999999E-3</v>
          </cell>
          <cell r="M434">
            <v>9</v>
          </cell>
          <cell r="N434" t="str">
            <v>Not Found</v>
          </cell>
          <cell r="O434">
            <v>8.6099999999999996E-2</v>
          </cell>
          <cell r="P434">
            <v>2.0999999999999999E-3</v>
          </cell>
          <cell r="Q434">
            <v>4</v>
          </cell>
          <cell r="R434">
            <v>-1.0867561113110606</v>
          </cell>
          <cell r="S434">
            <v>-0.42990634785745202</v>
          </cell>
          <cell r="T434">
            <v>-0.36686867008437607</v>
          </cell>
          <cell r="U434">
            <v>-0.77679421631331569</v>
          </cell>
          <cell r="V434">
            <v>-0.47296022483957056</v>
          </cell>
          <cell r="W434">
            <v>-0.66727521485294028</v>
          </cell>
          <cell r="X434">
            <v>14.000000000000002</v>
          </cell>
          <cell r="Y434">
            <v>33</v>
          </cell>
          <cell r="Z434">
            <v>36</v>
          </cell>
          <cell r="AA434">
            <v>22</v>
          </cell>
          <cell r="AB434">
            <v>32</v>
          </cell>
          <cell r="AC434">
            <v>25</v>
          </cell>
        </row>
        <row r="435">
          <cell r="A435" t="str">
            <v>D^g</v>
          </cell>
          <cell r="B435" t="str">
            <v>D</v>
          </cell>
          <cell r="C435" t="str">
            <v>late-8</v>
          </cell>
          <cell r="D435" t="str">
            <v>^</v>
          </cell>
          <cell r="E435" t="str">
            <v>g</v>
          </cell>
          <cell r="F435" t="str">
            <v>mid-8</v>
          </cell>
          <cell r="G435" t="str">
            <v>D^</v>
          </cell>
          <cell r="H435" t="str">
            <v>^g</v>
          </cell>
          <cell r="I435">
            <v>4</v>
          </cell>
          <cell r="J435" t="str">
            <v>Not Found</v>
          </cell>
          <cell r="K435">
            <v>0.06</v>
          </cell>
          <cell r="L435">
            <v>1.5E-3</v>
          </cell>
          <cell r="M435">
            <v>12</v>
          </cell>
          <cell r="N435" t="str">
            <v>Not Found</v>
          </cell>
          <cell r="O435">
            <v>8.5900000000000004E-2</v>
          </cell>
          <cell r="P435">
            <v>2.3E-3</v>
          </cell>
          <cell r="Q435">
            <v>5</v>
          </cell>
          <cell r="R435">
            <v>-1.1282912801912883</v>
          </cell>
          <cell r="S435">
            <v>-0.48800018308901244</v>
          </cell>
          <cell r="T435">
            <v>0.11630533100042251</v>
          </cell>
          <cell r="U435">
            <v>-0.78137273593103118</v>
          </cell>
          <cell r="V435">
            <v>-0.41186769383822258</v>
          </cell>
          <cell r="W435">
            <v>-0.43566121519515877</v>
          </cell>
          <cell r="X435">
            <v>13</v>
          </cell>
          <cell r="Y435">
            <v>31</v>
          </cell>
          <cell r="Z435">
            <v>54</v>
          </cell>
          <cell r="AA435">
            <v>22</v>
          </cell>
          <cell r="AB435">
            <v>35</v>
          </cell>
          <cell r="AC435">
            <v>33</v>
          </cell>
        </row>
        <row r="436">
          <cell r="A436" t="str">
            <v>D^G</v>
          </cell>
          <cell r="B436" t="str">
            <v>D</v>
          </cell>
          <cell r="C436" t="str">
            <v>late-8</v>
          </cell>
          <cell r="D436" t="str">
            <v>^</v>
          </cell>
          <cell r="E436" t="str">
            <v>G</v>
          </cell>
          <cell r="F436" t="str">
            <v>mid-8</v>
          </cell>
          <cell r="G436" t="str">
            <v>D^</v>
          </cell>
          <cell r="H436" t="str">
            <v>^G</v>
          </cell>
          <cell r="I436">
            <v>4</v>
          </cell>
          <cell r="J436" t="str">
            <v>Not Found</v>
          </cell>
          <cell r="K436">
            <v>5.3800000000000001E-2</v>
          </cell>
          <cell r="L436">
            <v>2.8E-3</v>
          </cell>
          <cell r="M436">
            <v>9</v>
          </cell>
          <cell r="N436" t="str">
            <v>Not Found</v>
          </cell>
          <cell r="O436">
            <v>8.5599999999999996E-2</v>
          </cell>
          <cell r="P436">
            <v>3.3999999999999998E-3</v>
          </cell>
          <cell r="Q436">
            <v>4</v>
          </cell>
          <cell r="R436">
            <v>-1.2713568618898499</v>
          </cell>
          <cell r="S436">
            <v>-0.1103902540838695</v>
          </cell>
          <cell r="T436">
            <v>-0.36686867008437607</v>
          </cell>
          <cell r="U436">
            <v>-0.78824051535760487</v>
          </cell>
          <cell r="V436">
            <v>-7.5858773330808829E-2</v>
          </cell>
          <cell r="W436">
            <v>-0.66727521485294028</v>
          </cell>
          <cell r="X436">
            <v>10</v>
          </cell>
          <cell r="Y436">
            <v>45</v>
          </cell>
          <cell r="Z436">
            <v>36</v>
          </cell>
          <cell r="AA436">
            <v>22</v>
          </cell>
          <cell r="AB436">
            <v>48</v>
          </cell>
          <cell r="AC436">
            <v>25</v>
          </cell>
        </row>
        <row r="437">
          <cell r="A437" t="str">
            <v>d^J</v>
          </cell>
          <cell r="B437" t="str">
            <v>d</v>
          </cell>
          <cell r="C437" t="str">
            <v>early-8</v>
          </cell>
          <cell r="D437" t="str">
            <v>^</v>
          </cell>
          <cell r="E437" t="str">
            <v>J</v>
          </cell>
          <cell r="F437" t="str">
            <v>mid-8</v>
          </cell>
          <cell r="G437" t="str">
            <v>d^</v>
          </cell>
          <cell r="H437" t="str">
            <v>^J</v>
          </cell>
          <cell r="I437">
            <v>2</v>
          </cell>
          <cell r="J437" t="str">
            <v>Not Found</v>
          </cell>
          <cell r="K437">
            <v>0.1018</v>
          </cell>
          <cell r="L437">
            <v>2.8999999999999998E-3</v>
          </cell>
          <cell r="M437">
            <v>18</v>
          </cell>
          <cell r="N437" t="str">
            <v>Not Found</v>
          </cell>
          <cell r="O437">
            <v>0.12509999999999999</v>
          </cell>
          <cell r="P437">
            <v>5.5999999999999999E-3</v>
          </cell>
          <cell r="Q437">
            <v>10</v>
          </cell>
          <cell r="R437">
            <v>-0.163752358417115</v>
          </cell>
          <cell r="S437">
            <v>-8.134333646808932E-2</v>
          </cell>
          <cell r="T437">
            <v>1.0826533331700197</v>
          </cell>
          <cell r="U437">
            <v>0.11601710914123818</v>
          </cell>
          <cell r="V437">
            <v>0.59615906768401883</v>
          </cell>
          <cell r="W437">
            <v>0.72240878309374867</v>
          </cell>
          <cell r="X437">
            <v>43</v>
          </cell>
          <cell r="Y437">
            <v>46</v>
          </cell>
          <cell r="Z437">
            <v>86</v>
          </cell>
          <cell r="AA437">
            <v>55.000000000000007</v>
          </cell>
          <cell r="AB437">
            <v>73</v>
          </cell>
          <cell r="AC437">
            <v>76</v>
          </cell>
        </row>
        <row r="438">
          <cell r="A438" t="str">
            <v>D^J</v>
          </cell>
          <cell r="B438" t="str">
            <v>D</v>
          </cell>
          <cell r="C438" t="str">
            <v>late-8</v>
          </cell>
          <cell r="D438" t="str">
            <v>^</v>
          </cell>
          <cell r="E438" t="str">
            <v>J</v>
          </cell>
          <cell r="F438" t="str">
            <v>mid-8</v>
          </cell>
          <cell r="G438" t="str">
            <v>D^</v>
          </cell>
          <cell r="H438" t="str">
            <v>^J</v>
          </cell>
          <cell r="I438">
            <v>4</v>
          </cell>
          <cell r="J438" t="str">
            <v>Not Found</v>
          </cell>
          <cell r="K438">
            <v>5.28E-2</v>
          </cell>
          <cell r="L438">
            <v>5.9999999999999995E-4</v>
          </cell>
          <cell r="M438">
            <v>5</v>
          </cell>
          <cell r="N438" t="str">
            <v>Not Found</v>
          </cell>
          <cell r="O438">
            <v>7.3099999999999998E-2</v>
          </cell>
          <cell r="P438">
            <v>2.9999999999999997E-4</v>
          </cell>
          <cell r="Q438">
            <v>2</v>
          </cell>
          <cell r="R438">
            <v>-1.2944319557121986</v>
          </cell>
          <cell r="S438">
            <v>-0.74942244163103455</v>
          </cell>
          <cell r="T438">
            <v>-1.0111006715307742</v>
          </cell>
          <cell r="U438">
            <v>-1.0743979914648336</v>
          </cell>
          <cell r="V438">
            <v>-1.0227930038517021</v>
          </cell>
          <cell r="W438">
            <v>-1.1305032141685032</v>
          </cell>
          <cell r="X438">
            <v>10</v>
          </cell>
          <cell r="Y438">
            <v>22</v>
          </cell>
          <cell r="Z438">
            <v>15</v>
          </cell>
          <cell r="AA438">
            <v>14.000000000000002</v>
          </cell>
          <cell r="AB438">
            <v>16</v>
          </cell>
          <cell r="AC438">
            <v>13</v>
          </cell>
        </row>
        <row r="439">
          <cell r="A439" t="str">
            <v>D^k</v>
          </cell>
          <cell r="B439" t="str">
            <v>D</v>
          </cell>
          <cell r="C439" t="str">
            <v>late-8</v>
          </cell>
          <cell r="D439" t="str">
            <v>^</v>
          </cell>
          <cell r="E439" t="str">
            <v>k</v>
          </cell>
          <cell r="F439" t="str">
            <v>mid-8</v>
          </cell>
          <cell r="G439" t="str">
            <v>D^</v>
          </cell>
          <cell r="H439" t="str">
            <v>^k</v>
          </cell>
          <cell r="I439">
            <v>4</v>
          </cell>
          <cell r="J439" t="str">
            <v>Not Found</v>
          </cell>
          <cell r="K439">
            <v>9.5600000000000004E-2</v>
          </cell>
          <cell r="L439">
            <v>2E-3</v>
          </cell>
          <cell r="M439">
            <v>10</v>
          </cell>
          <cell r="N439" t="str">
            <v>Not Found</v>
          </cell>
          <cell r="O439">
            <v>0.1275</v>
          </cell>
          <cell r="P439">
            <v>3.3E-3</v>
          </cell>
          <cell r="Q439">
            <v>7</v>
          </cell>
          <cell r="R439">
            <v>-0.30681794011567654</v>
          </cell>
          <cell r="S439">
            <v>-0.34276559501011128</v>
          </cell>
          <cell r="T439">
            <v>-0.20581066972277653</v>
          </cell>
          <cell r="U439">
            <v>0.17095934455382641</v>
          </cell>
          <cell r="V439">
            <v>-0.10640503883148275</v>
          </cell>
          <cell r="W439">
            <v>2.7566784120404197E-2</v>
          </cell>
          <cell r="X439">
            <v>38</v>
          </cell>
          <cell r="Y439">
            <v>36</v>
          </cell>
          <cell r="Z439">
            <v>42</v>
          </cell>
          <cell r="AA439">
            <v>56.999999999999993</v>
          </cell>
          <cell r="AB439">
            <v>46</v>
          </cell>
          <cell r="AC439">
            <v>51</v>
          </cell>
        </row>
        <row r="440">
          <cell r="A440" t="str">
            <v>D^l</v>
          </cell>
          <cell r="B440" t="str">
            <v>D</v>
          </cell>
          <cell r="C440" t="str">
            <v>late-8</v>
          </cell>
          <cell r="D440" t="str">
            <v>^</v>
          </cell>
          <cell r="E440" t="str">
            <v>l</v>
          </cell>
          <cell r="F440" t="str">
            <v>late-8</v>
          </cell>
          <cell r="G440" t="str">
            <v>D^</v>
          </cell>
          <cell r="H440" t="str">
            <v>^l</v>
          </cell>
          <cell r="I440">
            <v>5</v>
          </cell>
          <cell r="J440" t="str">
            <v>Not Found</v>
          </cell>
          <cell r="K440">
            <v>0.1157</v>
          </cell>
          <cell r="L440">
            <v>4.7000000000000002E-3</v>
          </cell>
          <cell r="M440">
            <v>8</v>
          </cell>
          <cell r="N440" t="str">
            <v>Not Found</v>
          </cell>
          <cell r="O440">
            <v>0.1484</v>
          </cell>
          <cell r="P440">
            <v>1.4E-3</v>
          </cell>
          <cell r="Q440">
            <v>1</v>
          </cell>
          <cell r="R440">
            <v>0.15699144571353102</v>
          </cell>
          <cell r="S440">
            <v>0.44150118061595489</v>
          </cell>
          <cell r="T440">
            <v>-0.52792667044597552</v>
          </cell>
          <cell r="U440">
            <v>0.64941464460511311</v>
          </cell>
          <cell r="V440">
            <v>-0.68678408334428831</v>
          </cell>
          <cell r="W440">
            <v>-1.3621172138262847</v>
          </cell>
          <cell r="X440">
            <v>56.000000000000007</v>
          </cell>
          <cell r="Y440">
            <v>67</v>
          </cell>
          <cell r="Z440">
            <v>30</v>
          </cell>
          <cell r="AA440">
            <v>74</v>
          </cell>
          <cell r="AB440">
            <v>25</v>
          </cell>
          <cell r="AC440">
            <v>9</v>
          </cell>
        </row>
        <row r="441">
          <cell r="A441" t="str">
            <v>D^m</v>
          </cell>
          <cell r="B441" t="str">
            <v>D</v>
          </cell>
          <cell r="C441" t="str">
            <v>late-8</v>
          </cell>
          <cell r="D441" t="str">
            <v>^</v>
          </cell>
          <cell r="E441" t="str">
            <v>m</v>
          </cell>
          <cell r="F441" t="str">
            <v>early-8</v>
          </cell>
          <cell r="G441" t="str">
            <v>D^</v>
          </cell>
          <cell r="H441" t="str">
            <v>^m</v>
          </cell>
          <cell r="I441">
            <v>3</v>
          </cell>
          <cell r="J441" t="str">
            <v>Not Found</v>
          </cell>
          <cell r="K441">
            <v>9.1499999999999998E-2</v>
          </cell>
          <cell r="L441">
            <v>5.1999999999999998E-3</v>
          </cell>
          <cell r="M441">
            <v>13</v>
          </cell>
          <cell r="N441" t="str">
            <v>Not Found</v>
          </cell>
          <cell r="O441">
            <v>0.11219999999999999</v>
          </cell>
          <cell r="P441">
            <v>1.09E-2</v>
          </cell>
          <cell r="Q441">
            <v>10</v>
          </cell>
          <cell r="R441">
            <v>-0.4014258247873061</v>
          </cell>
          <cell r="S441">
            <v>0.58673576869485589</v>
          </cell>
          <cell r="T441">
            <v>0.27736333136202201</v>
          </cell>
          <cell r="U441">
            <v>-0.1792974062014219</v>
          </cell>
          <cell r="V441">
            <v>2.2151111392197396</v>
          </cell>
          <cell r="W441">
            <v>0.72240878309374867</v>
          </cell>
          <cell r="X441">
            <v>34</v>
          </cell>
          <cell r="Y441">
            <v>72</v>
          </cell>
          <cell r="Z441">
            <v>61</v>
          </cell>
          <cell r="AA441">
            <v>43</v>
          </cell>
          <cell r="AB441">
            <v>99</v>
          </cell>
          <cell r="AC441">
            <v>76</v>
          </cell>
        </row>
        <row r="442">
          <cell r="A442" t="str">
            <v>D^n</v>
          </cell>
          <cell r="B442" t="str">
            <v>D</v>
          </cell>
          <cell r="C442" t="str">
            <v>late-8</v>
          </cell>
          <cell r="D442" t="str">
            <v>^</v>
          </cell>
          <cell r="E442" t="str">
            <v>n</v>
          </cell>
          <cell r="F442" t="str">
            <v>early-8</v>
          </cell>
          <cell r="G442" t="str">
            <v>D^</v>
          </cell>
          <cell r="H442" t="str">
            <v>^n</v>
          </cell>
          <cell r="I442">
            <v>3</v>
          </cell>
          <cell r="J442" t="str">
            <v>Not Found</v>
          </cell>
          <cell r="K442">
            <v>0.13819999999999999</v>
          </cell>
          <cell r="L442">
            <v>5.7999999999999996E-3</v>
          </cell>
          <cell r="M442">
            <v>16</v>
          </cell>
          <cell r="N442" t="str">
            <v>Not Found</v>
          </cell>
          <cell r="O442">
            <v>0.17230000000000001</v>
          </cell>
          <cell r="P442">
            <v>1.37E-2</v>
          </cell>
          <cell r="Q442">
            <v>11</v>
          </cell>
          <cell r="R442">
            <v>0.67618105671637529</v>
          </cell>
          <cell r="S442">
            <v>0.76101727438953726</v>
          </cell>
          <cell r="T442">
            <v>0.76053733244682054</v>
          </cell>
          <cell r="U442">
            <v>1.1965477389221348</v>
          </cell>
          <cell r="V442">
            <v>3.0704065732386114</v>
          </cell>
          <cell r="W442">
            <v>0.95402278275153019</v>
          </cell>
          <cell r="X442">
            <v>75</v>
          </cell>
          <cell r="Y442">
            <v>78</v>
          </cell>
          <cell r="Z442">
            <v>78</v>
          </cell>
          <cell r="AA442">
            <v>88</v>
          </cell>
          <cell r="AB442">
            <v>100</v>
          </cell>
          <cell r="AC442">
            <v>83</v>
          </cell>
        </row>
        <row r="443">
          <cell r="A443" t="str">
            <v>d^p</v>
          </cell>
          <cell r="B443" t="str">
            <v>d</v>
          </cell>
          <cell r="C443" t="str">
            <v>early-8</v>
          </cell>
          <cell r="D443" t="str">
            <v>^</v>
          </cell>
          <cell r="E443" t="str">
            <v>p</v>
          </cell>
          <cell r="F443" t="str">
            <v>early-8</v>
          </cell>
          <cell r="G443" t="str">
            <v>d^</v>
          </cell>
          <cell r="H443" t="str">
            <v>^p</v>
          </cell>
          <cell r="I443">
            <v>1</v>
          </cell>
          <cell r="J443" t="str">
            <v>Not Found</v>
          </cell>
          <cell r="K443">
            <v>0.12820000000000001</v>
          </cell>
          <cell r="L443">
            <v>3.5999999999999999E-3</v>
          </cell>
          <cell r="M443">
            <v>19</v>
          </cell>
          <cell r="N443" t="str">
            <v>Not Found</v>
          </cell>
          <cell r="O443">
            <v>0.1512</v>
          </cell>
          <cell r="P443">
            <v>7.9000000000000008E-3</v>
          </cell>
          <cell r="Q443">
            <v>15</v>
          </cell>
          <cell r="R443">
            <v>0.44543011849288933</v>
          </cell>
          <cell r="S443">
            <v>0.1219850868423723</v>
          </cell>
          <cell r="T443">
            <v>1.2437113335316192</v>
          </cell>
          <cell r="U443">
            <v>0.71351391925313234</v>
          </cell>
          <cell r="V443">
            <v>1.2987231741995207</v>
          </cell>
          <cell r="W443">
            <v>1.880478781382656</v>
          </cell>
          <cell r="X443">
            <v>67</v>
          </cell>
          <cell r="Y443">
            <v>55.000000000000007</v>
          </cell>
          <cell r="Z443">
            <v>89</v>
          </cell>
          <cell r="AA443">
            <v>76</v>
          </cell>
          <cell r="AB443">
            <v>90</v>
          </cell>
          <cell r="AC443">
            <v>97</v>
          </cell>
        </row>
        <row r="444">
          <cell r="A444" t="str">
            <v>D^p</v>
          </cell>
          <cell r="B444" t="str">
            <v>D</v>
          </cell>
          <cell r="C444" t="str">
            <v>late-8</v>
          </cell>
          <cell r="D444" t="str">
            <v>^</v>
          </cell>
          <cell r="E444" t="str">
            <v>p</v>
          </cell>
          <cell r="F444" t="str">
            <v>early-8</v>
          </cell>
          <cell r="G444" t="str">
            <v>D^</v>
          </cell>
          <cell r="H444" t="str">
            <v>^p</v>
          </cell>
          <cell r="I444">
            <v>3</v>
          </cell>
          <cell r="J444" t="str">
            <v>Not Found</v>
          </cell>
          <cell r="K444">
            <v>7.9200000000000007E-2</v>
          </cell>
          <cell r="L444">
            <v>1.2999999999999999E-3</v>
          </cell>
          <cell r="M444">
            <v>5</v>
          </cell>
          <cell r="N444" t="str">
            <v>Not Found</v>
          </cell>
          <cell r="O444">
            <v>9.9199999999999997E-2</v>
          </cell>
          <cell r="P444">
            <v>2.5999999999999999E-3</v>
          </cell>
          <cell r="Q444">
            <v>4</v>
          </cell>
          <cell r="R444">
            <v>-0.68524947880219422</v>
          </cell>
          <cell r="S444">
            <v>-0.54609401832057292</v>
          </cell>
          <cell r="T444">
            <v>-1.0111006715307742</v>
          </cell>
          <cell r="U444">
            <v>-0.47690118135293985</v>
          </cell>
          <cell r="V444">
            <v>-0.32022889733620064</v>
          </cell>
          <cell r="W444">
            <v>-0.66727521485294028</v>
          </cell>
          <cell r="X444">
            <v>25</v>
          </cell>
          <cell r="Y444">
            <v>28.999999999999996</v>
          </cell>
          <cell r="Z444">
            <v>15</v>
          </cell>
          <cell r="AA444">
            <v>32</v>
          </cell>
          <cell r="AB444">
            <v>38</v>
          </cell>
          <cell r="AC444">
            <v>25</v>
          </cell>
        </row>
        <row r="445">
          <cell r="A445" t="str">
            <v>d^r</v>
          </cell>
          <cell r="B445" t="str">
            <v>d</v>
          </cell>
          <cell r="C445" t="str">
            <v>early-8</v>
          </cell>
          <cell r="D445" t="str">
            <v>^</v>
          </cell>
          <cell r="E445" t="str">
            <v>r</v>
          </cell>
          <cell r="F445" t="str">
            <v>late-8</v>
          </cell>
          <cell r="G445" t="str">
            <v>d^</v>
          </cell>
          <cell r="H445" t="str">
            <v>^r</v>
          </cell>
          <cell r="I445">
            <v>3</v>
          </cell>
          <cell r="J445" t="str">
            <v>Not Found</v>
          </cell>
          <cell r="K445">
            <v>0.1694</v>
          </cell>
          <cell r="L445">
            <v>2.3999999999999998E-3</v>
          </cell>
          <cell r="M445">
            <v>14</v>
          </cell>
          <cell r="N445" t="str">
            <v>Not Found</v>
          </cell>
          <cell r="O445">
            <v>0.2069</v>
          </cell>
          <cell r="P445">
            <v>5.3E-3</v>
          </cell>
          <cell r="Q445">
            <v>10</v>
          </cell>
          <cell r="R445">
            <v>1.396123983973653</v>
          </cell>
          <cell r="S445">
            <v>-0.22657792454699047</v>
          </cell>
          <cell r="T445">
            <v>0.43842133172362152</v>
          </cell>
          <cell r="U445">
            <v>1.9886316327869442</v>
          </cell>
          <cell r="V445">
            <v>0.50452027118199683</v>
          </cell>
          <cell r="W445">
            <v>0.72240878309374867</v>
          </cell>
          <cell r="X445">
            <v>92</v>
          </cell>
          <cell r="Y445">
            <v>41</v>
          </cell>
          <cell r="Z445">
            <v>67</v>
          </cell>
          <cell r="AA445">
            <v>98</v>
          </cell>
          <cell r="AB445">
            <v>70</v>
          </cell>
          <cell r="AC445">
            <v>76</v>
          </cell>
        </row>
        <row r="446">
          <cell r="A446" t="str">
            <v>d^s</v>
          </cell>
          <cell r="B446" t="str">
            <v>d</v>
          </cell>
          <cell r="C446" t="str">
            <v>early-8</v>
          </cell>
          <cell r="D446" t="str">
            <v>^</v>
          </cell>
          <cell r="E446" t="str">
            <v>s</v>
          </cell>
          <cell r="F446" t="str">
            <v>late-8</v>
          </cell>
          <cell r="G446" t="str">
            <v>d^</v>
          </cell>
          <cell r="H446" t="str">
            <v>^s</v>
          </cell>
          <cell r="I446">
            <v>3</v>
          </cell>
          <cell r="J446" t="str">
            <v>Not Found</v>
          </cell>
          <cell r="K446">
            <v>0.1699</v>
          </cell>
          <cell r="L446">
            <v>6.3E-3</v>
          </cell>
          <cell r="M446">
            <v>23</v>
          </cell>
          <cell r="N446" t="str">
            <v>Not Found</v>
          </cell>
          <cell r="O446">
            <v>0.1812</v>
          </cell>
          <cell r="P446">
            <v>8.9999999999999993E-3</v>
          </cell>
          <cell r="Q446">
            <v>14</v>
          </cell>
          <cell r="R446">
            <v>1.4076615308848275</v>
          </cell>
          <cell r="S446">
            <v>0.90625186246843847</v>
          </cell>
          <cell r="T446">
            <v>1.8879433349780173</v>
          </cell>
          <cell r="U446">
            <v>1.4002918619104816</v>
          </cell>
          <cell r="V446">
            <v>1.6347320947069339</v>
          </cell>
          <cell r="W446">
            <v>1.6488647817248745</v>
          </cell>
          <cell r="X446">
            <v>92</v>
          </cell>
          <cell r="Y446">
            <v>82</v>
          </cell>
          <cell r="Z446">
            <v>97</v>
          </cell>
          <cell r="AA446">
            <v>92</v>
          </cell>
          <cell r="AB446">
            <v>95</v>
          </cell>
          <cell r="AC446">
            <v>95</v>
          </cell>
        </row>
        <row r="447">
          <cell r="A447" t="str">
            <v>d^S</v>
          </cell>
          <cell r="B447" t="str">
            <v>d</v>
          </cell>
          <cell r="C447" t="str">
            <v>early-8</v>
          </cell>
          <cell r="D447" t="str">
            <v>^</v>
          </cell>
          <cell r="E447" t="str">
            <v>S</v>
          </cell>
          <cell r="F447" t="str">
            <v>late-8</v>
          </cell>
          <cell r="G447" t="str">
            <v>d^</v>
          </cell>
          <cell r="H447" t="str">
            <v>^S</v>
          </cell>
          <cell r="I447">
            <v>3</v>
          </cell>
          <cell r="J447" t="str">
            <v>Not Found</v>
          </cell>
          <cell r="K447">
            <v>9.8799999999999999E-2</v>
          </cell>
          <cell r="L447">
            <v>2.8E-3</v>
          </cell>
          <cell r="M447">
            <v>18</v>
          </cell>
          <cell r="N447" t="str">
            <v>Not Found</v>
          </cell>
          <cell r="O447">
            <v>0.13</v>
          </cell>
          <cell r="P447">
            <v>6.3E-3</v>
          </cell>
          <cell r="Q447">
            <v>12</v>
          </cell>
          <cell r="R447">
            <v>-0.23297763988416098</v>
          </cell>
          <cell r="S447">
            <v>-0.1103902540838695</v>
          </cell>
          <cell r="T447">
            <v>1.0826533331700197</v>
          </cell>
          <cell r="U447">
            <v>0.22819083977527224</v>
          </cell>
          <cell r="V447">
            <v>0.80998292618873668</v>
          </cell>
          <cell r="W447">
            <v>1.1856367824093117</v>
          </cell>
          <cell r="X447">
            <v>41</v>
          </cell>
          <cell r="Y447">
            <v>45</v>
          </cell>
          <cell r="Z447">
            <v>86</v>
          </cell>
          <cell r="AA447">
            <v>59</v>
          </cell>
          <cell r="AB447">
            <v>79</v>
          </cell>
          <cell r="AC447">
            <v>88</v>
          </cell>
        </row>
        <row r="448">
          <cell r="A448" t="str">
            <v>D^S</v>
          </cell>
          <cell r="B448" t="str">
            <v>D</v>
          </cell>
          <cell r="C448" t="str">
            <v>late-8</v>
          </cell>
          <cell r="D448" t="str">
            <v>^</v>
          </cell>
          <cell r="E448" t="str">
            <v>S</v>
          </cell>
          <cell r="F448" t="str">
            <v>late-8</v>
          </cell>
          <cell r="G448" t="str">
            <v>D^</v>
          </cell>
          <cell r="H448" t="str">
            <v>^S</v>
          </cell>
          <cell r="I448">
            <v>5</v>
          </cell>
          <cell r="J448" t="str">
            <v>Not Found</v>
          </cell>
          <cell r="K448">
            <v>4.9799999999999997E-2</v>
          </cell>
          <cell r="L448">
            <v>5.0000000000000001E-4</v>
          </cell>
          <cell r="M448">
            <v>6</v>
          </cell>
          <cell r="N448" t="str">
            <v>Not Found</v>
          </cell>
          <cell r="O448">
            <v>7.8E-2</v>
          </cell>
          <cell r="P448">
            <v>1E-3</v>
          </cell>
          <cell r="Q448">
            <v>3</v>
          </cell>
          <cell r="R448">
            <v>-1.3636572371792446</v>
          </cell>
          <cell r="S448">
            <v>-0.77846935924681471</v>
          </cell>
          <cell r="T448">
            <v>-0.85004267116917465</v>
          </cell>
          <cell r="U448">
            <v>-0.96222426083079993</v>
          </cell>
          <cell r="V448">
            <v>-0.80896914534698428</v>
          </cell>
          <cell r="W448">
            <v>-0.89888921451072179</v>
          </cell>
          <cell r="X448">
            <v>9</v>
          </cell>
          <cell r="Y448">
            <v>21</v>
          </cell>
          <cell r="Z448">
            <v>20</v>
          </cell>
          <cell r="AA448">
            <v>17</v>
          </cell>
          <cell r="AB448">
            <v>22</v>
          </cell>
          <cell r="AC448">
            <v>18</v>
          </cell>
        </row>
        <row r="449">
          <cell r="A449" t="str">
            <v>d^t</v>
          </cell>
          <cell r="B449" t="str">
            <v>d</v>
          </cell>
          <cell r="C449" t="str">
            <v>early-8</v>
          </cell>
          <cell r="D449" t="str">
            <v>^</v>
          </cell>
          <cell r="E449" t="str">
            <v>t</v>
          </cell>
          <cell r="F449" t="str">
            <v>mid-8</v>
          </cell>
          <cell r="G449" t="str">
            <v>d^</v>
          </cell>
          <cell r="H449" t="str">
            <v>^t</v>
          </cell>
          <cell r="I449">
            <v>2</v>
          </cell>
          <cell r="J449" t="str">
            <v>Not Found</v>
          </cell>
          <cell r="K449">
            <v>0.157</v>
          </cell>
          <cell r="L449">
            <v>4.7999999999999996E-3</v>
          </cell>
          <cell r="M449">
            <v>28</v>
          </cell>
          <cell r="N449" t="str">
            <v>Not Found</v>
          </cell>
          <cell r="O449">
            <v>0.18709999999999999</v>
          </cell>
          <cell r="P449">
            <v>8.9999999999999993E-3</v>
          </cell>
          <cell r="Q449">
            <v>18</v>
          </cell>
          <cell r="R449">
            <v>1.1099928205765301</v>
          </cell>
          <cell r="S449">
            <v>0.47054809823173493</v>
          </cell>
          <cell r="T449">
            <v>2.6932333367860153</v>
          </cell>
          <cell r="U449">
            <v>1.5353581906330933</v>
          </cell>
          <cell r="V449">
            <v>1.6347320947069339</v>
          </cell>
          <cell r="W449">
            <v>2.5753207803560008</v>
          </cell>
          <cell r="X449">
            <v>87</v>
          </cell>
          <cell r="Y449">
            <v>68</v>
          </cell>
          <cell r="Z449">
            <v>100</v>
          </cell>
          <cell r="AA449">
            <v>94</v>
          </cell>
          <cell r="AB449">
            <v>95</v>
          </cell>
          <cell r="AC449">
            <v>100</v>
          </cell>
        </row>
        <row r="450">
          <cell r="A450" t="str">
            <v>d^T</v>
          </cell>
          <cell r="B450" t="str">
            <v>d</v>
          </cell>
          <cell r="C450" t="str">
            <v>early-8</v>
          </cell>
          <cell r="D450" t="str">
            <v>^</v>
          </cell>
          <cell r="E450" t="str">
            <v>T</v>
          </cell>
          <cell r="F450" t="str">
            <v>late-8</v>
          </cell>
          <cell r="G450" t="str">
            <v>d^</v>
          </cell>
          <cell r="H450" t="str">
            <v>^T</v>
          </cell>
          <cell r="I450">
            <v>3</v>
          </cell>
          <cell r="J450" t="str">
            <v>Not Found</v>
          </cell>
          <cell r="K450">
            <v>9.8400000000000001E-2</v>
          </cell>
          <cell r="L450">
            <v>2.5000000000000001E-3</v>
          </cell>
          <cell r="M450">
            <v>12</v>
          </cell>
          <cell r="N450" t="str">
            <v>Not Found</v>
          </cell>
          <cell r="O450">
            <v>0.12740000000000001</v>
          </cell>
          <cell r="P450">
            <v>5.5999999999999999E-3</v>
          </cell>
          <cell r="Q450">
            <v>8</v>
          </cell>
          <cell r="R450">
            <v>-0.2422076774131004</v>
          </cell>
          <cell r="S450">
            <v>-0.19753100693121017</v>
          </cell>
          <cell r="T450">
            <v>0.11630533100042251</v>
          </cell>
          <cell r="U450">
            <v>0.16867008474496883</v>
          </cell>
          <cell r="V450">
            <v>0.59615906768401883</v>
          </cell>
          <cell r="W450">
            <v>0.25918078377818571</v>
          </cell>
          <cell r="X450">
            <v>40</v>
          </cell>
          <cell r="Y450">
            <v>42</v>
          </cell>
          <cell r="Z450">
            <v>54</v>
          </cell>
          <cell r="AA450">
            <v>56.999999999999993</v>
          </cell>
          <cell r="AB450">
            <v>73</v>
          </cell>
          <cell r="AC450">
            <v>60</v>
          </cell>
        </row>
        <row r="451">
          <cell r="A451" t="str">
            <v>D^t</v>
          </cell>
          <cell r="B451" t="str">
            <v>D</v>
          </cell>
          <cell r="C451" t="str">
            <v>late-8</v>
          </cell>
          <cell r="D451" t="str">
            <v>^</v>
          </cell>
          <cell r="E451" t="str">
            <v>t</v>
          </cell>
          <cell r="F451" t="str">
            <v>mid-8</v>
          </cell>
          <cell r="G451" t="str">
            <v>D^</v>
          </cell>
          <cell r="H451" t="str">
            <v>^t</v>
          </cell>
          <cell r="I451">
            <v>4</v>
          </cell>
          <cell r="J451" t="str">
            <v>Not Found</v>
          </cell>
          <cell r="K451">
            <v>0.1081</v>
          </cell>
          <cell r="L451">
            <v>2.5000000000000001E-3</v>
          </cell>
          <cell r="M451">
            <v>12</v>
          </cell>
          <cell r="N451" t="str">
            <v>Not Found</v>
          </cell>
          <cell r="O451">
            <v>0.1351</v>
          </cell>
          <cell r="P451">
            <v>3.8E-3</v>
          </cell>
          <cell r="Q451">
            <v>8</v>
          </cell>
          <cell r="R451">
            <v>-1.8379267336318551E-2</v>
          </cell>
          <cell r="S451">
            <v>-0.19753100693121017</v>
          </cell>
          <cell r="T451">
            <v>0.11630533100042251</v>
          </cell>
          <cell r="U451">
            <v>0.3449430900270215</v>
          </cell>
          <cell r="V451">
            <v>4.632628867188715E-2</v>
          </cell>
          <cell r="W451">
            <v>0.25918078377818571</v>
          </cell>
          <cell r="X451">
            <v>49</v>
          </cell>
          <cell r="Y451">
            <v>42</v>
          </cell>
          <cell r="Z451">
            <v>54</v>
          </cell>
          <cell r="AA451">
            <v>64</v>
          </cell>
          <cell r="AB451">
            <v>52</v>
          </cell>
          <cell r="AC451">
            <v>60</v>
          </cell>
        </row>
        <row r="452">
          <cell r="A452" t="str">
            <v>d^v</v>
          </cell>
          <cell r="B452" t="str">
            <v>d</v>
          </cell>
          <cell r="C452" t="str">
            <v>early-8</v>
          </cell>
          <cell r="D452" t="str">
            <v>^</v>
          </cell>
          <cell r="E452" t="str">
            <v>v</v>
          </cell>
          <cell r="F452" t="str">
            <v>mid-8</v>
          </cell>
          <cell r="G452" t="str">
            <v>d^</v>
          </cell>
          <cell r="H452" t="str">
            <v>^v</v>
          </cell>
          <cell r="I452">
            <v>2</v>
          </cell>
          <cell r="J452" t="str">
            <v>Not Found</v>
          </cell>
          <cell r="K452">
            <v>0.11459999999999999</v>
          </cell>
          <cell r="L452">
            <v>3.5999999999999999E-3</v>
          </cell>
          <cell r="M452">
            <v>14</v>
          </cell>
          <cell r="N452" t="str">
            <v>Not Found</v>
          </cell>
          <cell r="O452">
            <v>0.1409</v>
          </cell>
          <cell r="P452">
            <v>6.8999999999999999E-3</v>
          </cell>
          <cell r="Q452">
            <v>12</v>
          </cell>
          <cell r="R452">
            <v>0.13160884250894744</v>
          </cell>
          <cell r="S452">
            <v>0.1219850868423723</v>
          </cell>
          <cell r="T452">
            <v>0.43842133172362152</v>
          </cell>
          <cell r="U452">
            <v>0.47772015894077569</v>
          </cell>
          <cell r="V452">
            <v>0.99326051919278047</v>
          </cell>
          <cell r="W452">
            <v>1.1856367824093117</v>
          </cell>
          <cell r="X452">
            <v>55.000000000000007</v>
          </cell>
          <cell r="Y452">
            <v>55.000000000000007</v>
          </cell>
          <cell r="Z452">
            <v>67</v>
          </cell>
          <cell r="AA452">
            <v>68</v>
          </cell>
          <cell r="AB452">
            <v>84</v>
          </cell>
          <cell r="AC452">
            <v>88</v>
          </cell>
        </row>
        <row r="453">
          <cell r="A453" t="str">
            <v>D^v</v>
          </cell>
          <cell r="B453" t="str">
            <v>D</v>
          </cell>
          <cell r="C453" t="str">
            <v>late-8</v>
          </cell>
          <cell r="D453" t="str">
            <v>^</v>
          </cell>
          <cell r="E453" t="str">
            <v>v</v>
          </cell>
          <cell r="F453" t="str">
            <v>mid-8</v>
          </cell>
          <cell r="G453" t="str">
            <v>D^</v>
          </cell>
          <cell r="H453" t="str">
            <v>^v</v>
          </cell>
          <cell r="I453">
            <v>4</v>
          </cell>
          <cell r="J453" t="str">
            <v>Not Found</v>
          </cell>
          <cell r="K453">
            <v>6.5699999999999995E-2</v>
          </cell>
          <cell r="L453">
            <v>1.2999999999999999E-3</v>
          </cell>
          <cell r="M453">
            <v>3</v>
          </cell>
          <cell r="N453" t="str">
            <v>Not Found</v>
          </cell>
          <cell r="O453">
            <v>8.8900000000000007E-2</v>
          </cell>
          <cell r="P453">
            <v>1.6999999999999999E-3</v>
          </cell>
          <cell r="Q453">
            <v>3</v>
          </cell>
          <cell r="R453">
            <v>-0.99676324540390115</v>
          </cell>
          <cell r="S453">
            <v>-0.54609401832057292</v>
          </cell>
          <cell r="T453">
            <v>-1.3332166722539731</v>
          </cell>
          <cell r="U453">
            <v>-0.71269494166529623</v>
          </cell>
          <cell r="V453">
            <v>-0.59514528684226642</v>
          </cell>
          <cell r="W453">
            <v>-0.89888921451072179</v>
          </cell>
          <cell r="X453">
            <v>16</v>
          </cell>
          <cell r="Y453">
            <v>28.999999999999996</v>
          </cell>
          <cell r="Z453">
            <v>9</v>
          </cell>
          <cell r="AA453">
            <v>24</v>
          </cell>
          <cell r="AB453">
            <v>28.000000000000004</v>
          </cell>
          <cell r="AC453">
            <v>18</v>
          </cell>
        </row>
        <row r="454">
          <cell r="A454" t="str">
            <v>D^z</v>
          </cell>
          <cell r="B454" t="str">
            <v>D</v>
          </cell>
          <cell r="C454" t="str">
            <v>late-8</v>
          </cell>
          <cell r="D454" t="str">
            <v>^</v>
          </cell>
          <cell r="E454" t="str">
            <v>z</v>
          </cell>
          <cell r="F454" t="str">
            <v>late-8</v>
          </cell>
          <cell r="G454" t="str">
            <v>D^</v>
          </cell>
          <cell r="H454" t="str">
            <v>^z</v>
          </cell>
          <cell r="I454">
            <v>5</v>
          </cell>
          <cell r="J454" t="str">
            <v>Not Found</v>
          </cell>
          <cell r="K454">
            <v>6.2199999999999998E-2</v>
          </cell>
          <cell r="L454">
            <v>1.1000000000000001E-3</v>
          </cell>
          <cell r="M454">
            <v>6</v>
          </cell>
          <cell r="N454" t="str">
            <v>Not Found</v>
          </cell>
          <cell r="O454">
            <v>9.0999999999999998E-2</v>
          </cell>
          <cell r="P454">
            <v>2.5999999999999999E-3</v>
          </cell>
          <cell r="Q454">
            <v>5</v>
          </cell>
          <cell r="R454">
            <v>-1.0775260737821213</v>
          </cell>
          <cell r="S454">
            <v>-0.60418785355213334</v>
          </cell>
          <cell r="T454">
            <v>-0.85004267116917465</v>
          </cell>
          <cell r="U454">
            <v>-0.664620485679282</v>
          </cell>
          <cell r="V454">
            <v>-0.32022889733620064</v>
          </cell>
          <cell r="W454">
            <v>-0.43566121519515877</v>
          </cell>
          <cell r="X454">
            <v>14.000000000000002</v>
          </cell>
          <cell r="Y454">
            <v>27</v>
          </cell>
          <cell r="Z454">
            <v>20</v>
          </cell>
          <cell r="AA454">
            <v>25</v>
          </cell>
          <cell r="AB454">
            <v>38</v>
          </cell>
          <cell r="AC454">
            <v>33</v>
          </cell>
        </row>
        <row r="455">
          <cell r="A455" t="str">
            <v>dab</v>
          </cell>
          <cell r="B455" t="str">
            <v>d</v>
          </cell>
          <cell r="C455" t="str">
            <v>early-8</v>
          </cell>
          <cell r="D455" t="str">
            <v>a</v>
          </cell>
          <cell r="E455" t="str">
            <v>b</v>
          </cell>
          <cell r="F455" t="str">
            <v>early-8</v>
          </cell>
          <cell r="G455" t="str">
            <v>da</v>
          </cell>
          <cell r="H455" t="str">
            <v>ab</v>
          </cell>
          <cell r="I455">
            <v>1</v>
          </cell>
          <cell r="J455" t="str">
            <v>Not Found</v>
          </cell>
          <cell r="K455">
            <v>0.13830000000000001</v>
          </cell>
          <cell r="L455">
            <v>4.1999999999999997E-3</v>
          </cell>
          <cell r="M455">
            <v>21</v>
          </cell>
          <cell r="N455" t="str">
            <v>Not Found</v>
          </cell>
          <cell r="O455">
            <v>0.14369999999999999</v>
          </cell>
          <cell r="P455">
            <v>8.3999999999999995E-3</v>
          </cell>
          <cell r="Q455">
            <v>16</v>
          </cell>
          <cell r="R455">
            <v>0.67848856609861052</v>
          </cell>
          <cell r="S455">
            <v>0.29626659253705362</v>
          </cell>
          <cell r="T455">
            <v>1.5658273342548181</v>
          </cell>
          <cell r="U455">
            <v>0.54181943358879481</v>
          </cell>
          <cell r="V455">
            <v>1.4514545017028901</v>
          </cell>
          <cell r="W455">
            <v>2.1120927810404377</v>
          </cell>
          <cell r="X455">
            <v>75</v>
          </cell>
          <cell r="Y455">
            <v>62</v>
          </cell>
          <cell r="Z455">
            <v>94</v>
          </cell>
          <cell r="AA455">
            <v>71</v>
          </cell>
          <cell r="AB455">
            <v>93</v>
          </cell>
          <cell r="AC455">
            <v>98</v>
          </cell>
        </row>
        <row r="456">
          <cell r="A456" t="str">
            <v>Dab</v>
          </cell>
          <cell r="B456" t="str">
            <v>D</v>
          </cell>
          <cell r="C456" t="str">
            <v>late-8</v>
          </cell>
          <cell r="D456" t="str">
            <v>a</v>
          </cell>
          <cell r="E456" t="str">
            <v>b</v>
          </cell>
          <cell r="F456" t="str">
            <v>early-8</v>
          </cell>
          <cell r="G456" t="str">
            <v>Da</v>
          </cell>
          <cell r="H456" t="str">
            <v>ab</v>
          </cell>
          <cell r="I456">
            <v>3</v>
          </cell>
          <cell r="J456" t="str">
            <v>Not Found</v>
          </cell>
          <cell r="K456">
            <v>8.9399999999999993E-2</v>
          </cell>
          <cell r="L456">
            <v>1.9E-3</v>
          </cell>
          <cell r="M456">
            <v>11</v>
          </cell>
          <cell r="N456" t="str">
            <v>Not Found</v>
          </cell>
          <cell r="O456">
            <v>9.1800000000000007E-2</v>
          </cell>
          <cell r="P456">
            <v>3.3999999999999998E-3</v>
          </cell>
          <cell r="Q456">
            <v>6</v>
          </cell>
          <cell r="R456">
            <v>-0.44988352181423835</v>
          </cell>
          <cell r="S456">
            <v>-0.37181251262589154</v>
          </cell>
          <cell r="T456">
            <v>-4.4752669361177014E-2</v>
          </cell>
          <cell r="U456">
            <v>-0.64630640720841914</v>
          </cell>
          <cell r="V456">
            <v>-7.5858773330808829E-2</v>
          </cell>
          <cell r="W456">
            <v>-0.20404721553737729</v>
          </cell>
          <cell r="X456">
            <v>33</v>
          </cell>
          <cell r="Y456">
            <v>35</v>
          </cell>
          <cell r="Z456">
            <v>48</v>
          </cell>
          <cell r="AA456">
            <v>26</v>
          </cell>
          <cell r="AB456">
            <v>48</v>
          </cell>
          <cell r="AC456">
            <v>42</v>
          </cell>
        </row>
        <row r="457">
          <cell r="A457" t="str">
            <v>daC</v>
          </cell>
          <cell r="B457" t="str">
            <v>d</v>
          </cell>
          <cell r="C457" t="str">
            <v>early-8</v>
          </cell>
          <cell r="D457" t="str">
            <v>a</v>
          </cell>
          <cell r="E457" t="str">
            <v>C</v>
          </cell>
          <cell r="F457" t="str">
            <v>mid-8</v>
          </cell>
          <cell r="G457" t="str">
            <v>da</v>
          </cell>
          <cell r="H457" t="str">
            <v>aC</v>
          </cell>
          <cell r="I457">
            <v>2</v>
          </cell>
          <cell r="J457" t="str">
            <v>Not Found</v>
          </cell>
          <cell r="K457">
            <v>0.1203</v>
          </cell>
          <cell r="L457">
            <v>2.5000000000000001E-3</v>
          </cell>
          <cell r="M457">
            <v>11</v>
          </cell>
          <cell r="N457" t="str">
            <v>Not Found</v>
          </cell>
          <cell r="O457">
            <v>0.13450000000000001</v>
          </cell>
          <cell r="P457">
            <v>5.0000000000000001E-3</v>
          </cell>
          <cell r="Q457">
            <v>8</v>
          </cell>
          <cell r="R457">
            <v>0.26313687729633495</v>
          </cell>
          <cell r="S457">
            <v>-0.19753100693121017</v>
          </cell>
          <cell r="T457">
            <v>-4.4752669361177014E-2</v>
          </cell>
          <cell r="U457">
            <v>0.33120753117387475</v>
          </cell>
          <cell r="V457">
            <v>0.41288147467997494</v>
          </cell>
          <cell r="W457">
            <v>0.25918078377818571</v>
          </cell>
          <cell r="X457">
            <v>60</v>
          </cell>
          <cell r="Y457">
            <v>42</v>
          </cell>
          <cell r="Z457">
            <v>48</v>
          </cell>
          <cell r="AA457">
            <v>63</v>
          </cell>
          <cell r="AB457">
            <v>66</v>
          </cell>
          <cell r="AC457">
            <v>60</v>
          </cell>
        </row>
        <row r="458">
          <cell r="A458" t="str">
            <v>dad</v>
          </cell>
          <cell r="B458" t="str">
            <v>d</v>
          </cell>
          <cell r="C458" t="str">
            <v>early-8</v>
          </cell>
          <cell r="D458" t="str">
            <v>a</v>
          </cell>
          <cell r="E458" t="str">
            <v>d</v>
          </cell>
          <cell r="F458" t="str">
            <v>early-8</v>
          </cell>
          <cell r="G458" t="str">
            <v>da</v>
          </cell>
          <cell r="H458" t="str">
            <v>ad</v>
          </cell>
          <cell r="I458">
            <v>1</v>
          </cell>
          <cell r="J458" t="str">
            <v>Not Found</v>
          </cell>
          <cell r="K458">
            <v>0.15029999999999999</v>
          </cell>
          <cell r="L458">
            <v>4.7000000000000002E-3</v>
          </cell>
          <cell r="M458">
            <v>23</v>
          </cell>
          <cell r="N458" t="str">
            <v>Not Found</v>
          </cell>
          <cell r="O458">
            <v>0.17530000000000001</v>
          </cell>
          <cell r="P458">
            <v>7.3000000000000001E-3</v>
          </cell>
          <cell r="Q458">
            <v>17</v>
          </cell>
          <cell r="R458">
            <v>0.95538969196679391</v>
          </cell>
          <cell r="S458">
            <v>0.44150118061595489</v>
          </cell>
          <cell r="T458">
            <v>1.8879433349780173</v>
          </cell>
          <cell r="U458">
            <v>1.2652255331878699</v>
          </cell>
          <cell r="V458">
            <v>1.1154455811954764</v>
          </cell>
          <cell r="W458">
            <v>2.343706780698219</v>
          </cell>
          <cell r="X458">
            <v>83</v>
          </cell>
          <cell r="Y458">
            <v>67</v>
          </cell>
          <cell r="Z458">
            <v>97</v>
          </cell>
          <cell r="AA458">
            <v>90</v>
          </cell>
          <cell r="AB458">
            <v>87</v>
          </cell>
          <cell r="AC458">
            <v>99</v>
          </cell>
        </row>
        <row r="459">
          <cell r="A459" t="str">
            <v>Dad</v>
          </cell>
          <cell r="B459" t="str">
            <v>D</v>
          </cell>
          <cell r="C459" t="str">
            <v>late-8</v>
          </cell>
          <cell r="D459" t="str">
            <v>a</v>
          </cell>
          <cell r="E459" t="str">
            <v>d</v>
          </cell>
          <cell r="F459" t="str">
            <v>early-8</v>
          </cell>
          <cell r="G459" t="str">
            <v>Da</v>
          </cell>
          <cell r="H459" t="str">
            <v>ad</v>
          </cell>
          <cell r="I459">
            <v>3</v>
          </cell>
          <cell r="J459" t="str">
            <v>Not Found</v>
          </cell>
          <cell r="K459">
            <v>0.1013</v>
          </cell>
          <cell r="L459">
            <v>2.5000000000000001E-3</v>
          </cell>
          <cell r="M459">
            <v>10</v>
          </cell>
          <cell r="N459" t="str">
            <v>Not Found</v>
          </cell>
          <cell r="O459">
            <v>0.12330000000000001</v>
          </cell>
          <cell r="P459">
            <v>2.3E-3</v>
          </cell>
          <cell r="Q459">
            <v>6</v>
          </cell>
          <cell r="R459">
            <v>-0.17528990532828934</v>
          </cell>
          <cell r="S459">
            <v>-0.19753100693121017</v>
          </cell>
          <cell r="T459">
            <v>-0.20581066972277653</v>
          </cell>
          <cell r="U459">
            <v>7.4810432581797634E-2</v>
          </cell>
          <cell r="V459">
            <v>-0.41186769383822258</v>
          </cell>
          <cell r="W459">
            <v>-0.20404721553737729</v>
          </cell>
          <cell r="X459">
            <v>43</v>
          </cell>
          <cell r="Y459">
            <v>42</v>
          </cell>
          <cell r="Z459">
            <v>42</v>
          </cell>
          <cell r="AA459">
            <v>53</v>
          </cell>
          <cell r="AB459">
            <v>35</v>
          </cell>
          <cell r="AC459">
            <v>42</v>
          </cell>
        </row>
        <row r="460">
          <cell r="A460" t="str">
            <v>dag</v>
          </cell>
          <cell r="B460" t="str">
            <v>d</v>
          </cell>
          <cell r="C460" t="str">
            <v>early-8</v>
          </cell>
          <cell r="D460" t="str">
            <v>a</v>
          </cell>
          <cell r="E460" t="str">
            <v>g</v>
          </cell>
          <cell r="F460" t="str">
            <v>mid-8</v>
          </cell>
          <cell r="G460" t="str">
            <v>da</v>
          </cell>
          <cell r="H460" t="str">
            <v>ag</v>
          </cell>
          <cell r="I460">
            <v>2</v>
          </cell>
          <cell r="J460" t="str">
            <v>Not Found</v>
          </cell>
          <cell r="K460">
            <v>0.1303</v>
          </cell>
          <cell r="L460">
            <v>2.8999999999999998E-3</v>
          </cell>
          <cell r="M460">
            <v>12</v>
          </cell>
          <cell r="N460" t="str">
            <v>Not Found</v>
          </cell>
          <cell r="O460">
            <v>0.1409</v>
          </cell>
          <cell r="P460">
            <v>5.5999999999999999E-3</v>
          </cell>
          <cell r="Q460">
            <v>12</v>
          </cell>
          <cell r="R460">
            <v>0.49388781551982125</v>
          </cell>
          <cell r="S460">
            <v>-8.134333646808932E-2</v>
          </cell>
          <cell r="T460">
            <v>0.11630533100042251</v>
          </cell>
          <cell r="U460">
            <v>0.47772015894077569</v>
          </cell>
          <cell r="V460">
            <v>0.59615906768401883</v>
          </cell>
          <cell r="W460">
            <v>1.1856367824093117</v>
          </cell>
          <cell r="X460">
            <v>69</v>
          </cell>
          <cell r="Y460">
            <v>46</v>
          </cell>
          <cell r="Z460">
            <v>54</v>
          </cell>
          <cell r="AA460">
            <v>68</v>
          </cell>
          <cell r="AB460">
            <v>73</v>
          </cell>
          <cell r="AC460">
            <v>88</v>
          </cell>
        </row>
        <row r="461">
          <cell r="A461" t="str">
            <v>Dag</v>
          </cell>
          <cell r="B461" t="str">
            <v>D</v>
          </cell>
          <cell r="C461" t="str">
            <v>late-8</v>
          </cell>
          <cell r="D461" t="str">
            <v>a</v>
          </cell>
          <cell r="E461" t="str">
            <v>g</v>
          </cell>
          <cell r="F461" t="str">
            <v>mid-8</v>
          </cell>
          <cell r="G461" t="str">
            <v>Da</v>
          </cell>
          <cell r="H461" t="str">
            <v>ag</v>
          </cell>
          <cell r="I461">
            <v>4</v>
          </cell>
          <cell r="J461" t="str">
            <v>Not Found</v>
          </cell>
          <cell r="K461">
            <v>8.1299999999999997E-2</v>
          </cell>
          <cell r="L461">
            <v>6.9999999999999999E-4</v>
          </cell>
          <cell r="M461">
            <v>3</v>
          </cell>
          <cell r="N461" t="str">
            <v>Not Found</v>
          </cell>
          <cell r="O461">
            <v>8.8900000000000007E-2</v>
          </cell>
          <cell r="P461">
            <v>5.9999999999999995E-4</v>
          </cell>
          <cell r="Q461">
            <v>2</v>
          </cell>
          <cell r="R461">
            <v>-0.6367917817752623</v>
          </cell>
          <cell r="S461">
            <v>-0.72037552401525429</v>
          </cell>
          <cell r="T461">
            <v>-1.3332166722539731</v>
          </cell>
          <cell r="U461">
            <v>-0.71269494166529623</v>
          </cell>
          <cell r="V461">
            <v>-0.93115420734968024</v>
          </cell>
          <cell r="W461">
            <v>-1.1305032141685032</v>
          </cell>
          <cell r="X461">
            <v>26</v>
          </cell>
          <cell r="Y461">
            <v>23</v>
          </cell>
          <cell r="Z461">
            <v>9</v>
          </cell>
          <cell r="AA461">
            <v>24</v>
          </cell>
          <cell r="AB461">
            <v>18</v>
          </cell>
          <cell r="AC461">
            <v>13</v>
          </cell>
        </row>
        <row r="462">
          <cell r="A462" t="str">
            <v>DaJ</v>
          </cell>
          <cell r="B462" t="str">
            <v>D</v>
          </cell>
          <cell r="C462" t="str">
            <v>late-8</v>
          </cell>
          <cell r="D462" t="str">
            <v>a</v>
          </cell>
          <cell r="E462" t="str">
            <v>J</v>
          </cell>
          <cell r="F462" t="str">
            <v>mid-8</v>
          </cell>
          <cell r="G462" t="str">
            <v>Da</v>
          </cell>
          <cell r="H462" t="str">
            <v>aJ</v>
          </cell>
          <cell r="I462">
            <v>4</v>
          </cell>
          <cell r="J462" t="str">
            <v>Not Found</v>
          </cell>
          <cell r="K462">
            <v>7.4099999999999999E-2</v>
          </cell>
          <cell r="L462">
            <v>8.9999999999999998E-4</v>
          </cell>
          <cell r="M462">
            <v>2</v>
          </cell>
          <cell r="N462" t="str">
            <v>Not Found</v>
          </cell>
          <cell r="O462">
            <v>7.6200000000000004E-2</v>
          </cell>
          <cell r="P462">
            <v>5.9999999999999995E-4</v>
          </cell>
          <cell r="Q462">
            <v>1</v>
          </cell>
          <cell r="R462">
            <v>-0.80293245729617246</v>
          </cell>
          <cell r="S462">
            <v>-0.66228168878369387</v>
          </cell>
          <cell r="T462">
            <v>-1.4942746726155727</v>
          </cell>
          <cell r="U462">
            <v>-1.0034309373902408</v>
          </cell>
          <cell r="V462">
            <v>-0.93115420734968024</v>
          </cell>
          <cell r="W462">
            <v>-1.3621172138262847</v>
          </cell>
          <cell r="X462">
            <v>21</v>
          </cell>
          <cell r="Y462">
            <v>25</v>
          </cell>
          <cell r="Z462">
            <v>7.0000000000000009</v>
          </cell>
          <cell r="AA462">
            <v>16</v>
          </cell>
          <cell r="AB462">
            <v>18</v>
          </cell>
          <cell r="AC462">
            <v>9</v>
          </cell>
        </row>
        <row r="463">
          <cell r="A463" t="str">
            <v>Dak</v>
          </cell>
          <cell r="B463" t="str">
            <v>D</v>
          </cell>
          <cell r="C463" t="str">
            <v>late-8</v>
          </cell>
          <cell r="D463" t="str">
            <v>a</v>
          </cell>
          <cell r="E463" t="str">
            <v>k</v>
          </cell>
          <cell r="F463" t="str">
            <v>mid-8</v>
          </cell>
          <cell r="G463" t="str">
            <v>Da</v>
          </cell>
          <cell r="H463" t="str">
            <v>ak</v>
          </cell>
          <cell r="I463">
            <v>4</v>
          </cell>
          <cell r="J463" t="str">
            <v>Not Found</v>
          </cell>
          <cell r="K463">
            <v>0.1168</v>
          </cell>
          <cell r="L463">
            <v>3.3999999999999998E-3</v>
          </cell>
          <cell r="M463">
            <v>12</v>
          </cell>
          <cell r="N463" t="str">
            <v>Not Found</v>
          </cell>
          <cell r="O463">
            <v>0.1305</v>
          </cell>
          <cell r="P463">
            <v>6.0000000000000001E-3</v>
          </cell>
          <cell r="Q463">
            <v>6</v>
          </cell>
          <cell r="R463">
            <v>0.18237404891811462</v>
          </cell>
          <cell r="S463">
            <v>6.3891251610811828E-2</v>
          </cell>
          <cell r="T463">
            <v>0.11630533100042251</v>
          </cell>
          <cell r="U463">
            <v>0.23963713881956142</v>
          </cell>
          <cell r="V463">
            <v>0.71834412968671479</v>
          </cell>
          <cell r="W463">
            <v>-0.20404721553737729</v>
          </cell>
          <cell r="X463">
            <v>56.999999999999993</v>
          </cell>
          <cell r="Y463">
            <v>52</v>
          </cell>
          <cell r="Z463">
            <v>54</v>
          </cell>
          <cell r="AA463">
            <v>59</v>
          </cell>
          <cell r="AB463">
            <v>77</v>
          </cell>
          <cell r="AC463">
            <v>42</v>
          </cell>
        </row>
        <row r="464">
          <cell r="A464" t="str">
            <v>Dal</v>
          </cell>
          <cell r="B464" t="str">
            <v>D</v>
          </cell>
          <cell r="C464" t="str">
            <v>late-8</v>
          </cell>
          <cell r="D464" t="str">
            <v>a</v>
          </cell>
          <cell r="E464" t="str">
            <v>l</v>
          </cell>
          <cell r="F464" t="str">
            <v>late-8</v>
          </cell>
          <cell r="G464" t="str">
            <v>Da</v>
          </cell>
          <cell r="H464" t="str">
            <v>al</v>
          </cell>
          <cell r="I464">
            <v>5</v>
          </cell>
          <cell r="J464" t="str">
            <v>Not Found</v>
          </cell>
          <cell r="K464">
            <v>0.13700000000000001</v>
          </cell>
          <cell r="L464">
            <v>5.8999999999999999E-3</v>
          </cell>
          <cell r="M464">
            <v>3</v>
          </cell>
          <cell r="N464" t="str">
            <v>Not Found</v>
          </cell>
          <cell r="O464">
            <v>0.15140000000000001</v>
          </cell>
          <cell r="P464">
            <v>6.1000000000000004E-3</v>
          </cell>
          <cell r="Q464">
            <v>2</v>
          </cell>
          <cell r="R464">
            <v>0.64849094412955743</v>
          </cell>
          <cell r="S464">
            <v>0.79006419200531752</v>
          </cell>
          <cell r="T464">
            <v>-1.3332166722539731</v>
          </cell>
          <cell r="U464">
            <v>0.71809243887084817</v>
          </cell>
          <cell r="V464">
            <v>0.74889039518738887</v>
          </cell>
          <cell r="W464">
            <v>-1.1305032141685032</v>
          </cell>
          <cell r="X464">
            <v>74</v>
          </cell>
          <cell r="Y464">
            <v>79</v>
          </cell>
          <cell r="Z464">
            <v>9</v>
          </cell>
          <cell r="AA464">
            <v>76</v>
          </cell>
          <cell r="AB464">
            <v>78</v>
          </cell>
          <cell r="AC464">
            <v>13</v>
          </cell>
        </row>
        <row r="465">
          <cell r="A465" t="str">
            <v>dam</v>
          </cell>
          <cell r="B465" t="str">
            <v>d</v>
          </cell>
          <cell r="C465" t="str">
            <v>early-8</v>
          </cell>
          <cell r="D465" t="str">
            <v>a</v>
          </cell>
          <cell r="E465" t="str">
            <v>m</v>
          </cell>
          <cell r="F465" t="str">
            <v>early-8</v>
          </cell>
          <cell r="G465" t="str">
            <v>da</v>
          </cell>
          <cell r="H465" t="str">
            <v>am</v>
          </cell>
          <cell r="I465">
            <v>1</v>
          </cell>
          <cell r="J465" t="str">
            <v>Not Found</v>
          </cell>
          <cell r="K465">
            <v>0.1618</v>
          </cell>
          <cell r="L465">
            <v>8.0999999999999996E-3</v>
          </cell>
          <cell r="M465">
            <v>18</v>
          </cell>
          <cell r="N465" t="str">
            <v>Not Found</v>
          </cell>
          <cell r="O465">
            <v>0.16719999999999999</v>
          </cell>
          <cell r="P465">
            <v>8.5000000000000006E-3</v>
          </cell>
          <cell r="Q465">
            <v>15</v>
          </cell>
          <cell r="R465">
            <v>1.2207532709238036</v>
          </cell>
          <cell r="S465">
            <v>1.4290963795524825</v>
          </cell>
          <cell r="T465">
            <v>1.0826533331700197</v>
          </cell>
          <cell r="U465">
            <v>1.0797954886703849</v>
          </cell>
          <cell r="V465">
            <v>1.4820007672035644</v>
          </cell>
          <cell r="W465">
            <v>1.880478781382656</v>
          </cell>
          <cell r="X465">
            <v>89</v>
          </cell>
          <cell r="Y465">
            <v>93</v>
          </cell>
          <cell r="Z465">
            <v>86</v>
          </cell>
          <cell r="AA465">
            <v>86</v>
          </cell>
          <cell r="AB465">
            <v>93</v>
          </cell>
          <cell r="AC465">
            <v>97</v>
          </cell>
        </row>
        <row r="466">
          <cell r="A466" t="str">
            <v>Dam</v>
          </cell>
          <cell r="B466" t="str">
            <v>D</v>
          </cell>
          <cell r="C466" t="str">
            <v>late-8</v>
          </cell>
          <cell r="D466" t="str">
            <v>a</v>
          </cell>
          <cell r="E466" t="str">
            <v>m</v>
          </cell>
          <cell r="F466" t="str">
            <v>early-8</v>
          </cell>
          <cell r="G466" t="str">
            <v>Da</v>
          </cell>
          <cell r="H466" t="str">
            <v>am</v>
          </cell>
          <cell r="I466">
            <v>3</v>
          </cell>
          <cell r="J466" t="str">
            <v>Not Found</v>
          </cell>
          <cell r="K466">
            <v>0.1128</v>
          </cell>
          <cell r="L466">
            <v>5.7999999999999996E-3</v>
          </cell>
          <cell r="M466">
            <v>5</v>
          </cell>
          <cell r="N466" t="str">
            <v>Not Found</v>
          </cell>
          <cell r="O466">
            <v>0.1153</v>
          </cell>
          <cell r="P466">
            <v>3.5000000000000001E-3</v>
          </cell>
          <cell r="Q466">
            <v>5</v>
          </cell>
          <cell r="R466">
            <v>9.0073673628719972E-2</v>
          </cell>
          <cell r="S466">
            <v>0.76101727438953726</v>
          </cell>
          <cell r="T466">
            <v>-1.0111006715307742</v>
          </cell>
          <cell r="U466">
            <v>-0.10833035212682901</v>
          </cell>
          <cell r="V466">
            <v>-4.5312507830134761E-2</v>
          </cell>
          <cell r="W466">
            <v>-0.43566121519515877</v>
          </cell>
          <cell r="X466">
            <v>54</v>
          </cell>
          <cell r="Y466">
            <v>78</v>
          </cell>
          <cell r="Z466">
            <v>15</v>
          </cell>
          <cell r="AA466">
            <v>46</v>
          </cell>
          <cell r="AB466">
            <v>49</v>
          </cell>
          <cell r="AC466">
            <v>33</v>
          </cell>
        </row>
        <row r="467">
          <cell r="A467" t="str">
            <v>Dan</v>
          </cell>
          <cell r="B467" t="str">
            <v>D</v>
          </cell>
          <cell r="C467" t="str">
            <v>late-8</v>
          </cell>
          <cell r="D467" t="str">
            <v>a</v>
          </cell>
          <cell r="E467" t="str">
            <v>n</v>
          </cell>
          <cell r="F467" t="str">
            <v>early-8</v>
          </cell>
          <cell r="G467" t="str">
            <v>Da</v>
          </cell>
          <cell r="H467" t="str">
            <v>an</v>
          </cell>
          <cell r="I467">
            <v>3</v>
          </cell>
          <cell r="J467" t="str">
            <v>Not Found</v>
          </cell>
          <cell r="K467">
            <v>0.1595</v>
          </cell>
          <cell r="L467">
            <v>1.2E-2</v>
          </cell>
          <cell r="M467">
            <v>8</v>
          </cell>
          <cell r="N467" t="str">
            <v>Not Found</v>
          </cell>
          <cell r="O467">
            <v>0.17530000000000001</v>
          </cell>
          <cell r="P467">
            <v>5.7000000000000002E-3</v>
          </cell>
          <cell r="Q467">
            <v>8</v>
          </cell>
          <cell r="R467">
            <v>1.1676805551324017</v>
          </cell>
          <cell r="S467">
            <v>2.5619261665679116</v>
          </cell>
          <cell r="T467">
            <v>-0.52792667044597552</v>
          </cell>
          <cell r="U467">
            <v>1.2652255331878699</v>
          </cell>
          <cell r="V467">
            <v>0.6267053331846929</v>
          </cell>
          <cell r="W467">
            <v>0.25918078377818571</v>
          </cell>
          <cell r="X467">
            <v>88</v>
          </cell>
          <cell r="Y467">
            <v>100</v>
          </cell>
          <cell r="Z467">
            <v>30</v>
          </cell>
          <cell r="AA467">
            <v>90</v>
          </cell>
          <cell r="AB467">
            <v>74</v>
          </cell>
          <cell r="AC467">
            <v>60</v>
          </cell>
        </row>
        <row r="468">
          <cell r="A468" t="str">
            <v>dap</v>
          </cell>
          <cell r="B468" t="str">
            <v>d</v>
          </cell>
          <cell r="C468" t="str">
            <v>early-8</v>
          </cell>
          <cell r="D468" t="str">
            <v>a</v>
          </cell>
          <cell r="E468" t="str">
            <v>p</v>
          </cell>
          <cell r="F468" t="str">
            <v>early-8</v>
          </cell>
          <cell r="G468" t="str">
            <v>da</v>
          </cell>
          <cell r="H468" t="str">
            <v>ap</v>
          </cell>
          <cell r="I468">
            <v>1</v>
          </cell>
          <cell r="J468" t="str">
            <v>Not Found</v>
          </cell>
          <cell r="K468">
            <v>0.14949999999999999</v>
          </cell>
          <cell r="L468">
            <v>4.7999999999999996E-3</v>
          </cell>
          <cell r="M468">
            <v>21</v>
          </cell>
          <cell r="N468" t="str">
            <v>Not Found</v>
          </cell>
          <cell r="O468">
            <v>0.15429999999999999</v>
          </cell>
          <cell r="P468">
            <v>8.5000000000000006E-3</v>
          </cell>
          <cell r="Q468">
            <v>18</v>
          </cell>
          <cell r="R468">
            <v>0.93692961690891507</v>
          </cell>
          <cell r="S468">
            <v>0.47054809823173493</v>
          </cell>
          <cell r="T468">
            <v>1.5658273342548181</v>
          </cell>
          <cell r="U468">
            <v>0.78448097332772493</v>
          </cell>
          <cell r="V468">
            <v>1.4820007672035644</v>
          </cell>
          <cell r="W468">
            <v>2.5753207803560008</v>
          </cell>
          <cell r="X468">
            <v>83</v>
          </cell>
          <cell r="Y468">
            <v>68</v>
          </cell>
          <cell r="Z468">
            <v>94</v>
          </cell>
          <cell r="AA468">
            <v>78</v>
          </cell>
          <cell r="AB468">
            <v>93</v>
          </cell>
          <cell r="AC468">
            <v>100</v>
          </cell>
        </row>
        <row r="469">
          <cell r="A469" t="str">
            <v>Dap</v>
          </cell>
          <cell r="B469" t="str">
            <v>D</v>
          </cell>
          <cell r="C469" t="str">
            <v>late-8</v>
          </cell>
          <cell r="D469" t="str">
            <v>a</v>
          </cell>
          <cell r="E469" t="str">
            <v>p</v>
          </cell>
          <cell r="F469" t="str">
            <v>early-8</v>
          </cell>
          <cell r="G469" t="str">
            <v>Da</v>
          </cell>
          <cell r="H469" t="str">
            <v>ap</v>
          </cell>
          <cell r="I469">
            <v>3</v>
          </cell>
          <cell r="J469" t="str">
            <v>Not Found</v>
          </cell>
          <cell r="K469">
            <v>0.10050000000000001</v>
          </cell>
          <cell r="L469">
            <v>2.5000000000000001E-3</v>
          </cell>
          <cell r="M469">
            <v>10</v>
          </cell>
          <cell r="N469" t="str">
            <v>Not Found</v>
          </cell>
          <cell r="O469">
            <v>0.1023</v>
          </cell>
          <cell r="P469">
            <v>3.5999999999999999E-3</v>
          </cell>
          <cell r="Q469">
            <v>7</v>
          </cell>
          <cell r="R469">
            <v>-0.19374998038616814</v>
          </cell>
          <cell r="S469">
            <v>-0.19753100693121017</v>
          </cell>
          <cell r="T469">
            <v>-0.20581066972277653</v>
          </cell>
          <cell r="U469">
            <v>-0.40593412727834699</v>
          </cell>
          <cell r="V469">
            <v>-1.4766242329460836E-2</v>
          </cell>
          <cell r="W469">
            <v>2.7566784120404197E-2</v>
          </cell>
          <cell r="X469">
            <v>42</v>
          </cell>
          <cell r="Y469">
            <v>42</v>
          </cell>
          <cell r="Z469">
            <v>42</v>
          </cell>
          <cell r="AA469">
            <v>34</v>
          </cell>
          <cell r="AB469">
            <v>50</v>
          </cell>
          <cell r="AC469">
            <v>51</v>
          </cell>
        </row>
        <row r="470">
          <cell r="A470" t="str">
            <v>Dar</v>
          </cell>
          <cell r="B470" t="str">
            <v>D</v>
          </cell>
          <cell r="C470" t="str">
            <v>late-8</v>
          </cell>
          <cell r="D470" t="str">
            <v>a</v>
          </cell>
          <cell r="E470" t="str">
            <v>r</v>
          </cell>
          <cell r="F470" t="str">
            <v>late-8</v>
          </cell>
          <cell r="G470" t="str">
            <v>Da</v>
          </cell>
          <cell r="H470" t="str">
            <v>ar</v>
          </cell>
          <cell r="I470">
            <v>5</v>
          </cell>
          <cell r="J470" t="str">
            <v>Not Found</v>
          </cell>
          <cell r="K470">
            <v>0.14180000000000001</v>
          </cell>
          <cell r="L470">
            <v>1.61E-2</v>
          </cell>
          <cell r="M470">
            <v>11</v>
          </cell>
          <cell r="N470" t="str">
            <v>Not Found</v>
          </cell>
          <cell r="O470">
            <v>0.15790000000000001</v>
          </cell>
          <cell r="P470">
            <v>2.18E-2</v>
          </cell>
          <cell r="Q470">
            <v>10</v>
          </cell>
          <cell r="R470">
            <v>0.75925139447683088</v>
          </cell>
          <cell r="S470">
            <v>3.7528497888149008</v>
          </cell>
          <cell r="T470">
            <v>-4.4752669361177014E-2</v>
          </cell>
          <cell r="U470">
            <v>0.86689432644660724</v>
          </cell>
          <cell r="V470">
            <v>5.5446540787932035</v>
          </cell>
          <cell r="W470">
            <v>0.72240878309374867</v>
          </cell>
          <cell r="X470">
            <v>78</v>
          </cell>
          <cell r="Y470">
            <v>100</v>
          </cell>
          <cell r="Z470">
            <v>48</v>
          </cell>
          <cell r="AA470">
            <v>81</v>
          </cell>
          <cell r="AB470">
            <v>100</v>
          </cell>
          <cell r="AC470">
            <v>76</v>
          </cell>
        </row>
        <row r="471">
          <cell r="A471" t="str">
            <v>das</v>
          </cell>
          <cell r="B471" t="str">
            <v>d</v>
          </cell>
          <cell r="C471" t="str">
            <v>early-8</v>
          </cell>
          <cell r="D471" t="str">
            <v>a</v>
          </cell>
          <cell r="E471" t="str">
            <v>s</v>
          </cell>
          <cell r="F471" t="str">
            <v>late-8</v>
          </cell>
          <cell r="G471" t="str">
            <v>da</v>
          </cell>
          <cell r="H471" t="str">
            <v>as</v>
          </cell>
          <cell r="I471">
            <v>3</v>
          </cell>
          <cell r="J471" t="str">
            <v>Not Found</v>
          </cell>
          <cell r="K471">
            <v>0.19120000000000001</v>
          </cell>
          <cell r="L471">
            <v>4.7000000000000002E-3</v>
          </cell>
          <cell r="M471">
            <v>13</v>
          </cell>
          <cell r="N471" t="str">
            <v>Not Found</v>
          </cell>
          <cell r="O471">
            <v>0.1842</v>
          </cell>
          <cell r="P471">
            <v>6.4000000000000003E-3</v>
          </cell>
          <cell r="Q471">
            <v>10</v>
          </cell>
          <cell r="R471">
            <v>1.8991610293008538</v>
          </cell>
          <cell r="S471">
            <v>0.44150118061595489</v>
          </cell>
          <cell r="T471">
            <v>0.27736333136202201</v>
          </cell>
          <cell r="U471">
            <v>1.4689696561762167</v>
          </cell>
          <cell r="V471">
            <v>0.84052919168941076</v>
          </cell>
          <cell r="W471">
            <v>0.72240878309374867</v>
          </cell>
          <cell r="X471">
            <v>97</v>
          </cell>
          <cell r="Y471">
            <v>67</v>
          </cell>
          <cell r="Z471">
            <v>61</v>
          </cell>
          <cell r="AA471">
            <v>93</v>
          </cell>
          <cell r="AB471">
            <v>80</v>
          </cell>
          <cell r="AC471">
            <v>76</v>
          </cell>
        </row>
        <row r="472">
          <cell r="A472" t="str">
            <v>daS</v>
          </cell>
          <cell r="B472" t="str">
            <v>d</v>
          </cell>
          <cell r="C472" t="str">
            <v>early-8</v>
          </cell>
          <cell r="D472" t="str">
            <v>a</v>
          </cell>
          <cell r="E472" t="str">
            <v>S</v>
          </cell>
          <cell r="F472" t="str">
            <v>late-8</v>
          </cell>
          <cell r="G472" t="str">
            <v>da</v>
          </cell>
          <cell r="H472" t="str">
            <v>aS</v>
          </cell>
          <cell r="I472">
            <v>3</v>
          </cell>
          <cell r="J472" t="str">
            <v>Not Found</v>
          </cell>
          <cell r="K472">
            <v>0.1201</v>
          </cell>
          <cell r="L472">
            <v>2.5000000000000001E-3</v>
          </cell>
          <cell r="M472">
            <v>12</v>
          </cell>
          <cell r="N472" t="str">
            <v>Not Found</v>
          </cell>
          <cell r="O472">
            <v>0.13300000000000001</v>
          </cell>
          <cell r="P472">
            <v>5.3E-3</v>
          </cell>
          <cell r="Q472">
            <v>11</v>
          </cell>
          <cell r="R472">
            <v>0.2585218585318651</v>
          </cell>
          <cell r="S472">
            <v>-0.19753100693121017</v>
          </cell>
          <cell r="T472">
            <v>0.11630533100042251</v>
          </cell>
          <cell r="U472">
            <v>0.29686863404100722</v>
          </cell>
          <cell r="V472">
            <v>0.50452027118199683</v>
          </cell>
          <cell r="W472">
            <v>0.95402278275153019</v>
          </cell>
          <cell r="X472">
            <v>60</v>
          </cell>
          <cell r="Y472">
            <v>42</v>
          </cell>
          <cell r="Z472">
            <v>54</v>
          </cell>
          <cell r="AA472">
            <v>62</v>
          </cell>
          <cell r="AB472">
            <v>70</v>
          </cell>
          <cell r="AC472">
            <v>83</v>
          </cell>
        </row>
        <row r="473">
          <cell r="A473" t="str">
            <v>Das</v>
          </cell>
          <cell r="B473" t="str">
            <v>D</v>
          </cell>
          <cell r="C473" t="str">
            <v>late-8</v>
          </cell>
          <cell r="D473" t="str">
            <v>a</v>
          </cell>
          <cell r="E473" t="str">
            <v>s</v>
          </cell>
          <cell r="F473" t="str">
            <v>late-8</v>
          </cell>
          <cell r="G473" t="str">
            <v>Da</v>
          </cell>
          <cell r="H473" t="str">
            <v>as</v>
          </cell>
          <cell r="I473">
            <v>5</v>
          </cell>
          <cell r="J473" t="str">
            <v>Not Found</v>
          </cell>
          <cell r="K473">
            <v>0.14219999999999999</v>
          </cell>
          <cell r="L473">
            <v>2.3999999999999998E-3</v>
          </cell>
          <cell r="M473">
            <v>3</v>
          </cell>
          <cell r="N473" t="str">
            <v>Not Found</v>
          </cell>
          <cell r="O473">
            <v>0.1323</v>
          </cell>
          <cell r="P473">
            <v>1.4E-3</v>
          </cell>
          <cell r="Q473">
            <v>2</v>
          </cell>
          <cell r="R473">
            <v>0.7684814320057699</v>
          </cell>
          <cell r="S473">
            <v>-0.22657792454699047</v>
          </cell>
          <cell r="T473">
            <v>-1.3332166722539731</v>
          </cell>
          <cell r="U473">
            <v>0.28084381537900227</v>
          </cell>
          <cell r="V473">
            <v>-0.68678408334428831</v>
          </cell>
          <cell r="W473">
            <v>-1.1305032141685032</v>
          </cell>
          <cell r="X473">
            <v>78</v>
          </cell>
          <cell r="Y473">
            <v>41</v>
          </cell>
          <cell r="Z473">
            <v>9</v>
          </cell>
          <cell r="AA473">
            <v>61</v>
          </cell>
          <cell r="AB473">
            <v>25</v>
          </cell>
          <cell r="AC473">
            <v>13</v>
          </cell>
        </row>
        <row r="474">
          <cell r="A474" t="str">
            <v>DaS</v>
          </cell>
          <cell r="B474" t="str">
            <v>D</v>
          </cell>
          <cell r="C474" t="str">
            <v>late-8</v>
          </cell>
          <cell r="D474" t="str">
            <v>a</v>
          </cell>
          <cell r="E474" t="str">
            <v>S</v>
          </cell>
          <cell r="F474" t="str">
            <v>late-8</v>
          </cell>
          <cell r="G474" t="str">
            <v>Da</v>
          </cell>
          <cell r="H474" t="str">
            <v>aS</v>
          </cell>
          <cell r="I474">
            <v>5</v>
          </cell>
          <cell r="J474" t="str">
            <v>Not Found</v>
          </cell>
          <cell r="K474">
            <v>7.1099999999999997E-2</v>
          </cell>
          <cell r="L474">
            <v>2.0000000000000001E-4</v>
          </cell>
          <cell r="M474">
            <v>3</v>
          </cell>
          <cell r="N474" t="str">
            <v>Not Found</v>
          </cell>
          <cell r="O474">
            <v>8.1100000000000005E-2</v>
          </cell>
          <cell r="P474">
            <v>4.0000000000000002E-4</v>
          </cell>
          <cell r="Q474">
            <v>2</v>
          </cell>
          <cell r="R474">
            <v>-0.87215773876321845</v>
          </cell>
          <cell r="S474">
            <v>-0.86561011209415539</v>
          </cell>
          <cell r="T474">
            <v>-1.3332166722539731</v>
          </cell>
          <cell r="U474">
            <v>-0.89125720675620712</v>
          </cell>
          <cell r="V474">
            <v>-0.99224673835102817</v>
          </cell>
          <cell r="W474">
            <v>-1.1305032141685032</v>
          </cell>
          <cell r="X474">
            <v>19</v>
          </cell>
          <cell r="Y474">
            <v>19</v>
          </cell>
          <cell r="Z474">
            <v>9</v>
          </cell>
          <cell r="AA474">
            <v>19</v>
          </cell>
          <cell r="AB474">
            <v>17</v>
          </cell>
          <cell r="AC474">
            <v>13</v>
          </cell>
        </row>
        <row r="475">
          <cell r="A475" t="str">
            <v>daT</v>
          </cell>
          <cell r="B475" t="str">
            <v>d</v>
          </cell>
          <cell r="C475" t="str">
            <v>early-8</v>
          </cell>
          <cell r="D475" t="str">
            <v>a</v>
          </cell>
          <cell r="E475" t="str">
            <v>T</v>
          </cell>
          <cell r="F475" t="str">
            <v>late-8</v>
          </cell>
          <cell r="G475" t="str">
            <v>da</v>
          </cell>
          <cell r="H475" t="str">
            <v>aT</v>
          </cell>
          <cell r="I475">
            <v>3</v>
          </cell>
          <cell r="J475" t="str">
            <v>Not Found</v>
          </cell>
          <cell r="K475">
            <v>0.1197</v>
          </cell>
          <cell r="L475">
            <v>2.3999999999999998E-3</v>
          </cell>
          <cell r="M475">
            <v>9</v>
          </cell>
          <cell r="N475" t="str">
            <v>Not Found</v>
          </cell>
          <cell r="O475">
            <v>0.13039999999999999</v>
          </cell>
          <cell r="P475">
            <v>5.0000000000000001E-3</v>
          </cell>
          <cell r="Q475">
            <v>9</v>
          </cell>
          <cell r="R475">
            <v>0.24929182100292568</v>
          </cell>
          <cell r="S475">
            <v>-0.22657792454699047</v>
          </cell>
          <cell r="T475">
            <v>-0.36686867008437607</v>
          </cell>
          <cell r="U475">
            <v>0.2373478790107032</v>
          </cell>
          <cell r="V475">
            <v>0.41288147467997494</v>
          </cell>
          <cell r="W475">
            <v>0.49079478343596716</v>
          </cell>
          <cell r="X475">
            <v>60</v>
          </cell>
          <cell r="Y475">
            <v>41</v>
          </cell>
          <cell r="Z475">
            <v>36</v>
          </cell>
          <cell r="AA475">
            <v>59</v>
          </cell>
          <cell r="AB475">
            <v>66</v>
          </cell>
          <cell r="AC475">
            <v>69</v>
          </cell>
        </row>
        <row r="476">
          <cell r="A476" t="str">
            <v>Dat</v>
          </cell>
          <cell r="B476" t="str">
            <v>D</v>
          </cell>
          <cell r="C476" t="str">
            <v>late-8</v>
          </cell>
          <cell r="D476" t="str">
            <v>a</v>
          </cell>
          <cell r="E476" t="str">
            <v>t</v>
          </cell>
          <cell r="F476" t="str">
            <v>mid-8</v>
          </cell>
          <cell r="G476" t="str">
            <v>Da</v>
          </cell>
          <cell r="H476" t="str">
            <v>at</v>
          </cell>
          <cell r="I476">
            <v>4</v>
          </cell>
          <cell r="J476" t="str">
            <v>Not Found</v>
          </cell>
          <cell r="K476">
            <v>0.12939999999999999</v>
          </cell>
          <cell r="L476">
            <v>2.7000000000000001E-3</v>
          </cell>
          <cell r="M476">
            <v>16</v>
          </cell>
          <cell r="N476" t="str">
            <v>Not Found</v>
          </cell>
          <cell r="O476">
            <v>0.1381</v>
          </cell>
          <cell r="P476">
            <v>5.3E-3</v>
          </cell>
          <cell r="Q476">
            <v>10</v>
          </cell>
          <cell r="R476">
            <v>0.47312023107970719</v>
          </cell>
          <cell r="S476">
            <v>-0.13943717169964967</v>
          </cell>
          <cell r="T476">
            <v>0.76053733244682054</v>
          </cell>
          <cell r="U476">
            <v>0.41362088429275645</v>
          </cell>
          <cell r="V476">
            <v>0.50452027118199683</v>
          </cell>
          <cell r="W476">
            <v>0.72240878309374867</v>
          </cell>
          <cell r="X476">
            <v>68</v>
          </cell>
          <cell r="Y476">
            <v>44</v>
          </cell>
          <cell r="Z476">
            <v>78</v>
          </cell>
          <cell r="AA476">
            <v>66</v>
          </cell>
          <cell r="AB476">
            <v>70</v>
          </cell>
          <cell r="AC476">
            <v>76</v>
          </cell>
        </row>
        <row r="477">
          <cell r="A477" t="str">
            <v>dav</v>
          </cell>
          <cell r="B477" t="str">
            <v>d</v>
          </cell>
          <cell r="C477" t="str">
            <v>early-8</v>
          </cell>
          <cell r="D477" t="str">
            <v>a</v>
          </cell>
          <cell r="E477" t="str">
            <v>v</v>
          </cell>
          <cell r="F477" t="str">
            <v>mid-8</v>
          </cell>
          <cell r="G477" t="str">
            <v>da</v>
          </cell>
          <cell r="H477" t="str">
            <v>av</v>
          </cell>
          <cell r="I477">
            <v>2</v>
          </cell>
          <cell r="J477" t="str">
            <v>Not Found</v>
          </cell>
          <cell r="K477">
            <v>0.13589999999999999</v>
          </cell>
          <cell r="L477">
            <v>2.8E-3</v>
          </cell>
          <cell r="M477">
            <v>8</v>
          </cell>
          <cell r="N477" t="str">
            <v>Not Found</v>
          </cell>
          <cell r="O477">
            <v>0.14399999999999999</v>
          </cell>
          <cell r="P477">
            <v>5.1999999999999998E-3</v>
          </cell>
          <cell r="Q477">
            <v>10</v>
          </cell>
          <cell r="R477">
            <v>0.62310834092497347</v>
          </cell>
          <cell r="S477">
            <v>-0.1103902540838695</v>
          </cell>
          <cell r="T477">
            <v>-0.52792667044597552</v>
          </cell>
          <cell r="U477">
            <v>0.54868721301536827</v>
          </cell>
          <cell r="V477">
            <v>0.47397400568132281</v>
          </cell>
          <cell r="W477">
            <v>0.72240878309374867</v>
          </cell>
          <cell r="X477">
            <v>73</v>
          </cell>
          <cell r="Y477">
            <v>45</v>
          </cell>
          <cell r="Z477">
            <v>30</v>
          </cell>
          <cell r="AA477">
            <v>71</v>
          </cell>
          <cell r="AB477">
            <v>69</v>
          </cell>
          <cell r="AC477">
            <v>76</v>
          </cell>
        </row>
        <row r="478">
          <cell r="A478" t="str">
            <v>daz</v>
          </cell>
          <cell r="B478" t="str">
            <v>d</v>
          </cell>
          <cell r="C478" t="str">
            <v>early-8</v>
          </cell>
          <cell r="D478" t="str">
            <v>a</v>
          </cell>
          <cell r="E478" t="str">
            <v>z</v>
          </cell>
          <cell r="F478" t="str">
            <v>late-8</v>
          </cell>
          <cell r="G478" t="str">
            <v>da</v>
          </cell>
          <cell r="H478" t="str">
            <v>az</v>
          </cell>
          <cell r="I478">
            <v>3</v>
          </cell>
          <cell r="J478" t="str">
            <v>Not Found</v>
          </cell>
          <cell r="K478">
            <v>0.13250000000000001</v>
          </cell>
          <cell r="L478">
            <v>3.0000000000000001E-3</v>
          </cell>
          <cell r="M478">
            <v>11</v>
          </cell>
          <cell r="N478" t="str">
            <v>Not Found</v>
          </cell>
          <cell r="O478">
            <v>0.14599999999999999</v>
          </cell>
          <cell r="P478">
            <v>5.3E-3</v>
          </cell>
          <cell r="Q478">
            <v>10</v>
          </cell>
          <cell r="R478">
            <v>0.54465302192898846</v>
          </cell>
          <cell r="S478">
            <v>-5.2296418852309019E-2</v>
          </cell>
          <cell r="T478">
            <v>-4.4752669361177014E-2</v>
          </cell>
          <cell r="U478">
            <v>0.59447240919252486</v>
          </cell>
          <cell r="V478">
            <v>0.50452027118199683</v>
          </cell>
          <cell r="W478">
            <v>0.72240878309374867</v>
          </cell>
          <cell r="X478">
            <v>71</v>
          </cell>
          <cell r="Y478">
            <v>48</v>
          </cell>
          <cell r="Z478">
            <v>48</v>
          </cell>
          <cell r="AA478">
            <v>72</v>
          </cell>
          <cell r="AB478">
            <v>70</v>
          </cell>
          <cell r="AC478">
            <v>76</v>
          </cell>
        </row>
        <row r="479">
          <cell r="A479" t="str">
            <v>Daz</v>
          </cell>
          <cell r="B479" t="str">
            <v>D</v>
          </cell>
          <cell r="C479" t="str">
            <v>late-8</v>
          </cell>
          <cell r="D479" t="str">
            <v>a</v>
          </cell>
          <cell r="E479" t="str">
            <v>z</v>
          </cell>
          <cell r="F479" t="str">
            <v>late-8</v>
          </cell>
          <cell r="G479" t="str">
            <v>Da</v>
          </cell>
          <cell r="H479" t="str">
            <v>az</v>
          </cell>
          <cell r="I479">
            <v>5</v>
          </cell>
          <cell r="J479" t="str">
            <v>Not Found</v>
          </cell>
          <cell r="K479">
            <v>8.3500000000000005E-2</v>
          </cell>
          <cell r="L479">
            <v>6.9999999999999999E-4</v>
          </cell>
          <cell r="M479">
            <v>2</v>
          </cell>
          <cell r="N479" t="str">
            <v>Not Found</v>
          </cell>
          <cell r="O479">
            <v>9.4E-2</v>
          </cell>
          <cell r="P479">
            <v>2.9999999999999997E-4</v>
          </cell>
          <cell r="Q479">
            <v>3</v>
          </cell>
          <cell r="R479">
            <v>-0.58602657536609504</v>
          </cell>
          <cell r="S479">
            <v>-0.72037552401525429</v>
          </cell>
          <cell r="T479">
            <v>-1.4942746726155727</v>
          </cell>
          <cell r="U479">
            <v>-0.59594269141354694</v>
          </cell>
          <cell r="V479">
            <v>-1.0227930038517021</v>
          </cell>
          <cell r="W479">
            <v>-0.89888921451072179</v>
          </cell>
          <cell r="X479">
            <v>28.000000000000004</v>
          </cell>
          <cell r="Y479">
            <v>23</v>
          </cell>
          <cell r="Z479">
            <v>7.0000000000000009</v>
          </cell>
          <cell r="AA479">
            <v>28.000000000000004</v>
          </cell>
          <cell r="AB479">
            <v>16</v>
          </cell>
          <cell r="AC479">
            <v>18</v>
          </cell>
        </row>
        <row r="480">
          <cell r="A480" t="str">
            <v>dcC</v>
          </cell>
          <cell r="B480" t="str">
            <v>d</v>
          </cell>
          <cell r="C480" t="str">
            <v>early-8</v>
          </cell>
          <cell r="D480" t="str">
            <v>c</v>
          </cell>
          <cell r="E480" t="str">
            <v>C</v>
          </cell>
          <cell r="F480" t="str">
            <v>mid-8</v>
          </cell>
          <cell r="G480" t="str">
            <v>dc</v>
          </cell>
          <cell r="H480" t="str">
            <v>cC</v>
          </cell>
          <cell r="I480">
            <v>2</v>
          </cell>
          <cell r="J480" t="str">
            <v>Not Found</v>
          </cell>
          <cell r="K480">
            <v>7.6300000000000007E-2</v>
          </cell>
          <cell r="L480">
            <v>8.9999999999999998E-4</v>
          </cell>
          <cell r="M480">
            <v>7</v>
          </cell>
          <cell r="N480" t="str">
            <v>Not Found</v>
          </cell>
          <cell r="O480">
            <v>9.7799999999999998E-2</v>
          </cell>
          <cell r="P480">
            <v>1.9E-3</v>
          </cell>
          <cell r="Q480">
            <v>4</v>
          </cell>
          <cell r="R480">
            <v>-0.75216725088700531</v>
          </cell>
          <cell r="S480">
            <v>-0.66228168878369387</v>
          </cell>
          <cell r="T480">
            <v>-0.68898467080757508</v>
          </cell>
          <cell r="U480">
            <v>-0.50895081867694947</v>
          </cell>
          <cell r="V480">
            <v>-0.53405275584091849</v>
          </cell>
          <cell r="W480">
            <v>-0.66727521485294028</v>
          </cell>
          <cell r="X480">
            <v>23</v>
          </cell>
          <cell r="Y480">
            <v>25</v>
          </cell>
          <cell r="Z480">
            <v>24</v>
          </cell>
          <cell r="AA480">
            <v>31</v>
          </cell>
          <cell r="AB480">
            <v>30</v>
          </cell>
          <cell r="AC480">
            <v>25</v>
          </cell>
        </row>
        <row r="481">
          <cell r="A481" t="str">
            <v>DcC</v>
          </cell>
          <cell r="B481" t="str">
            <v>D</v>
          </cell>
          <cell r="C481" t="str">
            <v>late-8</v>
          </cell>
          <cell r="D481" t="str">
            <v>c</v>
          </cell>
          <cell r="E481" t="str">
            <v>C</v>
          </cell>
          <cell r="F481" t="str">
            <v>mid-8</v>
          </cell>
          <cell r="G481" t="str">
            <v>Dc</v>
          </cell>
          <cell r="H481" t="str">
            <v>cC</v>
          </cell>
          <cell r="I481">
            <v>4</v>
          </cell>
          <cell r="J481" t="str">
            <v>Not Found</v>
          </cell>
          <cell r="K481">
            <v>2.7300000000000001E-2</v>
          </cell>
          <cell r="L481">
            <v>1E-4</v>
          </cell>
          <cell r="M481">
            <v>2</v>
          </cell>
          <cell r="N481" t="str">
            <v>Not Found</v>
          </cell>
          <cell r="O481">
            <v>4.5900000000000003E-2</v>
          </cell>
          <cell r="P481">
            <v>4.0000000000000002E-4</v>
          </cell>
          <cell r="Q481">
            <v>1</v>
          </cell>
          <cell r="R481">
            <v>-1.8828468481820888</v>
          </cell>
          <cell r="S481">
            <v>-0.89465702970993566</v>
          </cell>
          <cell r="T481">
            <v>-1.4942746726155727</v>
          </cell>
          <cell r="U481">
            <v>-1.6970766594741635</v>
          </cell>
          <cell r="V481">
            <v>-0.99224673835102817</v>
          </cell>
          <cell r="W481">
            <v>-1.3621172138262847</v>
          </cell>
          <cell r="X481">
            <v>3</v>
          </cell>
          <cell r="Y481">
            <v>18</v>
          </cell>
          <cell r="Z481">
            <v>7.0000000000000009</v>
          </cell>
          <cell r="AA481">
            <v>4</v>
          </cell>
          <cell r="AB481">
            <v>17</v>
          </cell>
          <cell r="AC481">
            <v>9</v>
          </cell>
        </row>
        <row r="482">
          <cell r="A482" t="str">
            <v>dcd</v>
          </cell>
          <cell r="B482" t="str">
            <v>d</v>
          </cell>
          <cell r="C482" t="str">
            <v>early-8</v>
          </cell>
          <cell r="D482" t="str">
            <v>c</v>
          </cell>
          <cell r="E482" t="str">
            <v>d</v>
          </cell>
          <cell r="F482" t="str">
            <v>early-8</v>
          </cell>
          <cell r="G482" t="str">
            <v>dc</v>
          </cell>
          <cell r="H482" t="str">
            <v>cd</v>
          </cell>
          <cell r="I482">
            <v>1</v>
          </cell>
          <cell r="J482" t="str">
            <v>Not Found</v>
          </cell>
          <cell r="K482">
            <v>0.10630000000000001</v>
          </cell>
          <cell r="L482">
            <v>1.2999999999999999E-3</v>
          </cell>
          <cell r="M482">
            <v>12</v>
          </cell>
          <cell r="N482" t="str">
            <v>Not Found</v>
          </cell>
          <cell r="O482">
            <v>0.13869999999999999</v>
          </cell>
          <cell r="P482">
            <v>1.8E-3</v>
          </cell>
          <cell r="Q482">
            <v>7</v>
          </cell>
          <cell r="R482">
            <v>-5.9914436216546019E-2</v>
          </cell>
          <cell r="S482">
            <v>-0.54609401832057292</v>
          </cell>
          <cell r="T482">
            <v>0.11630533100042251</v>
          </cell>
          <cell r="U482">
            <v>0.42735644314590321</v>
          </cell>
          <cell r="V482">
            <v>-0.56459902134159246</v>
          </cell>
          <cell r="W482">
            <v>2.7566784120404197E-2</v>
          </cell>
          <cell r="X482">
            <v>48</v>
          </cell>
          <cell r="Y482">
            <v>28.999999999999996</v>
          </cell>
          <cell r="Z482">
            <v>54</v>
          </cell>
          <cell r="AA482">
            <v>67</v>
          </cell>
          <cell r="AB482">
            <v>28.999999999999996</v>
          </cell>
          <cell r="AC482">
            <v>51</v>
          </cell>
        </row>
        <row r="483">
          <cell r="A483" t="str">
            <v>Dcd</v>
          </cell>
          <cell r="B483" t="str">
            <v>D</v>
          </cell>
          <cell r="C483" t="str">
            <v>late-8</v>
          </cell>
          <cell r="D483" t="str">
            <v>c</v>
          </cell>
          <cell r="E483" t="str">
            <v>d</v>
          </cell>
          <cell r="F483" t="str">
            <v>early-8</v>
          </cell>
          <cell r="G483" t="str">
            <v>Dc</v>
          </cell>
          <cell r="H483" t="str">
            <v>cd</v>
          </cell>
          <cell r="I483">
            <v>3</v>
          </cell>
          <cell r="J483" t="str">
            <v>Not Found</v>
          </cell>
          <cell r="K483">
            <v>5.7299999999999997E-2</v>
          </cell>
          <cell r="L483">
            <v>5.0000000000000001E-4</v>
          </cell>
          <cell r="M483">
            <v>2</v>
          </cell>
          <cell r="N483" t="str">
            <v>Not Found</v>
          </cell>
          <cell r="O483">
            <v>8.6699999999999999E-2</v>
          </cell>
          <cell r="P483">
            <v>2.0000000000000001E-4</v>
          </cell>
          <cell r="Q483">
            <v>1</v>
          </cell>
          <cell r="R483">
            <v>-1.1905940335116296</v>
          </cell>
          <cell r="S483">
            <v>-0.77846935924681471</v>
          </cell>
          <cell r="T483">
            <v>-1.4942746726155727</v>
          </cell>
          <cell r="U483">
            <v>-0.76305865746016865</v>
          </cell>
          <cell r="V483">
            <v>-1.0533392693523762</v>
          </cell>
          <cell r="W483">
            <v>-1.3621172138262847</v>
          </cell>
          <cell r="X483">
            <v>12</v>
          </cell>
          <cell r="Y483">
            <v>21</v>
          </cell>
          <cell r="Z483">
            <v>7.0000000000000009</v>
          </cell>
          <cell r="AA483">
            <v>22</v>
          </cell>
          <cell r="AB483">
            <v>15</v>
          </cell>
          <cell r="AC483">
            <v>9</v>
          </cell>
        </row>
        <row r="484">
          <cell r="A484" t="str">
            <v>dcf</v>
          </cell>
          <cell r="B484" t="str">
            <v>d</v>
          </cell>
          <cell r="C484" t="str">
            <v>early-8</v>
          </cell>
          <cell r="D484" t="str">
            <v>c</v>
          </cell>
          <cell r="E484" t="str">
            <v>f</v>
          </cell>
          <cell r="F484" t="str">
            <v>mid-8</v>
          </cell>
          <cell r="G484" t="str">
            <v>dc</v>
          </cell>
          <cell r="H484" t="str">
            <v>cf</v>
          </cell>
          <cell r="I484">
            <v>2</v>
          </cell>
          <cell r="J484" t="str">
            <v>Not Found</v>
          </cell>
          <cell r="K484">
            <v>8.7999999999999995E-2</v>
          </cell>
          <cell r="L484">
            <v>1.4E-3</v>
          </cell>
          <cell r="M484">
            <v>7</v>
          </cell>
          <cell r="N484" t="str">
            <v>Not Found</v>
          </cell>
          <cell r="O484">
            <v>0.1045</v>
          </cell>
          <cell r="P484">
            <v>2.8E-3</v>
          </cell>
          <cell r="Q484">
            <v>5</v>
          </cell>
          <cell r="R484">
            <v>-0.48218865316552639</v>
          </cell>
          <cell r="S484">
            <v>-0.51704710070479265</v>
          </cell>
          <cell r="T484">
            <v>-0.68898467080757508</v>
          </cell>
          <cell r="U484">
            <v>-0.35557041148347485</v>
          </cell>
          <cell r="V484">
            <v>-0.25913636633485265</v>
          </cell>
          <cell r="W484">
            <v>-0.43566121519515877</v>
          </cell>
          <cell r="X484">
            <v>31</v>
          </cell>
          <cell r="Y484">
            <v>30</v>
          </cell>
          <cell r="Z484">
            <v>24</v>
          </cell>
          <cell r="AA484">
            <v>36</v>
          </cell>
          <cell r="AB484">
            <v>40</v>
          </cell>
          <cell r="AC484">
            <v>33</v>
          </cell>
        </row>
        <row r="485">
          <cell r="A485" t="str">
            <v>Dcf</v>
          </cell>
          <cell r="B485" t="str">
            <v>D</v>
          </cell>
          <cell r="C485" t="str">
            <v>late-8</v>
          </cell>
          <cell r="D485" t="str">
            <v>c</v>
          </cell>
          <cell r="E485" t="str">
            <v>f</v>
          </cell>
          <cell r="F485" t="str">
            <v>mid-8</v>
          </cell>
          <cell r="G485" t="str">
            <v>Dc</v>
          </cell>
          <cell r="H485" t="str">
            <v>cf</v>
          </cell>
          <cell r="I485">
            <v>4</v>
          </cell>
          <cell r="J485" t="str">
            <v>Not Found</v>
          </cell>
          <cell r="K485">
            <v>3.9100000000000003E-2</v>
          </cell>
          <cell r="L485">
            <v>5.9999999999999995E-4</v>
          </cell>
          <cell r="M485">
            <v>2</v>
          </cell>
          <cell r="N485" t="str">
            <v>Not Found</v>
          </cell>
          <cell r="O485">
            <v>5.2499999999999998E-2</v>
          </cell>
          <cell r="P485">
            <v>1.1999999999999999E-3</v>
          </cell>
          <cell r="Q485">
            <v>2</v>
          </cell>
          <cell r="R485">
            <v>-1.6105607410783747</v>
          </cell>
          <cell r="S485">
            <v>-0.74942244163103455</v>
          </cell>
          <cell r="T485">
            <v>-1.4942746726155727</v>
          </cell>
          <cell r="U485">
            <v>-1.5459855120895467</v>
          </cell>
          <cell r="V485">
            <v>-0.74787661434563646</v>
          </cell>
          <cell r="W485">
            <v>-1.1305032141685032</v>
          </cell>
          <cell r="X485">
            <v>5</v>
          </cell>
          <cell r="Y485">
            <v>22</v>
          </cell>
          <cell r="Z485">
            <v>7.0000000000000009</v>
          </cell>
          <cell r="AA485">
            <v>6</v>
          </cell>
          <cell r="AB485">
            <v>23</v>
          </cell>
          <cell r="AC485">
            <v>13</v>
          </cell>
        </row>
        <row r="486">
          <cell r="A486" t="str">
            <v>dcG</v>
          </cell>
          <cell r="B486" t="str">
            <v>d</v>
          </cell>
          <cell r="C486" t="str">
            <v>early-8</v>
          </cell>
          <cell r="D486" t="str">
            <v>c</v>
          </cell>
          <cell r="E486" t="str">
            <v>G</v>
          </cell>
          <cell r="F486" t="str">
            <v>mid-8</v>
          </cell>
          <cell r="G486" t="str">
            <v>dc</v>
          </cell>
          <cell r="H486" t="str">
            <v>cG</v>
          </cell>
          <cell r="I486">
            <v>2</v>
          </cell>
          <cell r="J486" t="str">
            <v>Not Found</v>
          </cell>
          <cell r="K486">
            <v>8.0100000000000005E-2</v>
          </cell>
          <cell r="L486">
            <v>1.6999999999999999E-3</v>
          </cell>
          <cell r="M486">
            <v>10</v>
          </cell>
          <cell r="N486" t="str">
            <v>Not Found</v>
          </cell>
          <cell r="O486">
            <v>0.104</v>
          </cell>
          <cell r="P486">
            <v>3.0000000000000001E-3</v>
          </cell>
          <cell r="Q486">
            <v>10</v>
          </cell>
          <cell r="R486">
            <v>-0.66448189436208049</v>
          </cell>
          <cell r="S486">
            <v>-0.42990634785745202</v>
          </cell>
          <cell r="T486">
            <v>-0.20581066972277653</v>
          </cell>
          <cell r="U486">
            <v>-0.36701671052776402</v>
          </cell>
          <cell r="V486">
            <v>-0.19804383533350467</v>
          </cell>
          <cell r="W486">
            <v>0.72240878309374867</v>
          </cell>
          <cell r="X486">
            <v>25</v>
          </cell>
          <cell r="Y486">
            <v>33</v>
          </cell>
          <cell r="Z486">
            <v>42</v>
          </cell>
          <cell r="AA486">
            <v>36</v>
          </cell>
          <cell r="AB486">
            <v>43</v>
          </cell>
          <cell r="AC486">
            <v>76</v>
          </cell>
        </row>
        <row r="487">
          <cell r="A487" t="str">
            <v>Dcg</v>
          </cell>
          <cell r="B487" t="str">
            <v>D</v>
          </cell>
          <cell r="C487" t="str">
            <v>late-8</v>
          </cell>
          <cell r="D487" t="str">
            <v>c</v>
          </cell>
          <cell r="E487" t="str">
            <v>g</v>
          </cell>
          <cell r="F487" t="str">
            <v>mid-8</v>
          </cell>
          <cell r="G487" t="str">
            <v>Dc</v>
          </cell>
          <cell r="H487" t="str">
            <v>cg</v>
          </cell>
          <cell r="I487">
            <v>4</v>
          </cell>
          <cell r="J487" t="str">
            <v>Not Found</v>
          </cell>
          <cell r="K487">
            <v>3.73E-2</v>
          </cell>
          <cell r="L487">
            <v>8.0000000000000004E-4</v>
          </cell>
          <cell r="M487">
            <v>5</v>
          </cell>
          <cell r="N487" t="str">
            <v>Not Found</v>
          </cell>
          <cell r="O487">
            <v>5.2299999999999999E-2</v>
          </cell>
          <cell r="P487">
            <v>1.4E-3</v>
          </cell>
          <cell r="Q487">
            <v>4</v>
          </cell>
          <cell r="R487">
            <v>-1.6520959099586026</v>
          </cell>
          <cell r="S487">
            <v>-0.69132860639947413</v>
          </cell>
          <cell r="T487">
            <v>-1.0111006715307742</v>
          </cell>
          <cell r="U487">
            <v>-1.5505640317072626</v>
          </cell>
          <cell r="V487">
            <v>-0.68678408334428831</v>
          </cell>
          <cell r="W487">
            <v>-0.66727521485294028</v>
          </cell>
          <cell r="X487">
            <v>5</v>
          </cell>
          <cell r="Y487">
            <v>24</v>
          </cell>
          <cell r="Z487">
            <v>15</v>
          </cell>
          <cell r="AA487">
            <v>6</v>
          </cell>
          <cell r="AB487">
            <v>25</v>
          </cell>
          <cell r="AC487">
            <v>25</v>
          </cell>
        </row>
        <row r="488">
          <cell r="A488" t="str">
            <v>DcG</v>
          </cell>
          <cell r="B488" t="str">
            <v>D</v>
          </cell>
          <cell r="C488" t="str">
            <v>late-8</v>
          </cell>
          <cell r="D488" t="str">
            <v>c</v>
          </cell>
          <cell r="E488" t="str">
            <v>G</v>
          </cell>
          <cell r="F488" t="str">
            <v>mid-8</v>
          </cell>
          <cell r="G488" t="str">
            <v>Dc</v>
          </cell>
          <cell r="H488" t="str">
            <v>cG</v>
          </cell>
          <cell r="I488">
            <v>4</v>
          </cell>
          <cell r="J488" t="str">
            <v>Not Found</v>
          </cell>
          <cell r="K488">
            <v>3.1099999999999999E-2</v>
          </cell>
          <cell r="L488">
            <v>8.9999999999999998E-4</v>
          </cell>
          <cell r="M488">
            <v>6</v>
          </cell>
          <cell r="N488" t="str">
            <v>Not Found</v>
          </cell>
          <cell r="O488">
            <v>5.1999999999999998E-2</v>
          </cell>
          <cell r="P488">
            <v>1.5E-3</v>
          </cell>
          <cell r="Q488">
            <v>5</v>
          </cell>
          <cell r="R488">
            <v>-1.7951614916571641</v>
          </cell>
          <cell r="S488">
            <v>-0.66228168878369387</v>
          </cell>
          <cell r="T488">
            <v>-0.85004267116917465</v>
          </cell>
          <cell r="U488">
            <v>-1.5574318111338359</v>
          </cell>
          <cell r="V488">
            <v>-0.65623781784361435</v>
          </cell>
          <cell r="W488">
            <v>-0.43566121519515877</v>
          </cell>
          <cell r="X488">
            <v>4</v>
          </cell>
          <cell r="Y488">
            <v>25</v>
          </cell>
          <cell r="Z488">
            <v>20</v>
          </cell>
          <cell r="AA488">
            <v>6</v>
          </cell>
          <cell r="AB488">
            <v>26</v>
          </cell>
          <cell r="AC488">
            <v>33</v>
          </cell>
        </row>
        <row r="489">
          <cell r="A489" t="str">
            <v>dcJ</v>
          </cell>
          <cell r="B489" t="str">
            <v>d</v>
          </cell>
          <cell r="C489" t="str">
            <v>early-8</v>
          </cell>
          <cell r="D489" t="str">
            <v>c</v>
          </cell>
          <cell r="E489" t="str">
            <v>J</v>
          </cell>
          <cell r="F489" t="str">
            <v>mid-8</v>
          </cell>
          <cell r="G489" t="str">
            <v>dc</v>
          </cell>
          <cell r="H489" t="str">
            <v>cJ</v>
          </cell>
          <cell r="I489">
            <v>2</v>
          </cell>
          <cell r="J489" t="str">
            <v>Not Found</v>
          </cell>
          <cell r="K489">
            <v>7.9100000000000004E-2</v>
          </cell>
          <cell r="L489">
            <v>8.0000000000000004E-4</v>
          </cell>
          <cell r="M489">
            <v>6</v>
          </cell>
          <cell r="N489" t="str">
            <v>Not Found</v>
          </cell>
          <cell r="O489">
            <v>9.1499999999999998E-2</v>
          </cell>
          <cell r="P489">
            <v>1.5E-3</v>
          </cell>
          <cell r="Q489">
            <v>3</v>
          </cell>
          <cell r="R489">
            <v>-0.68755698818442912</v>
          </cell>
          <cell r="S489">
            <v>-0.69132860639947413</v>
          </cell>
          <cell r="T489">
            <v>-0.85004267116917465</v>
          </cell>
          <cell r="U489">
            <v>-0.65317418663499283</v>
          </cell>
          <cell r="V489">
            <v>-0.65623781784361435</v>
          </cell>
          <cell r="W489">
            <v>-0.89888921451072179</v>
          </cell>
          <cell r="X489">
            <v>25</v>
          </cell>
          <cell r="Y489">
            <v>24</v>
          </cell>
          <cell r="Z489">
            <v>20</v>
          </cell>
          <cell r="AA489">
            <v>26</v>
          </cell>
          <cell r="AB489">
            <v>26</v>
          </cell>
          <cell r="AC489">
            <v>18</v>
          </cell>
        </row>
        <row r="490">
          <cell r="A490" t="str">
            <v>dck</v>
          </cell>
          <cell r="B490" t="str">
            <v>d</v>
          </cell>
          <cell r="C490" t="str">
            <v>early-8</v>
          </cell>
          <cell r="D490" t="str">
            <v>c</v>
          </cell>
          <cell r="E490" t="str">
            <v>k</v>
          </cell>
          <cell r="F490" t="str">
            <v>mid-8</v>
          </cell>
          <cell r="G490" t="str">
            <v>dc</v>
          </cell>
          <cell r="H490" t="str">
            <v>ck</v>
          </cell>
          <cell r="I490">
            <v>2</v>
          </cell>
          <cell r="J490" t="str">
            <v>Not Found</v>
          </cell>
          <cell r="K490">
            <v>0.12180000000000001</v>
          </cell>
          <cell r="L490">
            <v>1.6999999999999999E-3</v>
          </cell>
          <cell r="M490">
            <v>17</v>
          </cell>
          <cell r="N490" t="str">
            <v>Not Found</v>
          </cell>
          <cell r="O490">
            <v>0.14580000000000001</v>
          </cell>
          <cell r="P490">
            <v>3.3999999999999998E-3</v>
          </cell>
          <cell r="Q490">
            <v>12</v>
          </cell>
          <cell r="R490">
            <v>0.29774951802985794</v>
          </cell>
          <cell r="S490">
            <v>-0.42990634785745202</v>
          </cell>
          <cell r="T490">
            <v>0.9215953328084201</v>
          </cell>
          <cell r="U490">
            <v>0.5898938895748097</v>
          </cell>
          <cell r="V490">
            <v>-7.5858773330808829E-2</v>
          </cell>
          <cell r="W490">
            <v>1.1856367824093117</v>
          </cell>
          <cell r="X490">
            <v>62</v>
          </cell>
          <cell r="Y490">
            <v>33</v>
          </cell>
          <cell r="Z490">
            <v>82</v>
          </cell>
          <cell r="AA490">
            <v>72</v>
          </cell>
          <cell r="AB490">
            <v>48</v>
          </cell>
          <cell r="AC490">
            <v>88</v>
          </cell>
        </row>
        <row r="491">
          <cell r="A491" t="str">
            <v>Dck</v>
          </cell>
          <cell r="B491" t="str">
            <v>D</v>
          </cell>
          <cell r="C491" t="str">
            <v>late-8</v>
          </cell>
          <cell r="D491" t="str">
            <v>c</v>
          </cell>
          <cell r="E491" t="str">
            <v>k</v>
          </cell>
          <cell r="F491" t="str">
            <v>mid-8</v>
          </cell>
          <cell r="G491" t="str">
            <v>Dc</v>
          </cell>
          <cell r="H491" t="str">
            <v>ck</v>
          </cell>
          <cell r="I491">
            <v>4</v>
          </cell>
          <cell r="J491" t="str">
            <v>Not Found</v>
          </cell>
          <cell r="K491">
            <v>7.2800000000000004E-2</v>
          </cell>
          <cell r="L491">
            <v>8.9999999999999998E-4</v>
          </cell>
          <cell r="M491">
            <v>8</v>
          </cell>
          <cell r="N491" t="str">
            <v>Not Found</v>
          </cell>
          <cell r="O491">
            <v>9.3899999999999997E-2</v>
          </cell>
          <cell r="P491">
            <v>1.8E-3</v>
          </cell>
          <cell r="Q491">
            <v>4</v>
          </cell>
          <cell r="R491">
            <v>-0.83293007926522555</v>
          </cell>
          <cell r="S491">
            <v>-0.66228168878369387</v>
          </cell>
          <cell r="T491">
            <v>-0.52792667044597552</v>
          </cell>
          <cell r="U491">
            <v>-0.59823195122240491</v>
          </cell>
          <cell r="V491">
            <v>-0.56459902134159246</v>
          </cell>
          <cell r="W491">
            <v>-0.66727521485294028</v>
          </cell>
          <cell r="X491">
            <v>20</v>
          </cell>
          <cell r="Y491">
            <v>25</v>
          </cell>
          <cell r="Z491">
            <v>30</v>
          </cell>
          <cell r="AA491">
            <v>28.000000000000004</v>
          </cell>
          <cell r="AB491">
            <v>28.999999999999996</v>
          </cell>
          <cell r="AC491">
            <v>25</v>
          </cell>
        </row>
        <row r="492">
          <cell r="A492" t="str">
            <v>dcl</v>
          </cell>
          <cell r="B492" t="str">
            <v>d</v>
          </cell>
          <cell r="C492" t="str">
            <v>early-8</v>
          </cell>
          <cell r="D492" t="str">
            <v>c</v>
          </cell>
          <cell r="E492" t="str">
            <v>l</v>
          </cell>
          <cell r="F492" t="str">
            <v>late-8</v>
          </cell>
          <cell r="G492" t="str">
            <v>dc</v>
          </cell>
          <cell r="H492" t="str">
            <v>cl</v>
          </cell>
          <cell r="I492">
            <v>3</v>
          </cell>
          <cell r="J492" t="str">
            <v>Not Found</v>
          </cell>
          <cell r="K492">
            <v>0.14199999999999999</v>
          </cell>
          <cell r="L492">
            <v>4.3E-3</v>
          </cell>
          <cell r="M492">
            <v>24</v>
          </cell>
          <cell r="N492" t="str">
            <v>Not Found</v>
          </cell>
          <cell r="O492">
            <v>0.16669999999999999</v>
          </cell>
          <cell r="P492">
            <v>7.4999999999999997E-3</v>
          </cell>
          <cell r="Q492">
            <v>15</v>
          </cell>
          <cell r="R492">
            <v>0.76386641324130011</v>
          </cell>
          <cell r="S492">
            <v>0.32531351015283394</v>
          </cell>
          <cell r="T492">
            <v>2.0490013353396166</v>
          </cell>
          <cell r="U492">
            <v>1.0683491896260959</v>
          </cell>
          <cell r="V492">
            <v>1.1765381121968244</v>
          </cell>
          <cell r="W492">
            <v>1.880478781382656</v>
          </cell>
          <cell r="X492">
            <v>78</v>
          </cell>
          <cell r="Y492">
            <v>63</v>
          </cell>
          <cell r="Z492">
            <v>98</v>
          </cell>
          <cell r="AA492">
            <v>86</v>
          </cell>
          <cell r="AB492">
            <v>88</v>
          </cell>
          <cell r="AC492">
            <v>97</v>
          </cell>
        </row>
        <row r="493">
          <cell r="A493" t="str">
            <v>Dcl</v>
          </cell>
          <cell r="B493" t="str">
            <v>D</v>
          </cell>
          <cell r="C493" t="str">
            <v>late-8</v>
          </cell>
          <cell r="D493" t="str">
            <v>c</v>
          </cell>
          <cell r="E493" t="str">
            <v>l</v>
          </cell>
          <cell r="F493" t="str">
            <v>late-8</v>
          </cell>
          <cell r="G493" t="str">
            <v>Dc</v>
          </cell>
          <cell r="H493" t="str">
            <v>cl</v>
          </cell>
          <cell r="I493">
            <v>5</v>
          </cell>
          <cell r="J493" t="str">
            <v>Not Found</v>
          </cell>
          <cell r="K493">
            <v>9.2999999999999999E-2</v>
          </cell>
          <cell r="L493">
            <v>3.5000000000000001E-3</v>
          </cell>
          <cell r="M493">
            <v>12</v>
          </cell>
          <cell r="N493" t="str">
            <v>Not Found</v>
          </cell>
          <cell r="O493">
            <v>0.1148</v>
          </cell>
          <cell r="P493">
            <v>6.0000000000000001E-3</v>
          </cell>
          <cell r="Q493">
            <v>9</v>
          </cell>
          <cell r="R493">
            <v>-0.3668131840537831</v>
          </cell>
          <cell r="S493">
            <v>9.2938169226592121E-2</v>
          </cell>
          <cell r="T493">
            <v>0.11630533100042251</v>
          </cell>
          <cell r="U493">
            <v>-0.11977665117111817</v>
          </cell>
          <cell r="V493">
            <v>0.71834412968671479</v>
          </cell>
          <cell r="W493">
            <v>0.49079478343596716</v>
          </cell>
          <cell r="X493">
            <v>36</v>
          </cell>
          <cell r="Y493">
            <v>54</v>
          </cell>
          <cell r="Z493">
            <v>54</v>
          </cell>
          <cell r="AA493">
            <v>45</v>
          </cell>
          <cell r="AB493">
            <v>77</v>
          </cell>
          <cell r="AC493">
            <v>69</v>
          </cell>
        </row>
        <row r="494">
          <cell r="A494" t="str">
            <v>dcm</v>
          </cell>
          <cell r="B494" t="str">
            <v>d</v>
          </cell>
          <cell r="C494" t="str">
            <v>early-8</v>
          </cell>
          <cell r="D494" t="str">
            <v>c</v>
          </cell>
          <cell r="E494" t="str">
            <v>m</v>
          </cell>
          <cell r="F494" t="str">
            <v>early-8</v>
          </cell>
          <cell r="G494" t="str">
            <v>dc</v>
          </cell>
          <cell r="H494" t="str">
            <v>cm</v>
          </cell>
          <cell r="I494">
            <v>1</v>
          </cell>
          <cell r="J494" t="str">
            <v>Not Found</v>
          </cell>
          <cell r="K494">
            <v>0.1178</v>
          </cell>
          <cell r="L494">
            <v>8.0000000000000004E-4</v>
          </cell>
          <cell r="M494">
            <v>11</v>
          </cell>
          <cell r="N494" t="str">
            <v>Not Found</v>
          </cell>
          <cell r="O494">
            <v>0.13059999999999999</v>
          </cell>
          <cell r="P494">
            <v>1.5E-3</v>
          </cell>
          <cell r="Q494">
            <v>6</v>
          </cell>
          <cell r="R494">
            <v>0.20544914274046328</v>
          </cell>
          <cell r="S494">
            <v>-0.69132860639947413</v>
          </cell>
          <cell r="T494">
            <v>-4.4752669361177014E-2</v>
          </cell>
          <cell r="U494">
            <v>0.241926398628419</v>
          </cell>
          <cell r="V494">
            <v>-0.65623781784361435</v>
          </cell>
          <cell r="W494">
            <v>-0.20404721553737729</v>
          </cell>
          <cell r="X494">
            <v>57.999999999999993</v>
          </cell>
          <cell r="Y494">
            <v>24</v>
          </cell>
          <cell r="Z494">
            <v>48</v>
          </cell>
          <cell r="AA494">
            <v>60</v>
          </cell>
          <cell r="AB494">
            <v>26</v>
          </cell>
          <cell r="AC494">
            <v>42</v>
          </cell>
        </row>
        <row r="495">
          <cell r="A495" t="str">
            <v>Dcn</v>
          </cell>
          <cell r="B495" t="str">
            <v>D</v>
          </cell>
          <cell r="C495" t="str">
            <v>late-8</v>
          </cell>
          <cell r="D495" t="str">
            <v>c</v>
          </cell>
          <cell r="E495" t="str">
            <v>n</v>
          </cell>
          <cell r="F495" t="str">
            <v>early-8</v>
          </cell>
          <cell r="G495" t="str">
            <v>Dc</v>
          </cell>
          <cell r="H495" t="str">
            <v>cn</v>
          </cell>
          <cell r="I495">
            <v>3</v>
          </cell>
          <cell r="J495" t="str">
            <v>Not Found</v>
          </cell>
          <cell r="K495">
            <v>0.11550000000000001</v>
          </cell>
          <cell r="L495">
            <v>1.4E-3</v>
          </cell>
          <cell r="M495">
            <v>10</v>
          </cell>
          <cell r="N495" t="str">
            <v>Not Found</v>
          </cell>
          <cell r="O495">
            <v>0.13869999999999999</v>
          </cell>
          <cell r="P495">
            <v>2.5000000000000001E-3</v>
          </cell>
          <cell r="Q495">
            <v>5</v>
          </cell>
          <cell r="R495">
            <v>0.15237642694906148</v>
          </cell>
          <cell r="S495">
            <v>-0.51704710070479265</v>
          </cell>
          <cell r="T495">
            <v>-0.20581066972277653</v>
          </cell>
          <cell r="U495">
            <v>0.42735644314590321</v>
          </cell>
          <cell r="V495">
            <v>-0.3507751628368746</v>
          </cell>
          <cell r="W495">
            <v>-0.43566121519515877</v>
          </cell>
          <cell r="X495">
            <v>56.000000000000007</v>
          </cell>
          <cell r="Y495">
            <v>30</v>
          </cell>
          <cell r="Z495">
            <v>42</v>
          </cell>
          <cell r="AA495">
            <v>67</v>
          </cell>
          <cell r="AB495">
            <v>37</v>
          </cell>
          <cell r="AC495">
            <v>33</v>
          </cell>
        </row>
        <row r="496">
          <cell r="A496" t="str">
            <v>dcp</v>
          </cell>
          <cell r="B496" t="str">
            <v>d</v>
          </cell>
          <cell r="C496" t="str">
            <v>early-8</v>
          </cell>
          <cell r="D496" t="str">
            <v>c</v>
          </cell>
          <cell r="E496" t="str">
            <v>p</v>
          </cell>
          <cell r="F496" t="str">
            <v>early-8</v>
          </cell>
          <cell r="G496" t="str">
            <v>dc</v>
          </cell>
          <cell r="H496" t="str">
            <v>cp</v>
          </cell>
          <cell r="I496">
            <v>1</v>
          </cell>
          <cell r="J496" t="str">
            <v>Not Found</v>
          </cell>
          <cell r="K496">
            <v>0.1055</v>
          </cell>
          <cell r="L496">
            <v>8.0000000000000004E-4</v>
          </cell>
          <cell r="M496">
            <v>7</v>
          </cell>
          <cell r="N496" t="str">
            <v>Not Found</v>
          </cell>
          <cell r="O496">
            <v>0.1176</v>
          </cell>
          <cell r="P496">
            <v>1.5E-3</v>
          </cell>
          <cell r="Q496">
            <v>5</v>
          </cell>
          <cell r="R496">
            <v>-7.8374511274425143E-2</v>
          </cell>
          <cell r="S496">
            <v>-0.69132860639947413</v>
          </cell>
          <cell r="T496">
            <v>-0.68898467080757508</v>
          </cell>
          <cell r="U496">
            <v>-5.5677376523098981E-2</v>
          </cell>
          <cell r="V496">
            <v>-0.65623781784361435</v>
          </cell>
          <cell r="W496">
            <v>-0.43566121519515877</v>
          </cell>
          <cell r="X496">
            <v>47</v>
          </cell>
          <cell r="Y496">
            <v>24</v>
          </cell>
          <cell r="Z496">
            <v>24</v>
          </cell>
          <cell r="AA496">
            <v>48</v>
          </cell>
          <cell r="AB496">
            <v>26</v>
          </cell>
          <cell r="AC496">
            <v>33</v>
          </cell>
        </row>
        <row r="497">
          <cell r="A497" t="str">
            <v>dcr</v>
          </cell>
          <cell r="B497" t="str">
            <v>d</v>
          </cell>
          <cell r="C497" t="str">
            <v>early-8</v>
          </cell>
          <cell r="D497" t="str">
            <v>c</v>
          </cell>
          <cell r="E497" t="str">
            <v>r</v>
          </cell>
          <cell r="F497" t="str">
            <v>late-8</v>
          </cell>
          <cell r="G497" t="str">
            <v>dc</v>
          </cell>
          <cell r="H497" t="str">
            <v>cr</v>
          </cell>
          <cell r="I497">
            <v>3</v>
          </cell>
          <cell r="J497" t="str">
            <v>Not Found</v>
          </cell>
          <cell r="K497">
            <v>0.1467</v>
          </cell>
          <cell r="L497">
            <v>3.7000000000000002E-3</v>
          </cell>
          <cell r="M497">
            <v>7</v>
          </cell>
          <cell r="N497" t="str">
            <v>Not Found</v>
          </cell>
          <cell r="O497">
            <v>0.17330000000000001</v>
          </cell>
          <cell r="P497">
            <v>4.4999999999999997E-3</v>
          </cell>
          <cell r="Q497">
            <v>8</v>
          </cell>
          <cell r="R497">
            <v>0.87231935420633899</v>
          </cell>
          <cell r="S497">
            <v>0.1510320044581526</v>
          </cell>
          <cell r="T497">
            <v>-0.68898467080757508</v>
          </cell>
          <cell r="U497">
            <v>1.2194403370107132</v>
          </cell>
          <cell r="V497">
            <v>0.2601501471766049</v>
          </cell>
          <cell r="W497">
            <v>0.25918078377818571</v>
          </cell>
          <cell r="X497">
            <v>81</v>
          </cell>
          <cell r="Y497">
            <v>56.000000000000007</v>
          </cell>
          <cell r="Z497">
            <v>24</v>
          </cell>
          <cell r="AA497">
            <v>89</v>
          </cell>
          <cell r="AB497">
            <v>61</v>
          </cell>
          <cell r="AC497">
            <v>60</v>
          </cell>
        </row>
        <row r="498">
          <cell r="A498" t="str">
            <v>Dcr</v>
          </cell>
          <cell r="B498" t="str">
            <v>D</v>
          </cell>
          <cell r="C498" t="str">
            <v>late-8</v>
          </cell>
          <cell r="D498" t="str">
            <v>c</v>
          </cell>
          <cell r="E498" t="str">
            <v>r</v>
          </cell>
          <cell r="F498" t="str">
            <v>late-8</v>
          </cell>
          <cell r="G498" t="str">
            <v>Dc</v>
          </cell>
          <cell r="H498" t="str">
            <v>cr</v>
          </cell>
          <cell r="I498">
            <v>5</v>
          </cell>
          <cell r="J498" t="str">
            <v>Not Found</v>
          </cell>
          <cell r="K498">
            <v>9.7799999999999998E-2</v>
          </cell>
          <cell r="L498">
            <v>3.0000000000000001E-3</v>
          </cell>
          <cell r="M498">
            <v>1</v>
          </cell>
          <cell r="N498" t="str">
            <v>Not Found</v>
          </cell>
          <cell r="O498">
            <v>0.12130000000000001</v>
          </cell>
          <cell r="P498">
            <v>3.0000000000000001E-3</v>
          </cell>
          <cell r="Q498">
            <v>4</v>
          </cell>
          <cell r="R498">
            <v>-0.25605273370650966</v>
          </cell>
          <cell r="S498">
            <v>-5.2296418852309019E-2</v>
          </cell>
          <cell r="T498">
            <v>-1.6553326729771722</v>
          </cell>
          <cell r="U498">
            <v>2.9025236404640969E-2</v>
          </cell>
          <cell r="V498">
            <v>-0.19804383533350467</v>
          </cell>
          <cell r="W498">
            <v>-0.66727521485294028</v>
          </cell>
          <cell r="X498">
            <v>40</v>
          </cell>
          <cell r="Y498">
            <v>48</v>
          </cell>
          <cell r="Z498">
            <v>5</v>
          </cell>
          <cell r="AA498">
            <v>51</v>
          </cell>
          <cell r="AB498">
            <v>43</v>
          </cell>
          <cell r="AC498">
            <v>25</v>
          </cell>
        </row>
        <row r="499">
          <cell r="A499" t="str">
            <v>dcs</v>
          </cell>
          <cell r="B499" t="str">
            <v>d</v>
          </cell>
          <cell r="C499" t="str">
            <v>early-8</v>
          </cell>
          <cell r="D499" t="str">
            <v>c</v>
          </cell>
          <cell r="E499" t="str">
            <v>s</v>
          </cell>
          <cell r="F499" t="str">
            <v>late-8</v>
          </cell>
          <cell r="G499" t="str">
            <v>dc</v>
          </cell>
          <cell r="H499" t="str">
            <v>cs</v>
          </cell>
          <cell r="I499">
            <v>3</v>
          </cell>
          <cell r="J499" t="str">
            <v>Not Found</v>
          </cell>
          <cell r="K499">
            <v>0.1472</v>
          </cell>
          <cell r="L499">
            <v>1.8E-3</v>
          </cell>
          <cell r="M499">
            <v>12</v>
          </cell>
          <cell r="N499" t="str">
            <v>Not Found</v>
          </cell>
          <cell r="O499">
            <v>0.14760000000000001</v>
          </cell>
          <cell r="P499">
            <v>3.8E-3</v>
          </cell>
          <cell r="Q499">
            <v>8</v>
          </cell>
          <cell r="R499">
            <v>0.88385690111751325</v>
          </cell>
          <cell r="S499">
            <v>-0.40085943024167181</v>
          </cell>
          <cell r="T499">
            <v>0.11630533100042251</v>
          </cell>
          <cell r="U499">
            <v>0.63110056613425058</v>
          </cell>
          <cell r="V499">
            <v>4.632628867188715E-2</v>
          </cell>
          <cell r="W499">
            <v>0.25918078377818571</v>
          </cell>
          <cell r="X499">
            <v>81</v>
          </cell>
          <cell r="Y499">
            <v>34</v>
          </cell>
          <cell r="Z499">
            <v>54</v>
          </cell>
          <cell r="AA499">
            <v>74</v>
          </cell>
          <cell r="AB499">
            <v>52</v>
          </cell>
          <cell r="AC499">
            <v>60</v>
          </cell>
        </row>
        <row r="500">
          <cell r="A500" t="str">
            <v>dcS</v>
          </cell>
          <cell r="B500" t="str">
            <v>d</v>
          </cell>
          <cell r="C500" t="str">
            <v>early-8</v>
          </cell>
          <cell r="D500" t="str">
            <v>c</v>
          </cell>
          <cell r="E500" t="str">
            <v>S</v>
          </cell>
          <cell r="F500" t="str">
            <v>late-8</v>
          </cell>
          <cell r="G500" t="str">
            <v>dc</v>
          </cell>
          <cell r="H500" t="str">
            <v>cS</v>
          </cell>
          <cell r="I500">
            <v>3</v>
          </cell>
          <cell r="J500" t="str">
            <v>Not Found</v>
          </cell>
          <cell r="K500">
            <v>7.6100000000000001E-2</v>
          </cell>
          <cell r="L500">
            <v>1.1999999999999999E-3</v>
          </cell>
          <cell r="M500">
            <v>7</v>
          </cell>
          <cell r="N500" t="str">
            <v>Not Found</v>
          </cell>
          <cell r="O500">
            <v>9.64E-2</v>
          </cell>
          <cell r="P500">
            <v>2.8E-3</v>
          </cell>
          <cell r="Q500">
            <v>5</v>
          </cell>
          <cell r="R500">
            <v>-0.7567822696514751</v>
          </cell>
          <cell r="S500">
            <v>-0.57514093593635329</v>
          </cell>
          <cell r="T500">
            <v>-0.68898467080757508</v>
          </cell>
          <cell r="U500">
            <v>-0.54100045600095903</v>
          </cell>
          <cell r="V500">
            <v>-0.25913636633485265</v>
          </cell>
          <cell r="W500">
            <v>-0.43566121519515877</v>
          </cell>
          <cell r="X500">
            <v>22</v>
          </cell>
          <cell r="Y500">
            <v>28.000000000000004</v>
          </cell>
          <cell r="Z500">
            <v>24</v>
          </cell>
          <cell r="AA500">
            <v>28.999999999999996</v>
          </cell>
          <cell r="AB500">
            <v>40</v>
          </cell>
          <cell r="AC500">
            <v>33</v>
          </cell>
        </row>
        <row r="501">
          <cell r="A501" t="str">
            <v>Dcs</v>
          </cell>
          <cell r="B501" t="str">
            <v>D</v>
          </cell>
          <cell r="C501" t="str">
            <v>late-8</v>
          </cell>
          <cell r="D501" t="str">
            <v>c</v>
          </cell>
          <cell r="E501" t="str">
            <v>s</v>
          </cell>
          <cell r="F501" t="str">
            <v>late-8</v>
          </cell>
          <cell r="G501" t="str">
            <v>Dc</v>
          </cell>
          <cell r="H501" t="str">
            <v>cs</v>
          </cell>
          <cell r="I501">
            <v>5</v>
          </cell>
          <cell r="J501" t="str">
            <v>Not Found</v>
          </cell>
          <cell r="K501">
            <v>9.8199999999999996E-2</v>
          </cell>
          <cell r="L501">
            <v>1E-3</v>
          </cell>
          <cell r="M501">
            <v>7</v>
          </cell>
          <cell r="N501" t="str">
            <v>Not Found</v>
          </cell>
          <cell r="O501">
            <v>9.5600000000000004E-2</v>
          </cell>
          <cell r="P501">
            <v>2.3E-3</v>
          </cell>
          <cell r="Q501">
            <v>5</v>
          </cell>
          <cell r="R501">
            <v>-0.24682269617757024</v>
          </cell>
          <cell r="S501">
            <v>-0.6332347711679136</v>
          </cell>
          <cell r="T501">
            <v>-0.68898467080757508</v>
          </cell>
          <cell r="U501">
            <v>-0.55931453447182156</v>
          </cell>
          <cell r="V501">
            <v>-0.41186769383822258</v>
          </cell>
          <cell r="W501">
            <v>-0.43566121519515877</v>
          </cell>
          <cell r="X501">
            <v>40</v>
          </cell>
          <cell r="Y501">
            <v>26</v>
          </cell>
          <cell r="Z501">
            <v>24</v>
          </cell>
          <cell r="AA501">
            <v>28.999999999999996</v>
          </cell>
          <cell r="AB501">
            <v>35</v>
          </cell>
          <cell r="AC501">
            <v>33</v>
          </cell>
        </row>
        <row r="502">
          <cell r="A502" t="str">
            <v>DcS</v>
          </cell>
          <cell r="B502" t="str">
            <v>D</v>
          </cell>
          <cell r="C502" t="str">
            <v>late-8</v>
          </cell>
          <cell r="D502" t="str">
            <v>c</v>
          </cell>
          <cell r="E502" t="str">
            <v>S</v>
          </cell>
          <cell r="F502" t="str">
            <v>late-8</v>
          </cell>
          <cell r="G502" t="str">
            <v>Dc</v>
          </cell>
          <cell r="H502" t="str">
            <v>cS</v>
          </cell>
          <cell r="I502">
            <v>5</v>
          </cell>
          <cell r="J502" t="str">
            <v>Not Found</v>
          </cell>
          <cell r="K502">
            <v>2.7099999999999999E-2</v>
          </cell>
          <cell r="L502">
            <v>5.0000000000000001E-4</v>
          </cell>
          <cell r="M502">
            <v>1</v>
          </cell>
          <cell r="N502" t="str">
            <v>Not Found</v>
          </cell>
          <cell r="O502">
            <v>4.4400000000000002E-2</v>
          </cell>
          <cell r="P502">
            <v>1.2999999999999999E-3</v>
          </cell>
          <cell r="Q502">
            <v>1</v>
          </cell>
          <cell r="R502">
            <v>-1.8874618669465586</v>
          </cell>
          <cell r="S502">
            <v>-0.77846935924681471</v>
          </cell>
          <cell r="T502">
            <v>-1.6553326729771722</v>
          </cell>
          <cell r="U502">
            <v>-1.7314155566070311</v>
          </cell>
          <cell r="V502">
            <v>-0.71733034884496238</v>
          </cell>
          <cell r="W502">
            <v>-1.3621172138262847</v>
          </cell>
          <cell r="X502">
            <v>3</v>
          </cell>
          <cell r="Y502">
            <v>21</v>
          </cell>
          <cell r="Z502">
            <v>5</v>
          </cell>
          <cell r="AA502">
            <v>4</v>
          </cell>
          <cell r="AB502">
            <v>24</v>
          </cell>
          <cell r="AC502">
            <v>9</v>
          </cell>
        </row>
        <row r="503">
          <cell r="A503" t="str">
            <v>dct</v>
          </cell>
          <cell r="B503" t="str">
            <v>d</v>
          </cell>
          <cell r="C503" t="str">
            <v>early-8</v>
          </cell>
          <cell r="D503" t="str">
            <v>c</v>
          </cell>
          <cell r="E503" t="str">
            <v>t</v>
          </cell>
          <cell r="F503" t="str">
            <v>mid-8</v>
          </cell>
          <cell r="G503" t="str">
            <v>dc</v>
          </cell>
          <cell r="H503" t="str">
            <v>ct</v>
          </cell>
          <cell r="I503">
            <v>2</v>
          </cell>
          <cell r="J503" t="str">
            <v>Not Found</v>
          </cell>
          <cell r="K503">
            <v>0.1343</v>
          </cell>
          <cell r="L503">
            <v>2.5000000000000001E-3</v>
          </cell>
          <cell r="M503">
            <v>21</v>
          </cell>
          <cell r="N503" t="str">
            <v>Not Found</v>
          </cell>
          <cell r="O503">
            <v>0.1535</v>
          </cell>
          <cell r="P503">
            <v>4.7000000000000002E-3</v>
          </cell>
          <cell r="Q503">
            <v>12</v>
          </cell>
          <cell r="R503">
            <v>0.58618819080921591</v>
          </cell>
          <cell r="S503">
            <v>-0.19753100693121017</v>
          </cell>
          <cell r="T503">
            <v>1.5658273342548181</v>
          </cell>
          <cell r="U503">
            <v>0.7661668948568624</v>
          </cell>
          <cell r="V503">
            <v>0.32124267817795304</v>
          </cell>
          <cell r="W503">
            <v>1.1856367824093117</v>
          </cell>
          <cell r="X503">
            <v>72</v>
          </cell>
          <cell r="Y503">
            <v>42</v>
          </cell>
          <cell r="Z503">
            <v>94</v>
          </cell>
          <cell r="AA503">
            <v>78</v>
          </cell>
          <cell r="AB503">
            <v>63</v>
          </cell>
          <cell r="AC503">
            <v>88</v>
          </cell>
        </row>
        <row r="504">
          <cell r="A504" t="str">
            <v>dcT</v>
          </cell>
          <cell r="B504" t="str">
            <v>d</v>
          </cell>
          <cell r="C504" t="str">
            <v>early-8</v>
          </cell>
          <cell r="D504" t="str">
            <v>c</v>
          </cell>
          <cell r="E504" t="str">
            <v>T</v>
          </cell>
          <cell r="F504" t="str">
            <v>late-8</v>
          </cell>
          <cell r="G504" t="str">
            <v>dc</v>
          </cell>
          <cell r="H504" t="str">
            <v>cT</v>
          </cell>
          <cell r="I504">
            <v>3</v>
          </cell>
          <cell r="J504" t="str">
            <v>Not Found</v>
          </cell>
          <cell r="K504">
            <v>7.5700000000000003E-2</v>
          </cell>
          <cell r="L504">
            <v>8.9999999999999998E-4</v>
          </cell>
          <cell r="M504">
            <v>7</v>
          </cell>
          <cell r="N504" t="str">
            <v>Not Found</v>
          </cell>
          <cell r="O504">
            <v>9.3799999999999994E-2</v>
          </cell>
          <cell r="P504">
            <v>1.6000000000000001E-3</v>
          </cell>
          <cell r="Q504">
            <v>3</v>
          </cell>
          <cell r="R504">
            <v>-0.76601230718041458</v>
          </cell>
          <cell r="S504">
            <v>-0.66228168878369387</v>
          </cell>
          <cell r="T504">
            <v>-0.68898467080757508</v>
          </cell>
          <cell r="U504">
            <v>-0.60052121103126277</v>
          </cell>
          <cell r="V504">
            <v>-0.62569155234294049</v>
          </cell>
          <cell r="W504">
            <v>-0.89888921451072179</v>
          </cell>
          <cell r="X504">
            <v>22</v>
          </cell>
          <cell r="Y504">
            <v>25</v>
          </cell>
          <cell r="Z504">
            <v>24</v>
          </cell>
          <cell r="AA504">
            <v>27</v>
          </cell>
          <cell r="AB504">
            <v>27</v>
          </cell>
          <cell r="AC504">
            <v>18</v>
          </cell>
        </row>
        <row r="505">
          <cell r="A505" t="str">
            <v>Dct</v>
          </cell>
          <cell r="B505" t="str">
            <v>D</v>
          </cell>
          <cell r="C505" t="str">
            <v>late-8</v>
          </cell>
          <cell r="D505" t="str">
            <v>c</v>
          </cell>
          <cell r="E505" t="str">
            <v>t</v>
          </cell>
          <cell r="F505" t="str">
            <v>mid-8</v>
          </cell>
          <cell r="G505" t="str">
            <v>Dc</v>
          </cell>
          <cell r="H505" t="str">
            <v>ct</v>
          </cell>
          <cell r="I505">
            <v>4</v>
          </cell>
          <cell r="J505" t="str">
            <v>Not Found</v>
          </cell>
          <cell r="K505">
            <v>8.5400000000000004E-2</v>
          </cell>
          <cell r="L505">
            <v>1.6999999999999999E-3</v>
          </cell>
          <cell r="M505">
            <v>11</v>
          </cell>
          <cell r="N505" t="str">
            <v>Not Found</v>
          </cell>
          <cell r="O505">
            <v>0.10150000000000001</v>
          </cell>
          <cell r="P505">
            <v>3.0999999999999999E-3</v>
          </cell>
          <cell r="Q505">
            <v>7</v>
          </cell>
          <cell r="R505">
            <v>-0.54218389710363268</v>
          </cell>
          <cell r="S505">
            <v>-0.42990634785745202</v>
          </cell>
          <cell r="T505">
            <v>-4.4752669361177014E-2</v>
          </cell>
          <cell r="U505">
            <v>-0.42424820574920952</v>
          </cell>
          <cell r="V505">
            <v>-0.16749756983283073</v>
          </cell>
          <cell r="W505">
            <v>2.7566784120404197E-2</v>
          </cell>
          <cell r="X505">
            <v>28.999999999999996</v>
          </cell>
          <cell r="Y505">
            <v>33</v>
          </cell>
          <cell r="Z505">
            <v>48</v>
          </cell>
          <cell r="AA505">
            <v>34</v>
          </cell>
          <cell r="AB505">
            <v>44</v>
          </cell>
          <cell r="AC505">
            <v>51</v>
          </cell>
        </row>
        <row r="506">
          <cell r="A506" t="str">
            <v>dcv</v>
          </cell>
          <cell r="B506" t="str">
            <v>d</v>
          </cell>
          <cell r="C506" t="str">
            <v>early-8</v>
          </cell>
          <cell r="D506" t="str">
            <v>c</v>
          </cell>
          <cell r="E506" t="str">
            <v>v</v>
          </cell>
          <cell r="F506" t="str">
            <v>mid-8</v>
          </cell>
          <cell r="G506" t="str">
            <v>dc</v>
          </cell>
          <cell r="H506" t="str">
            <v>cv</v>
          </cell>
          <cell r="I506">
            <v>2</v>
          </cell>
          <cell r="J506" t="str">
            <v>Not Found</v>
          </cell>
          <cell r="K506">
            <v>9.1899999999999996E-2</v>
          </cell>
          <cell r="L506">
            <v>8.0000000000000004E-4</v>
          </cell>
          <cell r="M506">
            <v>5</v>
          </cell>
          <cell r="N506" t="str">
            <v>Not Found</v>
          </cell>
          <cell r="O506">
            <v>0.10730000000000001</v>
          </cell>
          <cell r="P506">
            <v>1.5E-3</v>
          </cell>
          <cell r="Q506">
            <v>5</v>
          </cell>
          <cell r="R506">
            <v>-0.39219578725836668</v>
          </cell>
          <cell r="S506">
            <v>-0.69132860639947413</v>
          </cell>
          <cell r="T506">
            <v>-1.0111006715307742</v>
          </cell>
          <cell r="U506">
            <v>-0.29147113683545534</v>
          </cell>
          <cell r="V506">
            <v>-0.65623781784361435</v>
          </cell>
          <cell r="W506">
            <v>-0.43566121519515877</v>
          </cell>
          <cell r="X506">
            <v>35</v>
          </cell>
          <cell r="Y506">
            <v>24</v>
          </cell>
          <cell r="Z506">
            <v>15</v>
          </cell>
          <cell r="AA506">
            <v>39</v>
          </cell>
          <cell r="AB506">
            <v>26</v>
          </cell>
          <cell r="AC506">
            <v>33</v>
          </cell>
        </row>
        <row r="507">
          <cell r="A507" t="str">
            <v>dcz</v>
          </cell>
          <cell r="B507" t="str">
            <v>d</v>
          </cell>
          <cell r="C507" t="str">
            <v>early-8</v>
          </cell>
          <cell r="D507" t="str">
            <v>c</v>
          </cell>
          <cell r="E507" t="str">
            <v>z</v>
          </cell>
          <cell r="F507" t="str">
            <v>late-8</v>
          </cell>
          <cell r="G507" t="str">
            <v>dc</v>
          </cell>
          <cell r="H507" t="str">
            <v>cz</v>
          </cell>
          <cell r="I507">
            <v>3</v>
          </cell>
          <cell r="J507" t="str">
            <v>Not Found</v>
          </cell>
          <cell r="K507">
            <v>8.8499999999999995E-2</v>
          </cell>
          <cell r="L507">
            <v>1.4E-3</v>
          </cell>
          <cell r="M507">
            <v>12</v>
          </cell>
          <cell r="N507" t="str">
            <v>Not Found</v>
          </cell>
          <cell r="O507">
            <v>0.10929999999999999</v>
          </cell>
          <cell r="P507">
            <v>2E-3</v>
          </cell>
          <cell r="Q507">
            <v>6</v>
          </cell>
          <cell r="R507">
            <v>-0.47065110625435208</v>
          </cell>
          <cell r="S507">
            <v>-0.51704710070479265</v>
          </cell>
          <cell r="T507">
            <v>0.11630533100042251</v>
          </cell>
          <cell r="U507">
            <v>-0.24568594065829899</v>
          </cell>
          <cell r="V507">
            <v>-0.50350649034024453</v>
          </cell>
          <cell r="W507">
            <v>-0.20404721553737729</v>
          </cell>
          <cell r="X507">
            <v>32</v>
          </cell>
          <cell r="Y507">
            <v>30</v>
          </cell>
          <cell r="Z507">
            <v>54</v>
          </cell>
          <cell r="AA507">
            <v>40</v>
          </cell>
          <cell r="AB507">
            <v>31</v>
          </cell>
          <cell r="AC507">
            <v>42</v>
          </cell>
        </row>
        <row r="508">
          <cell r="A508" t="str">
            <v>Dcz</v>
          </cell>
          <cell r="B508" t="str">
            <v>D</v>
          </cell>
          <cell r="C508" t="str">
            <v>late-8</v>
          </cell>
          <cell r="D508" t="str">
            <v>c</v>
          </cell>
          <cell r="E508" t="str">
            <v>z</v>
          </cell>
          <cell r="F508" t="str">
            <v>late-8</v>
          </cell>
          <cell r="G508" t="str">
            <v>Dc</v>
          </cell>
          <cell r="H508" t="str">
            <v>cz</v>
          </cell>
          <cell r="I508">
            <v>5</v>
          </cell>
          <cell r="J508" t="str">
            <v>Not Found</v>
          </cell>
          <cell r="K508">
            <v>3.95E-2</v>
          </cell>
          <cell r="L508">
            <v>5.9999999999999995E-4</v>
          </cell>
          <cell r="M508">
            <v>6</v>
          </cell>
          <cell r="N508" t="str">
            <v>Not Found</v>
          </cell>
          <cell r="O508">
            <v>5.74E-2</v>
          </cell>
          <cell r="P508">
            <v>5.0000000000000001E-4</v>
          </cell>
          <cell r="Q508">
            <v>4</v>
          </cell>
          <cell r="R508">
            <v>-1.6013307035494355</v>
          </cell>
          <cell r="S508">
            <v>-0.74942244163103455</v>
          </cell>
          <cell r="T508">
            <v>-0.85004267116917465</v>
          </cell>
          <cell r="U508">
            <v>-1.4338117814555134</v>
          </cell>
          <cell r="V508">
            <v>-0.9617004728503542</v>
          </cell>
          <cell r="W508">
            <v>-0.66727521485294028</v>
          </cell>
          <cell r="X508">
            <v>5</v>
          </cell>
          <cell r="Y508">
            <v>22</v>
          </cell>
          <cell r="Z508">
            <v>20</v>
          </cell>
          <cell r="AA508">
            <v>8</v>
          </cell>
          <cell r="AB508">
            <v>17</v>
          </cell>
          <cell r="AC508">
            <v>25</v>
          </cell>
        </row>
        <row r="509">
          <cell r="A509" t="str">
            <v>deb</v>
          </cell>
          <cell r="B509" t="str">
            <v>d</v>
          </cell>
          <cell r="C509" t="str">
            <v>early-8</v>
          </cell>
          <cell r="D509" t="str">
            <v>e</v>
          </cell>
          <cell r="E509" t="str">
            <v>b</v>
          </cell>
          <cell r="F509" t="str">
            <v>early-8</v>
          </cell>
          <cell r="G509" t="str">
            <v>de</v>
          </cell>
          <cell r="H509" t="str">
            <v>eb</v>
          </cell>
          <cell r="I509">
            <v>1</v>
          </cell>
          <cell r="J509" t="str">
            <v>Not Found</v>
          </cell>
          <cell r="K509">
            <v>0.107</v>
          </cell>
          <cell r="L509">
            <v>3.3E-3</v>
          </cell>
          <cell r="M509">
            <v>12</v>
          </cell>
          <cell r="N509" t="str">
            <v>Not Found</v>
          </cell>
          <cell r="O509">
            <v>0.12379999999999999</v>
          </cell>
          <cell r="P509">
            <v>5.4000000000000003E-3</v>
          </cell>
          <cell r="Q509">
            <v>7</v>
          </cell>
          <cell r="R509">
            <v>-4.3761870540902144E-2</v>
          </cell>
          <cell r="S509">
            <v>3.4844333995031646E-2</v>
          </cell>
          <cell r="T509">
            <v>0.11630533100042251</v>
          </cell>
          <cell r="U509">
            <v>8.6256731626086477E-2</v>
          </cell>
          <cell r="V509">
            <v>0.5350665366826709</v>
          </cell>
          <cell r="W509">
            <v>2.7566784120404197E-2</v>
          </cell>
          <cell r="X509">
            <v>48</v>
          </cell>
          <cell r="Y509">
            <v>51</v>
          </cell>
          <cell r="Z509">
            <v>54</v>
          </cell>
          <cell r="AA509">
            <v>53</v>
          </cell>
          <cell r="AB509">
            <v>71</v>
          </cell>
          <cell r="AC509">
            <v>51</v>
          </cell>
        </row>
        <row r="510">
          <cell r="A510" t="str">
            <v>Deb</v>
          </cell>
          <cell r="B510" t="str">
            <v>D</v>
          </cell>
          <cell r="C510" t="str">
            <v>late-8</v>
          </cell>
          <cell r="D510" t="str">
            <v>e</v>
          </cell>
          <cell r="E510" t="str">
            <v>b</v>
          </cell>
          <cell r="F510" t="str">
            <v>early-8</v>
          </cell>
          <cell r="G510" t="str">
            <v>De</v>
          </cell>
          <cell r="H510" t="str">
            <v>eb</v>
          </cell>
          <cell r="I510">
            <v>3</v>
          </cell>
          <cell r="J510" t="str">
            <v>Not Found</v>
          </cell>
          <cell r="K510">
            <v>5.8099999999999999E-2</v>
          </cell>
          <cell r="L510">
            <v>1.9E-3</v>
          </cell>
          <cell r="M510">
            <v>2</v>
          </cell>
          <cell r="N510" t="str">
            <v>Not Found</v>
          </cell>
          <cell r="O510">
            <v>7.1900000000000006E-2</v>
          </cell>
          <cell r="P510">
            <v>3.8E-3</v>
          </cell>
          <cell r="Q510">
            <v>4</v>
          </cell>
          <cell r="R510">
            <v>-1.1721339584537507</v>
          </cell>
          <cell r="S510">
            <v>-0.37181251262589154</v>
          </cell>
          <cell r="T510">
            <v>-1.4942746726155727</v>
          </cell>
          <cell r="U510">
            <v>-1.1018691091711275</v>
          </cell>
          <cell r="V510">
            <v>4.632628867188715E-2</v>
          </cell>
          <cell r="W510">
            <v>-0.66727521485294028</v>
          </cell>
          <cell r="X510">
            <v>12</v>
          </cell>
          <cell r="Y510">
            <v>35</v>
          </cell>
          <cell r="Z510">
            <v>7.0000000000000009</v>
          </cell>
          <cell r="AA510">
            <v>14.000000000000002</v>
          </cell>
          <cell r="AB510">
            <v>52</v>
          </cell>
          <cell r="AC510">
            <v>25</v>
          </cell>
        </row>
        <row r="511">
          <cell r="A511" t="str">
            <v>DEb</v>
          </cell>
          <cell r="B511" t="str">
            <v>D</v>
          </cell>
          <cell r="C511" t="str">
            <v>late-8</v>
          </cell>
          <cell r="D511" t="str">
            <v>E</v>
          </cell>
          <cell r="E511" t="str">
            <v>b</v>
          </cell>
          <cell r="F511" t="str">
            <v>early-8</v>
          </cell>
          <cell r="G511" t="str">
            <v>DE</v>
          </cell>
          <cell r="H511" t="str">
            <v>Eb</v>
          </cell>
          <cell r="I511">
            <v>3</v>
          </cell>
          <cell r="J511" t="str">
            <v>Not Found</v>
          </cell>
          <cell r="K511">
            <v>0.1017</v>
          </cell>
          <cell r="L511">
            <v>1.8E-3</v>
          </cell>
          <cell r="M511">
            <v>7</v>
          </cell>
          <cell r="N511" t="str">
            <v>Not Found</v>
          </cell>
          <cell r="O511">
            <v>9.9500000000000005E-2</v>
          </cell>
          <cell r="P511">
            <v>2.8E-3</v>
          </cell>
          <cell r="Q511">
            <v>5</v>
          </cell>
          <cell r="R511">
            <v>-0.16605986779934992</v>
          </cell>
          <cell r="S511">
            <v>-0.40085943024167181</v>
          </cell>
          <cell r="T511">
            <v>-0.68898467080757508</v>
          </cell>
          <cell r="U511">
            <v>-0.47003340192636617</v>
          </cell>
          <cell r="V511">
            <v>-0.25913636633485265</v>
          </cell>
          <cell r="W511">
            <v>-0.43566121519515877</v>
          </cell>
          <cell r="X511">
            <v>43</v>
          </cell>
          <cell r="Y511">
            <v>34</v>
          </cell>
          <cell r="Z511">
            <v>24</v>
          </cell>
          <cell r="AA511">
            <v>32</v>
          </cell>
          <cell r="AB511">
            <v>40</v>
          </cell>
          <cell r="AC511">
            <v>33</v>
          </cell>
        </row>
        <row r="512">
          <cell r="A512" t="str">
            <v>deC</v>
          </cell>
          <cell r="B512" t="str">
            <v>d</v>
          </cell>
          <cell r="C512" t="str">
            <v>early-8</v>
          </cell>
          <cell r="D512" t="str">
            <v>e</v>
          </cell>
          <cell r="E512" t="str">
            <v>C</v>
          </cell>
          <cell r="F512" t="str">
            <v>mid-8</v>
          </cell>
          <cell r="G512" t="str">
            <v>de</v>
          </cell>
          <cell r="H512" t="str">
            <v>eC</v>
          </cell>
          <cell r="I512">
            <v>2</v>
          </cell>
          <cell r="J512" t="str">
            <v>Not Found</v>
          </cell>
          <cell r="K512">
            <v>8.8999999999999996E-2</v>
          </cell>
          <cell r="L512">
            <v>1.6999999999999999E-3</v>
          </cell>
          <cell r="M512">
            <v>10</v>
          </cell>
          <cell r="N512" t="str">
            <v>Not Found</v>
          </cell>
          <cell r="O512">
            <v>0.11459999999999999</v>
          </cell>
          <cell r="P512">
            <v>3.0000000000000001E-3</v>
          </cell>
          <cell r="Q512">
            <v>7</v>
          </cell>
          <cell r="R512">
            <v>-0.45911355934317777</v>
          </cell>
          <cell r="S512">
            <v>-0.42990634785745202</v>
          </cell>
          <cell r="T512">
            <v>-0.20581066972277653</v>
          </cell>
          <cell r="U512">
            <v>-0.12435517078883397</v>
          </cell>
          <cell r="V512">
            <v>-0.19804383533350467</v>
          </cell>
          <cell r="W512">
            <v>2.7566784120404197E-2</v>
          </cell>
          <cell r="X512">
            <v>32</v>
          </cell>
          <cell r="Y512">
            <v>33</v>
          </cell>
          <cell r="Z512">
            <v>42</v>
          </cell>
          <cell r="AA512">
            <v>45</v>
          </cell>
          <cell r="AB512">
            <v>43</v>
          </cell>
          <cell r="AC512">
            <v>51</v>
          </cell>
        </row>
        <row r="513">
          <cell r="A513" t="str">
            <v>dEC</v>
          </cell>
          <cell r="B513" t="str">
            <v>d</v>
          </cell>
          <cell r="C513" t="str">
            <v>early-8</v>
          </cell>
          <cell r="D513" t="str">
            <v>E</v>
          </cell>
          <cell r="E513" t="str">
            <v>C</v>
          </cell>
          <cell r="F513" t="str">
            <v>mid-8</v>
          </cell>
          <cell r="G513" t="str">
            <v>dE</v>
          </cell>
          <cell r="H513" t="str">
            <v>EC</v>
          </cell>
          <cell r="I513">
            <v>2</v>
          </cell>
          <cell r="J513" t="str">
            <v>Not Found</v>
          </cell>
          <cell r="K513">
            <v>0.13270000000000001</v>
          </cell>
          <cell r="L513">
            <v>7.4000000000000003E-3</v>
          </cell>
          <cell r="M513">
            <v>16</v>
          </cell>
          <cell r="N513" t="str">
            <v>Not Found</v>
          </cell>
          <cell r="O513">
            <v>0.14230000000000001</v>
          </cell>
          <cell r="P513">
            <v>4.4000000000000003E-3</v>
          </cell>
          <cell r="Q513">
            <v>7</v>
          </cell>
          <cell r="R513">
            <v>0.54926804069345825</v>
          </cell>
          <cell r="S513">
            <v>1.2257679562420212</v>
          </cell>
          <cell r="T513">
            <v>0.76053733244682054</v>
          </cell>
          <cell r="U513">
            <v>0.50976979626478558</v>
          </cell>
          <cell r="V513">
            <v>0.22960388167593113</v>
          </cell>
          <cell r="W513">
            <v>2.7566784120404197E-2</v>
          </cell>
          <cell r="X513">
            <v>71</v>
          </cell>
          <cell r="Y513">
            <v>89</v>
          </cell>
          <cell r="Z513">
            <v>78</v>
          </cell>
          <cell r="AA513">
            <v>70</v>
          </cell>
          <cell r="AB513">
            <v>60</v>
          </cell>
          <cell r="AC513">
            <v>51</v>
          </cell>
        </row>
        <row r="514">
          <cell r="A514" t="str">
            <v>DeC</v>
          </cell>
          <cell r="B514" t="str">
            <v>D</v>
          </cell>
          <cell r="C514" t="str">
            <v>late-8</v>
          </cell>
          <cell r="D514" t="str">
            <v>e</v>
          </cell>
          <cell r="E514" t="str">
            <v>C</v>
          </cell>
          <cell r="F514" t="str">
            <v>mid-8</v>
          </cell>
          <cell r="G514" t="str">
            <v>De</v>
          </cell>
          <cell r="H514" t="str">
            <v>eC</v>
          </cell>
          <cell r="I514">
            <v>4</v>
          </cell>
          <cell r="J514" t="str">
            <v>Not Found</v>
          </cell>
          <cell r="K514">
            <v>4.0099999999999997E-2</v>
          </cell>
          <cell r="L514">
            <v>4.0000000000000002E-4</v>
          </cell>
          <cell r="M514">
            <v>2</v>
          </cell>
          <cell r="N514" t="str">
            <v>Not Found</v>
          </cell>
          <cell r="O514">
            <v>6.2600000000000003E-2</v>
          </cell>
          <cell r="P514">
            <v>1.4E-3</v>
          </cell>
          <cell r="Q514">
            <v>5</v>
          </cell>
          <cell r="R514">
            <v>-1.5874856472560264</v>
          </cell>
          <cell r="S514">
            <v>-0.80751627686259497</v>
          </cell>
          <cell r="T514">
            <v>-1.4942746726155727</v>
          </cell>
          <cell r="U514">
            <v>-1.3147702713949059</v>
          </cell>
          <cell r="V514">
            <v>-0.68678408334428831</v>
          </cell>
          <cell r="W514">
            <v>-0.43566121519515877</v>
          </cell>
          <cell r="X514">
            <v>6</v>
          </cell>
          <cell r="Y514">
            <v>21</v>
          </cell>
          <cell r="Z514">
            <v>7.0000000000000009</v>
          </cell>
          <cell r="AA514">
            <v>9</v>
          </cell>
          <cell r="AB514">
            <v>25</v>
          </cell>
          <cell r="AC514">
            <v>33</v>
          </cell>
        </row>
        <row r="515">
          <cell r="A515" t="str">
            <v>DEC</v>
          </cell>
          <cell r="B515" t="str">
            <v>D</v>
          </cell>
          <cell r="C515" t="str">
            <v>late-8</v>
          </cell>
          <cell r="D515" t="str">
            <v>E</v>
          </cell>
          <cell r="E515" t="str">
            <v>C</v>
          </cell>
          <cell r="F515" t="str">
            <v>mid-8</v>
          </cell>
          <cell r="G515" t="str">
            <v>DE</v>
          </cell>
          <cell r="H515" t="str">
            <v>EC</v>
          </cell>
          <cell r="I515">
            <v>4</v>
          </cell>
          <cell r="J515" t="str">
            <v>Not Found</v>
          </cell>
          <cell r="K515">
            <v>8.3699999999999997E-2</v>
          </cell>
          <cell r="L515">
            <v>1.5E-3</v>
          </cell>
          <cell r="M515">
            <v>8</v>
          </cell>
          <cell r="N515" t="str">
            <v>Not Found</v>
          </cell>
          <cell r="O515">
            <v>9.0300000000000005E-2</v>
          </cell>
          <cell r="P515">
            <v>2.0999999999999999E-3</v>
          </cell>
          <cell r="Q515">
            <v>4</v>
          </cell>
          <cell r="R515">
            <v>-0.58141155660162558</v>
          </cell>
          <cell r="S515">
            <v>-0.48800018308901244</v>
          </cell>
          <cell r="T515">
            <v>-0.52792667044597552</v>
          </cell>
          <cell r="U515">
            <v>-0.68064530434128667</v>
          </cell>
          <cell r="V515">
            <v>-0.47296022483957056</v>
          </cell>
          <cell r="W515">
            <v>-0.66727521485294028</v>
          </cell>
          <cell r="X515">
            <v>28.000000000000004</v>
          </cell>
          <cell r="Y515">
            <v>31</v>
          </cell>
          <cell r="Z515">
            <v>30</v>
          </cell>
          <cell r="AA515">
            <v>25</v>
          </cell>
          <cell r="AB515">
            <v>32</v>
          </cell>
          <cell r="AC515">
            <v>25</v>
          </cell>
        </row>
        <row r="516">
          <cell r="A516" t="str">
            <v>ded</v>
          </cell>
          <cell r="B516" t="str">
            <v>d</v>
          </cell>
          <cell r="C516" t="str">
            <v>early-8</v>
          </cell>
          <cell r="D516" t="str">
            <v>e</v>
          </cell>
          <cell r="E516" t="str">
            <v>d</v>
          </cell>
          <cell r="F516" t="str">
            <v>early-8</v>
          </cell>
          <cell r="G516" t="str">
            <v>de</v>
          </cell>
          <cell r="H516" t="str">
            <v>ed</v>
          </cell>
          <cell r="I516">
            <v>1</v>
          </cell>
          <cell r="J516" t="str">
            <v>Not Found</v>
          </cell>
          <cell r="K516">
            <v>0.11899999999999999</v>
          </cell>
          <cell r="L516">
            <v>3.8E-3</v>
          </cell>
          <cell r="M516">
            <v>22</v>
          </cell>
          <cell r="N516" t="str">
            <v>Not Found</v>
          </cell>
          <cell r="O516">
            <v>0.15540000000000001</v>
          </cell>
          <cell r="P516">
            <v>6.4000000000000003E-3</v>
          </cell>
          <cell r="Q516">
            <v>18</v>
          </cell>
          <cell r="R516">
            <v>0.2331392553272815</v>
          </cell>
          <cell r="S516">
            <v>0.18007892207393278</v>
          </cell>
          <cell r="T516">
            <v>1.7268853346164177</v>
          </cell>
          <cell r="U516">
            <v>0.80966283122516147</v>
          </cell>
          <cell r="V516">
            <v>0.84052919168941076</v>
          </cell>
          <cell r="W516">
            <v>2.5753207803560008</v>
          </cell>
          <cell r="X516">
            <v>59</v>
          </cell>
          <cell r="Y516">
            <v>56.999999999999993</v>
          </cell>
          <cell r="Z516">
            <v>96</v>
          </cell>
          <cell r="AA516">
            <v>79</v>
          </cell>
          <cell r="AB516">
            <v>80</v>
          </cell>
          <cell r="AC516">
            <v>100</v>
          </cell>
        </row>
        <row r="517">
          <cell r="A517" t="str">
            <v>DEd</v>
          </cell>
          <cell r="B517" t="str">
            <v>D</v>
          </cell>
          <cell r="C517" t="str">
            <v>late-8</v>
          </cell>
          <cell r="D517" t="str">
            <v>E</v>
          </cell>
          <cell r="E517" t="str">
            <v>d</v>
          </cell>
          <cell r="F517" t="str">
            <v>early-8</v>
          </cell>
          <cell r="G517" t="str">
            <v>DE</v>
          </cell>
          <cell r="H517" t="str">
            <v>Ed</v>
          </cell>
          <cell r="I517">
            <v>3</v>
          </cell>
          <cell r="J517" t="str">
            <v>Not Found</v>
          </cell>
          <cell r="K517">
            <v>0.1137</v>
          </cell>
          <cell r="L517">
            <v>4.8999999999999998E-3</v>
          </cell>
          <cell r="M517">
            <v>13</v>
          </cell>
          <cell r="N517" t="str">
            <v>Not Found</v>
          </cell>
          <cell r="O517">
            <v>0.13109999999999999</v>
          </cell>
          <cell r="P517">
            <v>8.3000000000000001E-3</v>
          </cell>
          <cell r="Q517">
            <v>14</v>
          </cell>
          <cell r="R517">
            <v>0.1108412580688337</v>
          </cell>
          <cell r="S517">
            <v>0.49959501584751526</v>
          </cell>
          <cell r="T517">
            <v>0.27736333136202201</v>
          </cell>
          <cell r="U517">
            <v>0.25337269767270815</v>
          </cell>
          <cell r="V517">
            <v>1.4209082362022163</v>
          </cell>
          <cell r="W517">
            <v>1.6488647817248745</v>
          </cell>
          <cell r="X517">
            <v>54</v>
          </cell>
          <cell r="Y517">
            <v>69</v>
          </cell>
          <cell r="Z517">
            <v>61</v>
          </cell>
          <cell r="AA517">
            <v>60</v>
          </cell>
          <cell r="AB517">
            <v>92</v>
          </cell>
          <cell r="AC517">
            <v>95</v>
          </cell>
        </row>
        <row r="518">
          <cell r="A518" t="str">
            <v>def</v>
          </cell>
          <cell r="B518" t="str">
            <v>d</v>
          </cell>
          <cell r="C518" t="str">
            <v>early-8</v>
          </cell>
          <cell r="D518" t="str">
            <v>e</v>
          </cell>
          <cell r="E518" t="str">
            <v>f</v>
          </cell>
          <cell r="F518" t="str">
            <v>mid-8</v>
          </cell>
          <cell r="G518" t="str">
            <v>de</v>
          </cell>
          <cell r="H518" t="str">
            <v>ef</v>
          </cell>
          <cell r="I518">
            <v>2</v>
          </cell>
          <cell r="J518" t="str">
            <v>Not Found</v>
          </cell>
          <cell r="K518">
            <v>0.1007</v>
          </cell>
          <cell r="L518">
            <v>2E-3</v>
          </cell>
          <cell r="M518">
            <v>12</v>
          </cell>
          <cell r="N518" t="str">
            <v>Not Found</v>
          </cell>
          <cell r="O518">
            <v>0.1212</v>
          </cell>
          <cell r="P518">
            <v>3.7000000000000002E-3</v>
          </cell>
          <cell r="Q518">
            <v>7</v>
          </cell>
          <cell r="R518">
            <v>-0.1891349616216986</v>
          </cell>
          <cell r="S518">
            <v>-0.34276559501011128</v>
          </cell>
          <cell r="T518">
            <v>0.11630533100042251</v>
          </cell>
          <cell r="U518">
            <v>2.673597659578307E-2</v>
          </cell>
          <cell r="V518">
            <v>1.5780023171213225E-2</v>
          </cell>
          <cell r="W518">
            <v>2.7566784120404197E-2</v>
          </cell>
          <cell r="X518">
            <v>42</v>
          </cell>
          <cell r="Y518">
            <v>36</v>
          </cell>
          <cell r="Z518">
            <v>54</v>
          </cell>
          <cell r="AA518">
            <v>51</v>
          </cell>
          <cell r="AB518">
            <v>51</v>
          </cell>
          <cell r="AC518">
            <v>51</v>
          </cell>
        </row>
        <row r="519">
          <cell r="A519" t="str">
            <v>Def</v>
          </cell>
          <cell r="B519" t="str">
            <v>D</v>
          </cell>
          <cell r="C519" t="str">
            <v>late-8</v>
          </cell>
          <cell r="D519" t="str">
            <v>e</v>
          </cell>
          <cell r="E519" t="str">
            <v>f</v>
          </cell>
          <cell r="F519" t="str">
            <v>mid-8</v>
          </cell>
          <cell r="G519" t="str">
            <v>De</v>
          </cell>
          <cell r="H519" t="str">
            <v>ef</v>
          </cell>
          <cell r="I519">
            <v>4</v>
          </cell>
          <cell r="J519" t="str">
            <v>Not Found</v>
          </cell>
          <cell r="K519">
            <v>5.1799999999999999E-2</v>
          </cell>
          <cell r="L519">
            <v>5.9999999999999995E-4</v>
          </cell>
          <cell r="M519">
            <v>4</v>
          </cell>
          <cell r="N519" t="str">
            <v>Not Found</v>
          </cell>
          <cell r="O519">
            <v>6.93E-2</v>
          </cell>
          <cell r="P519">
            <v>2.0999999999999999E-3</v>
          </cell>
          <cell r="Q519">
            <v>5</v>
          </cell>
          <cell r="R519">
            <v>-1.3175070495345471</v>
          </cell>
          <cell r="S519">
            <v>-0.74942244163103455</v>
          </cell>
          <cell r="T519">
            <v>-1.1721586718923735</v>
          </cell>
          <cell r="U519">
            <v>-1.1613898642014313</v>
          </cell>
          <cell r="V519">
            <v>-0.47296022483957056</v>
          </cell>
          <cell r="W519">
            <v>-0.43566121519515877</v>
          </cell>
          <cell r="X519">
            <v>9</v>
          </cell>
          <cell r="Y519">
            <v>22</v>
          </cell>
          <cell r="Z519">
            <v>12</v>
          </cell>
          <cell r="AA519">
            <v>12</v>
          </cell>
          <cell r="AB519">
            <v>32</v>
          </cell>
          <cell r="AC519">
            <v>33</v>
          </cell>
        </row>
        <row r="520">
          <cell r="A520" t="str">
            <v>DEf</v>
          </cell>
          <cell r="B520" t="str">
            <v>D</v>
          </cell>
          <cell r="C520" t="str">
            <v>late-8</v>
          </cell>
          <cell r="D520" t="str">
            <v>E</v>
          </cell>
          <cell r="E520" t="str">
            <v>f</v>
          </cell>
          <cell r="F520" t="str">
            <v>mid-8</v>
          </cell>
          <cell r="G520" t="str">
            <v>DE</v>
          </cell>
          <cell r="H520" t="str">
            <v>Ef</v>
          </cell>
          <cell r="I520">
            <v>4</v>
          </cell>
          <cell r="J520" t="str">
            <v>Not Found</v>
          </cell>
          <cell r="K520">
            <v>9.5500000000000002E-2</v>
          </cell>
          <cell r="L520">
            <v>2.7000000000000001E-3</v>
          </cell>
          <cell r="M520">
            <v>7</v>
          </cell>
          <cell r="N520" t="str">
            <v>Not Found</v>
          </cell>
          <cell r="O520">
            <v>9.69E-2</v>
          </cell>
          <cell r="P520">
            <v>3.2000000000000002E-3</v>
          </cell>
          <cell r="Q520">
            <v>7</v>
          </cell>
          <cell r="R520">
            <v>-0.30912544949791143</v>
          </cell>
          <cell r="S520">
            <v>-0.13943717169964967</v>
          </cell>
          <cell r="T520">
            <v>-0.68898467080757508</v>
          </cell>
          <cell r="U520">
            <v>-0.52955415695666985</v>
          </cell>
          <cell r="V520">
            <v>-0.13695130433215669</v>
          </cell>
          <cell r="W520">
            <v>2.7566784120404197E-2</v>
          </cell>
          <cell r="X520">
            <v>38</v>
          </cell>
          <cell r="Y520">
            <v>44</v>
          </cell>
          <cell r="Z520">
            <v>24</v>
          </cell>
          <cell r="AA520">
            <v>30</v>
          </cell>
          <cell r="AB520">
            <v>45</v>
          </cell>
          <cell r="AC520">
            <v>51</v>
          </cell>
        </row>
        <row r="521">
          <cell r="A521" t="str">
            <v>deg</v>
          </cell>
          <cell r="B521" t="str">
            <v>d</v>
          </cell>
          <cell r="C521" t="str">
            <v>early-8</v>
          </cell>
          <cell r="D521" t="str">
            <v>e</v>
          </cell>
          <cell r="E521" t="str">
            <v>g</v>
          </cell>
          <cell r="F521" t="str">
            <v>mid-8</v>
          </cell>
          <cell r="G521" t="str">
            <v>de</v>
          </cell>
          <cell r="H521" t="str">
            <v>eg</v>
          </cell>
          <cell r="I521">
            <v>2</v>
          </cell>
          <cell r="J521" t="str">
            <v>Not Found</v>
          </cell>
          <cell r="K521">
            <v>9.9000000000000005E-2</v>
          </cell>
          <cell r="L521">
            <v>1.9E-3</v>
          </cell>
          <cell r="M521">
            <v>11</v>
          </cell>
          <cell r="N521" t="str">
            <v>Not Found</v>
          </cell>
          <cell r="O521">
            <v>0.121</v>
          </cell>
          <cell r="P521">
            <v>2.8999999999999998E-3</v>
          </cell>
          <cell r="Q521">
            <v>8</v>
          </cell>
          <cell r="R521">
            <v>-0.22836262111969113</v>
          </cell>
          <cell r="S521">
            <v>-0.37181251262589154</v>
          </cell>
          <cell r="T521">
            <v>-4.4752669361177014E-2</v>
          </cell>
          <cell r="U521">
            <v>2.2157456978067279E-2</v>
          </cell>
          <cell r="V521">
            <v>-0.22859010083417874</v>
          </cell>
          <cell r="W521">
            <v>0.25918078377818571</v>
          </cell>
          <cell r="X521">
            <v>41</v>
          </cell>
          <cell r="Y521">
            <v>35</v>
          </cell>
          <cell r="Z521">
            <v>48</v>
          </cell>
          <cell r="AA521">
            <v>51</v>
          </cell>
          <cell r="AB521">
            <v>42</v>
          </cell>
          <cell r="AC521">
            <v>60</v>
          </cell>
        </row>
        <row r="522">
          <cell r="A522" t="str">
            <v>dEg</v>
          </cell>
          <cell r="B522" t="str">
            <v>d</v>
          </cell>
          <cell r="C522" t="str">
            <v>early-8</v>
          </cell>
          <cell r="D522" t="str">
            <v>E</v>
          </cell>
          <cell r="E522" t="str">
            <v>g</v>
          </cell>
          <cell r="F522" t="str">
            <v>mid-8</v>
          </cell>
          <cell r="G522" t="str">
            <v>dE</v>
          </cell>
          <cell r="H522" t="str">
            <v>Eg</v>
          </cell>
          <cell r="I522">
            <v>2</v>
          </cell>
          <cell r="J522" t="str">
            <v>Not Found</v>
          </cell>
          <cell r="K522">
            <v>0.1426</v>
          </cell>
          <cell r="L522">
            <v>8.6999999999999994E-3</v>
          </cell>
          <cell r="M522">
            <v>16</v>
          </cell>
          <cell r="N522" t="str">
            <v>Not Found</v>
          </cell>
          <cell r="O522">
            <v>0.1487</v>
          </cell>
          <cell r="P522">
            <v>5.5999999999999999E-3</v>
          </cell>
          <cell r="Q522">
            <v>12</v>
          </cell>
          <cell r="R522">
            <v>0.77771146953470971</v>
          </cell>
          <cell r="S522">
            <v>1.6033778852471638</v>
          </cell>
          <cell r="T522">
            <v>0.76053733244682054</v>
          </cell>
          <cell r="U522">
            <v>0.65628242403168646</v>
          </cell>
          <cell r="V522">
            <v>0.59615906768401883</v>
          </cell>
          <cell r="W522">
            <v>1.1856367824093117</v>
          </cell>
          <cell r="X522">
            <v>78</v>
          </cell>
          <cell r="Y522">
            <v>95</v>
          </cell>
          <cell r="Z522">
            <v>78</v>
          </cell>
          <cell r="AA522">
            <v>74</v>
          </cell>
          <cell r="AB522">
            <v>73</v>
          </cell>
          <cell r="AC522">
            <v>88</v>
          </cell>
        </row>
        <row r="523">
          <cell r="A523" t="str">
            <v>dEG</v>
          </cell>
          <cell r="B523" t="str">
            <v>d</v>
          </cell>
          <cell r="C523" t="str">
            <v>early-8</v>
          </cell>
          <cell r="D523" t="str">
            <v>E</v>
          </cell>
          <cell r="E523" t="str">
            <v>G</v>
          </cell>
          <cell r="F523" t="str">
            <v>mid-8</v>
          </cell>
          <cell r="G523" t="str">
            <v>dE</v>
          </cell>
          <cell r="H523" t="str">
            <v>EG</v>
          </cell>
          <cell r="I523">
            <v>2</v>
          </cell>
          <cell r="J523" t="str">
            <v>Not Found</v>
          </cell>
          <cell r="K523">
            <v>0.13650000000000001</v>
          </cell>
          <cell r="L523">
            <v>7.4000000000000003E-3</v>
          </cell>
          <cell r="M523">
            <v>10</v>
          </cell>
          <cell r="N523" t="str">
            <v>Not Found</v>
          </cell>
          <cell r="O523">
            <v>0.1484</v>
          </cell>
          <cell r="P523">
            <v>4.3E-3</v>
          </cell>
          <cell r="Q523">
            <v>8</v>
          </cell>
          <cell r="R523">
            <v>0.63695339721838307</v>
          </cell>
          <cell r="S523">
            <v>1.2257679562420212</v>
          </cell>
          <cell r="T523">
            <v>-0.20581066972277653</v>
          </cell>
          <cell r="U523">
            <v>0.64941464460511311</v>
          </cell>
          <cell r="V523">
            <v>0.19905761617525705</v>
          </cell>
          <cell r="W523">
            <v>0.25918078377818571</v>
          </cell>
          <cell r="X523">
            <v>74</v>
          </cell>
          <cell r="Y523">
            <v>89</v>
          </cell>
          <cell r="Z523">
            <v>42</v>
          </cell>
          <cell r="AA523">
            <v>74</v>
          </cell>
          <cell r="AB523">
            <v>57.999999999999993</v>
          </cell>
          <cell r="AC523">
            <v>60</v>
          </cell>
        </row>
        <row r="524">
          <cell r="A524" t="str">
            <v>Deg</v>
          </cell>
          <cell r="B524" t="str">
            <v>D</v>
          </cell>
          <cell r="C524" t="str">
            <v>late-8</v>
          </cell>
          <cell r="D524" t="str">
            <v>e</v>
          </cell>
          <cell r="E524" t="str">
            <v>g</v>
          </cell>
          <cell r="F524" t="str">
            <v>mid-8</v>
          </cell>
          <cell r="G524" t="str">
            <v>De</v>
          </cell>
          <cell r="H524" t="str">
            <v>eg</v>
          </cell>
          <cell r="I524">
            <v>4</v>
          </cell>
          <cell r="J524" t="str">
            <v>Not Found</v>
          </cell>
          <cell r="K524">
            <v>0.05</v>
          </cell>
          <cell r="L524">
            <v>5.0000000000000001E-4</v>
          </cell>
          <cell r="M524">
            <v>2</v>
          </cell>
          <cell r="N524" t="str">
            <v>Not Found</v>
          </cell>
          <cell r="O524">
            <v>6.9000000000000006E-2</v>
          </cell>
          <cell r="P524">
            <v>1.2999999999999999E-3</v>
          </cell>
          <cell r="Q524">
            <v>4</v>
          </cell>
          <cell r="R524">
            <v>-1.3590422184147746</v>
          </cell>
          <cell r="S524">
            <v>-0.77846935924681471</v>
          </cell>
          <cell r="T524">
            <v>-1.4942746726155727</v>
          </cell>
          <cell r="U524">
            <v>-1.1682576436280045</v>
          </cell>
          <cell r="V524">
            <v>-0.71733034884496238</v>
          </cell>
          <cell r="W524">
            <v>-0.66727521485294028</v>
          </cell>
          <cell r="X524">
            <v>9</v>
          </cell>
          <cell r="Y524">
            <v>21</v>
          </cell>
          <cell r="Z524">
            <v>7.0000000000000009</v>
          </cell>
          <cell r="AA524">
            <v>12</v>
          </cell>
          <cell r="AB524">
            <v>24</v>
          </cell>
          <cell r="AC524">
            <v>25</v>
          </cell>
        </row>
        <row r="525">
          <cell r="A525" t="str">
            <v>DeG</v>
          </cell>
          <cell r="B525" t="str">
            <v>D</v>
          </cell>
          <cell r="C525" t="str">
            <v>late-8</v>
          </cell>
          <cell r="D525" t="str">
            <v>e</v>
          </cell>
          <cell r="E525" t="str">
            <v>G</v>
          </cell>
          <cell r="F525" t="str">
            <v>mid-8</v>
          </cell>
          <cell r="G525" t="str">
            <v>De</v>
          </cell>
          <cell r="H525" t="str">
            <v>eG</v>
          </cell>
          <cell r="I525">
            <v>4</v>
          </cell>
          <cell r="J525" t="str">
            <v>Not Found</v>
          </cell>
          <cell r="K525">
            <v>4.3799999999999999E-2</v>
          </cell>
          <cell r="L525">
            <v>2.0000000000000001E-4</v>
          </cell>
          <cell r="M525">
            <v>1</v>
          </cell>
          <cell r="N525" t="str">
            <v>Not Found</v>
          </cell>
          <cell r="O525">
            <v>6.88E-2</v>
          </cell>
          <cell r="P525">
            <v>1.4E-3</v>
          </cell>
          <cell r="Q525">
            <v>5</v>
          </cell>
          <cell r="R525">
            <v>-1.5021078001133366</v>
          </cell>
          <cell r="S525">
            <v>-0.86561011209415539</v>
          </cell>
          <cell r="T525">
            <v>-1.6553326729771722</v>
          </cell>
          <cell r="U525">
            <v>-1.1728361632457205</v>
          </cell>
          <cell r="V525">
            <v>-0.68678408334428831</v>
          </cell>
          <cell r="W525">
            <v>-0.43566121519515877</v>
          </cell>
          <cell r="X525">
            <v>7.0000000000000009</v>
          </cell>
          <cell r="Y525">
            <v>19</v>
          </cell>
          <cell r="Z525">
            <v>5</v>
          </cell>
          <cell r="AA525">
            <v>12</v>
          </cell>
          <cell r="AB525">
            <v>25</v>
          </cell>
          <cell r="AC525">
            <v>33</v>
          </cell>
        </row>
        <row r="526">
          <cell r="A526" t="str">
            <v>DEg</v>
          </cell>
          <cell r="B526" t="str">
            <v>D</v>
          </cell>
          <cell r="C526" t="str">
            <v>late-8</v>
          </cell>
          <cell r="D526" t="str">
            <v>E</v>
          </cell>
          <cell r="E526" t="str">
            <v>g</v>
          </cell>
          <cell r="F526" t="str">
            <v>mid-8</v>
          </cell>
          <cell r="G526" t="str">
            <v>DE</v>
          </cell>
          <cell r="H526" t="str">
            <v>Eg</v>
          </cell>
          <cell r="I526">
            <v>4</v>
          </cell>
          <cell r="J526" t="str">
            <v>Not Found</v>
          </cell>
          <cell r="K526">
            <v>9.3700000000000006E-2</v>
          </cell>
          <cell r="L526">
            <v>2.8E-3</v>
          </cell>
          <cell r="M526">
            <v>7</v>
          </cell>
          <cell r="N526" t="str">
            <v>Not Found</v>
          </cell>
          <cell r="O526">
            <v>9.6699999999999994E-2</v>
          </cell>
          <cell r="P526">
            <v>3.3E-3</v>
          </cell>
          <cell r="Q526">
            <v>7</v>
          </cell>
          <cell r="R526">
            <v>-0.35066061837813889</v>
          </cell>
          <cell r="S526">
            <v>-0.1103902540838695</v>
          </cell>
          <cell r="T526">
            <v>-0.68898467080757508</v>
          </cell>
          <cell r="U526">
            <v>-0.53413267657438568</v>
          </cell>
          <cell r="V526">
            <v>-0.10640503883148275</v>
          </cell>
          <cell r="W526">
            <v>2.7566784120404197E-2</v>
          </cell>
          <cell r="X526">
            <v>36</v>
          </cell>
          <cell r="Y526">
            <v>45</v>
          </cell>
          <cell r="Z526">
            <v>24</v>
          </cell>
          <cell r="AA526">
            <v>30</v>
          </cell>
          <cell r="AB526">
            <v>46</v>
          </cell>
          <cell r="AC526">
            <v>51</v>
          </cell>
        </row>
        <row r="527">
          <cell r="A527" t="str">
            <v>DEG</v>
          </cell>
          <cell r="B527" t="str">
            <v>D</v>
          </cell>
          <cell r="C527" t="str">
            <v>late-8</v>
          </cell>
          <cell r="D527" t="str">
            <v>E</v>
          </cell>
          <cell r="E527" t="str">
            <v>G</v>
          </cell>
          <cell r="F527" t="str">
            <v>mid-8</v>
          </cell>
          <cell r="G527" t="str">
            <v>DE</v>
          </cell>
          <cell r="H527" t="str">
            <v>EG</v>
          </cell>
          <cell r="I527">
            <v>4</v>
          </cell>
          <cell r="J527" t="str">
            <v>Not Found</v>
          </cell>
          <cell r="K527">
            <v>8.7499999999999994E-2</v>
          </cell>
          <cell r="L527">
            <v>1.5E-3</v>
          </cell>
          <cell r="M527">
            <v>3</v>
          </cell>
          <cell r="N527" t="str">
            <v>Not Found</v>
          </cell>
          <cell r="O527">
            <v>9.6500000000000002E-2</v>
          </cell>
          <cell r="P527">
            <v>2E-3</v>
          </cell>
          <cell r="Q527">
            <v>3</v>
          </cell>
          <cell r="R527">
            <v>-0.49372620007670076</v>
          </cell>
          <cell r="S527">
            <v>-0.48800018308901244</v>
          </cell>
          <cell r="T527">
            <v>-1.3332166722539731</v>
          </cell>
          <cell r="U527">
            <v>-0.53871119619210117</v>
          </cell>
          <cell r="V527">
            <v>-0.50350649034024453</v>
          </cell>
          <cell r="W527">
            <v>-0.89888921451072179</v>
          </cell>
          <cell r="X527">
            <v>31</v>
          </cell>
          <cell r="Y527">
            <v>31</v>
          </cell>
          <cell r="Z527">
            <v>9</v>
          </cell>
          <cell r="AA527">
            <v>30</v>
          </cell>
          <cell r="AB527">
            <v>31</v>
          </cell>
          <cell r="AC527">
            <v>18</v>
          </cell>
        </row>
        <row r="528">
          <cell r="A528" t="str">
            <v>deJ</v>
          </cell>
          <cell r="B528" t="str">
            <v>d</v>
          </cell>
          <cell r="C528" t="str">
            <v>early-8</v>
          </cell>
          <cell r="D528" t="str">
            <v>e</v>
          </cell>
          <cell r="E528" t="str">
            <v>J</v>
          </cell>
          <cell r="F528" t="str">
            <v>mid-8</v>
          </cell>
          <cell r="G528" t="str">
            <v>de</v>
          </cell>
          <cell r="H528" t="str">
            <v>eJ</v>
          </cell>
          <cell r="I528">
            <v>2</v>
          </cell>
          <cell r="J528" t="str">
            <v>Not Found</v>
          </cell>
          <cell r="K528">
            <v>9.1800000000000007E-2</v>
          </cell>
          <cell r="L528">
            <v>2.3E-3</v>
          </cell>
          <cell r="M528">
            <v>17</v>
          </cell>
          <cell r="N528" t="str">
            <v>Not Found</v>
          </cell>
          <cell r="O528">
            <v>0.1082</v>
          </cell>
          <cell r="P528">
            <v>3.5000000000000001E-3</v>
          </cell>
          <cell r="Q528">
            <v>9</v>
          </cell>
          <cell r="R528">
            <v>-0.3945032966406013</v>
          </cell>
          <cell r="S528">
            <v>-0.25562484216277065</v>
          </cell>
          <cell r="T528">
            <v>0.9215953328084201</v>
          </cell>
          <cell r="U528">
            <v>-0.2708677985557349</v>
          </cell>
          <cell r="V528">
            <v>-4.5312507830134761E-2</v>
          </cell>
          <cell r="W528">
            <v>0.49079478343596716</v>
          </cell>
          <cell r="X528">
            <v>35</v>
          </cell>
          <cell r="Y528">
            <v>40</v>
          </cell>
          <cell r="Z528">
            <v>82</v>
          </cell>
          <cell r="AA528">
            <v>39</v>
          </cell>
          <cell r="AB528">
            <v>49</v>
          </cell>
          <cell r="AC528">
            <v>69</v>
          </cell>
        </row>
        <row r="529">
          <cell r="A529" t="str">
            <v>dEJ</v>
          </cell>
          <cell r="B529" t="str">
            <v>d</v>
          </cell>
          <cell r="C529" t="str">
            <v>early-8</v>
          </cell>
          <cell r="D529" t="str">
            <v>E</v>
          </cell>
          <cell r="E529" t="str">
            <v>J</v>
          </cell>
          <cell r="F529" t="str">
            <v>mid-8</v>
          </cell>
          <cell r="G529" t="str">
            <v>dE</v>
          </cell>
          <cell r="H529" t="str">
            <v>EJ</v>
          </cell>
          <cell r="I529">
            <v>2</v>
          </cell>
          <cell r="J529" t="str">
            <v>Not Found</v>
          </cell>
          <cell r="K529">
            <v>0.13550000000000001</v>
          </cell>
          <cell r="L529">
            <v>8.6999999999999994E-3</v>
          </cell>
          <cell r="M529">
            <v>19</v>
          </cell>
          <cell r="N529" t="str">
            <v>Not Found</v>
          </cell>
          <cell r="O529">
            <v>0.13589999999999999</v>
          </cell>
          <cell r="P529">
            <v>4.7999999999999996E-3</v>
          </cell>
          <cell r="Q529">
            <v>8</v>
          </cell>
          <cell r="R529">
            <v>0.61387830339603444</v>
          </cell>
          <cell r="S529">
            <v>1.6033778852471638</v>
          </cell>
          <cell r="T529">
            <v>1.2437113335316192</v>
          </cell>
          <cell r="U529">
            <v>0.36325716849788403</v>
          </cell>
          <cell r="V529">
            <v>0.35178894367862684</v>
          </cell>
          <cell r="W529">
            <v>0.25918078377818571</v>
          </cell>
          <cell r="X529">
            <v>73</v>
          </cell>
          <cell r="Y529">
            <v>95</v>
          </cell>
          <cell r="Z529">
            <v>89</v>
          </cell>
          <cell r="AA529">
            <v>64</v>
          </cell>
          <cell r="AB529">
            <v>64</v>
          </cell>
          <cell r="AC529">
            <v>60</v>
          </cell>
        </row>
        <row r="530">
          <cell r="A530" t="str">
            <v>DeJ</v>
          </cell>
          <cell r="B530" t="str">
            <v>D</v>
          </cell>
          <cell r="C530" t="str">
            <v>late-8</v>
          </cell>
          <cell r="D530" t="str">
            <v>e</v>
          </cell>
          <cell r="E530" t="str">
            <v>J</v>
          </cell>
          <cell r="F530" t="str">
            <v>mid-8</v>
          </cell>
          <cell r="G530" t="str">
            <v>De</v>
          </cell>
          <cell r="H530" t="str">
            <v>eJ</v>
          </cell>
          <cell r="I530">
            <v>4</v>
          </cell>
          <cell r="J530" t="str">
            <v>Not Found</v>
          </cell>
          <cell r="K530">
            <v>4.2799999999999998E-2</v>
          </cell>
          <cell r="L530">
            <v>8.9999999999999998E-4</v>
          </cell>
          <cell r="M530">
            <v>8</v>
          </cell>
          <cell r="N530" t="str">
            <v>Not Found</v>
          </cell>
          <cell r="O530">
            <v>5.6300000000000003E-2</v>
          </cell>
          <cell r="P530">
            <v>1.9E-3</v>
          </cell>
          <cell r="Q530">
            <v>7</v>
          </cell>
          <cell r="R530">
            <v>-1.5251828939356851</v>
          </cell>
          <cell r="S530">
            <v>-0.66228168878369387</v>
          </cell>
          <cell r="T530">
            <v>-0.52792667044597552</v>
          </cell>
          <cell r="U530">
            <v>-1.4589936393529492</v>
          </cell>
          <cell r="V530">
            <v>-0.53405275584091849</v>
          </cell>
          <cell r="W530">
            <v>2.7566784120404197E-2</v>
          </cell>
          <cell r="X530">
            <v>6</v>
          </cell>
          <cell r="Y530">
            <v>25</v>
          </cell>
          <cell r="Z530">
            <v>30</v>
          </cell>
          <cell r="AA530">
            <v>7.0000000000000009</v>
          </cell>
          <cell r="AB530">
            <v>30</v>
          </cell>
          <cell r="AC530">
            <v>51</v>
          </cell>
        </row>
        <row r="531">
          <cell r="A531" t="str">
            <v>DEJ</v>
          </cell>
          <cell r="B531" t="str">
            <v>D</v>
          </cell>
          <cell r="C531" t="str">
            <v>late-8</v>
          </cell>
          <cell r="D531" t="str">
            <v>E</v>
          </cell>
          <cell r="E531" t="str">
            <v>J</v>
          </cell>
          <cell r="F531" t="str">
            <v>mid-8</v>
          </cell>
          <cell r="G531" t="str">
            <v>DE</v>
          </cell>
          <cell r="H531" t="str">
            <v>EJ</v>
          </cell>
          <cell r="I531">
            <v>4</v>
          </cell>
          <cell r="J531" t="str">
            <v>Not Found</v>
          </cell>
          <cell r="K531">
            <v>8.6499999999999994E-2</v>
          </cell>
          <cell r="L531">
            <v>2.8E-3</v>
          </cell>
          <cell r="M531">
            <v>9</v>
          </cell>
          <cell r="N531" t="str">
            <v>Not Found</v>
          </cell>
          <cell r="O531">
            <v>8.3900000000000002E-2</v>
          </cell>
          <cell r="P531">
            <v>2.5000000000000001E-3</v>
          </cell>
          <cell r="Q531">
            <v>5</v>
          </cell>
          <cell r="R531">
            <v>-0.51680129389904939</v>
          </cell>
          <cell r="S531">
            <v>-0.1103902540838695</v>
          </cell>
          <cell r="T531">
            <v>-0.36686867008437607</v>
          </cell>
          <cell r="U531">
            <v>-0.82715793210818789</v>
          </cell>
          <cell r="V531">
            <v>-0.3507751628368746</v>
          </cell>
          <cell r="W531">
            <v>-0.43566121519515877</v>
          </cell>
          <cell r="X531">
            <v>30</v>
          </cell>
          <cell r="Y531">
            <v>45</v>
          </cell>
          <cell r="Z531">
            <v>36</v>
          </cell>
          <cell r="AA531">
            <v>20</v>
          </cell>
          <cell r="AB531">
            <v>37</v>
          </cell>
          <cell r="AC531">
            <v>33</v>
          </cell>
        </row>
        <row r="532">
          <cell r="A532" t="str">
            <v>dek</v>
          </cell>
          <cell r="B532" t="str">
            <v>d</v>
          </cell>
          <cell r="C532" t="str">
            <v>early-8</v>
          </cell>
          <cell r="D532" t="str">
            <v>e</v>
          </cell>
          <cell r="E532" t="str">
            <v>k</v>
          </cell>
          <cell r="F532" t="str">
            <v>mid-8</v>
          </cell>
          <cell r="G532" t="str">
            <v>de</v>
          </cell>
          <cell r="H532" t="str">
            <v>ek</v>
          </cell>
          <cell r="I532">
            <v>2</v>
          </cell>
          <cell r="J532" t="str">
            <v>Not Found</v>
          </cell>
          <cell r="K532">
            <v>0.13450000000000001</v>
          </cell>
          <cell r="L532">
            <v>3.5000000000000001E-3</v>
          </cell>
          <cell r="M532">
            <v>26</v>
          </cell>
          <cell r="N532" t="str">
            <v>Not Found</v>
          </cell>
          <cell r="O532">
            <v>0.16259999999999999</v>
          </cell>
          <cell r="P532">
            <v>8.0000000000000002E-3</v>
          </cell>
          <cell r="Q532">
            <v>22</v>
          </cell>
          <cell r="R532">
            <v>0.59080320957368582</v>
          </cell>
          <cell r="S532">
            <v>9.2938169226592121E-2</v>
          </cell>
          <cell r="T532">
            <v>2.3711173360628157</v>
          </cell>
          <cell r="U532">
            <v>0.97448953746292488</v>
          </cell>
          <cell r="V532">
            <v>1.3292694397001943</v>
          </cell>
          <cell r="W532">
            <v>3.5017767789871264</v>
          </cell>
          <cell r="X532">
            <v>72</v>
          </cell>
          <cell r="Y532">
            <v>54</v>
          </cell>
          <cell r="Z532">
            <v>99</v>
          </cell>
          <cell r="AA532">
            <v>84</v>
          </cell>
          <cell r="AB532">
            <v>91</v>
          </cell>
          <cell r="AC532">
            <v>100</v>
          </cell>
        </row>
        <row r="533">
          <cell r="A533" t="str">
            <v>Dek</v>
          </cell>
          <cell r="B533" t="str">
            <v>D</v>
          </cell>
          <cell r="C533" t="str">
            <v>late-8</v>
          </cell>
          <cell r="D533" t="str">
            <v>e</v>
          </cell>
          <cell r="E533" t="str">
            <v>k</v>
          </cell>
          <cell r="F533" t="str">
            <v>mid-8</v>
          </cell>
          <cell r="G533" t="str">
            <v>De</v>
          </cell>
          <cell r="H533" t="str">
            <v>ek</v>
          </cell>
          <cell r="I533">
            <v>4</v>
          </cell>
          <cell r="J533" t="str">
            <v>Not Found</v>
          </cell>
          <cell r="K533">
            <v>8.5599999999999996E-2</v>
          </cell>
          <cell r="L533">
            <v>2.0999999999999999E-3</v>
          </cell>
          <cell r="M533">
            <v>13</v>
          </cell>
          <cell r="N533" t="str">
            <v>Not Found</v>
          </cell>
          <cell r="O533">
            <v>0.1106</v>
          </cell>
          <cell r="P533">
            <v>6.4000000000000003E-3</v>
          </cell>
          <cell r="Q533">
            <v>15</v>
          </cell>
          <cell r="R533">
            <v>-0.53756887833916311</v>
          </cell>
          <cell r="S533">
            <v>-0.31371867739433112</v>
          </cell>
          <cell r="T533">
            <v>0.27736333136202201</v>
          </cell>
          <cell r="U533">
            <v>-0.21592556314314698</v>
          </cell>
          <cell r="V533">
            <v>0.84052919168941076</v>
          </cell>
          <cell r="W533">
            <v>1.880478781382656</v>
          </cell>
          <cell r="X533">
            <v>30</v>
          </cell>
          <cell r="Y533">
            <v>37</v>
          </cell>
          <cell r="Z533">
            <v>61</v>
          </cell>
          <cell r="AA533">
            <v>41</v>
          </cell>
          <cell r="AB533">
            <v>80</v>
          </cell>
          <cell r="AC533">
            <v>97</v>
          </cell>
        </row>
        <row r="534">
          <cell r="A534" t="str">
            <v>DEk</v>
          </cell>
          <cell r="B534" t="str">
            <v>D</v>
          </cell>
          <cell r="C534" t="str">
            <v>late-8</v>
          </cell>
          <cell r="D534" t="str">
            <v>E</v>
          </cell>
          <cell r="E534" t="str">
            <v>k</v>
          </cell>
          <cell r="F534" t="str">
            <v>mid-8</v>
          </cell>
          <cell r="G534" t="str">
            <v>DE</v>
          </cell>
          <cell r="H534" t="str">
            <v>Ek</v>
          </cell>
          <cell r="I534">
            <v>4</v>
          </cell>
          <cell r="J534" t="str">
            <v>Not Found</v>
          </cell>
          <cell r="K534">
            <v>0.12920000000000001</v>
          </cell>
          <cell r="L534">
            <v>8.3000000000000001E-3</v>
          </cell>
          <cell r="M534">
            <v>10</v>
          </cell>
          <cell r="N534" t="str">
            <v>Not Found</v>
          </cell>
          <cell r="O534">
            <v>0.13830000000000001</v>
          </cell>
          <cell r="P534">
            <v>6.6E-3</v>
          </cell>
          <cell r="Q534">
            <v>9</v>
          </cell>
          <cell r="R534">
            <v>0.46850521231523801</v>
          </cell>
          <cell r="S534">
            <v>1.487190214784043</v>
          </cell>
          <cell r="T534">
            <v>-0.20581066972277653</v>
          </cell>
          <cell r="U534">
            <v>0.41819940391047228</v>
          </cell>
          <cell r="V534">
            <v>0.90162172269075858</v>
          </cell>
          <cell r="W534">
            <v>0.49079478343596716</v>
          </cell>
          <cell r="X534">
            <v>68</v>
          </cell>
          <cell r="Y534">
            <v>93</v>
          </cell>
          <cell r="Z534">
            <v>42</v>
          </cell>
          <cell r="AA534">
            <v>66</v>
          </cell>
          <cell r="AB534">
            <v>82</v>
          </cell>
          <cell r="AC534">
            <v>69</v>
          </cell>
        </row>
        <row r="535">
          <cell r="A535" t="str">
            <v>Del</v>
          </cell>
          <cell r="B535" t="str">
            <v>D</v>
          </cell>
          <cell r="C535" t="str">
            <v>late-8</v>
          </cell>
          <cell r="D535" t="str">
            <v>e</v>
          </cell>
          <cell r="E535" t="str">
            <v>l</v>
          </cell>
          <cell r="F535" t="str">
            <v>late-8</v>
          </cell>
          <cell r="G535" t="str">
            <v>De</v>
          </cell>
          <cell r="H535" t="str">
            <v>el</v>
          </cell>
          <cell r="I535">
            <v>5</v>
          </cell>
          <cell r="J535" t="str">
            <v>Not Found</v>
          </cell>
          <cell r="K535">
            <v>0.10580000000000001</v>
          </cell>
          <cell r="L535">
            <v>3.0000000000000001E-3</v>
          </cell>
          <cell r="M535">
            <v>18</v>
          </cell>
          <cell r="N535" t="str">
            <v>Not Found</v>
          </cell>
          <cell r="O535">
            <v>0.13150000000000001</v>
          </cell>
          <cell r="P535">
            <v>5.7999999999999996E-3</v>
          </cell>
          <cell r="Q535">
            <v>12</v>
          </cell>
          <cell r="R535">
            <v>-7.1451983127720345E-2</v>
          </cell>
          <cell r="S535">
            <v>-5.2296418852309019E-2</v>
          </cell>
          <cell r="T535">
            <v>1.0826533331700197</v>
          </cell>
          <cell r="U535">
            <v>0.26252973690813974</v>
          </cell>
          <cell r="V535">
            <v>0.65725159868536664</v>
          </cell>
          <cell r="W535">
            <v>1.1856367824093117</v>
          </cell>
          <cell r="X535">
            <v>47</v>
          </cell>
          <cell r="Y535">
            <v>48</v>
          </cell>
          <cell r="Z535">
            <v>86</v>
          </cell>
          <cell r="AA535">
            <v>60</v>
          </cell>
          <cell r="AB535">
            <v>75</v>
          </cell>
          <cell r="AC535">
            <v>88</v>
          </cell>
        </row>
        <row r="536">
          <cell r="A536" t="str">
            <v>DEl</v>
          </cell>
          <cell r="B536" t="str">
            <v>D</v>
          </cell>
          <cell r="C536" t="str">
            <v>late-8</v>
          </cell>
          <cell r="D536" t="str">
            <v>E</v>
          </cell>
          <cell r="E536" t="str">
            <v>l</v>
          </cell>
          <cell r="F536" t="str">
            <v>late-8</v>
          </cell>
          <cell r="G536" t="str">
            <v>DE</v>
          </cell>
          <cell r="H536" t="str">
            <v>El</v>
          </cell>
          <cell r="I536">
            <v>5</v>
          </cell>
          <cell r="J536" t="str">
            <v>Not Found</v>
          </cell>
          <cell r="K536">
            <v>0.14940000000000001</v>
          </cell>
          <cell r="L536">
            <v>9.9000000000000008E-3</v>
          </cell>
          <cell r="M536">
            <v>15</v>
          </cell>
          <cell r="N536" t="str">
            <v>Not Found</v>
          </cell>
          <cell r="O536">
            <v>0.15920000000000001</v>
          </cell>
          <cell r="P536">
            <v>1.3100000000000001E-2</v>
          </cell>
          <cell r="Q536">
            <v>12</v>
          </cell>
          <cell r="R536">
            <v>0.93462210752668051</v>
          </cell>
          <cell r="S536">
            <v>1.951940896636527</v>
          </cell>
          <cell r="T536">
            <v>0.59947933208522108</v>
          </cell>
          <cell r="U536">
            <v>0.89665470396175895</v>
          </cell>
          <cell r="V536">
            <v>2.8871289802345674</v>
          </cell>
          <cell r="W536">
            <v>1.1856367824093117</v>
          </cell>
          <cell r="X536">
            <v>83</v>
          </cell>
          <cell r="Y536">
            <v>98</v>
          </cell>
          <cell r="Z536">
            <v>72</v>
          </cell>
          <cell r="AA536">
            <v>82</v>
          </cell>
          <cell r="AB536">
            <v>100</v>
          </cell>
          <cell r="AC536">
            <v>88</v>
          </cell>
        </row>
        <row r="537">
          <cell r="A537" t="str">
            <v>dEm</v>
          </cell>
          <cell r="B537" t="str">
            <v>d</v>
          </cell>
          <cell r="C537" t="str">
            <v>early-8</v>
          </cell>
          <cell r="D537" t="str">
            <v>E</v>
          </cell>
          <cell r="E537" t="str">
            <v>m</v>
          </cell>
          <cell r="F537" t="str">
            <v>early-8</v>
          </cell>
          <cell r="G537" t="str">
            <v>dE</v>
          </cell>
          <cell r="H537" t="str">
            <v>Em</v>
          </cell>
          <cell r="I537">
            <v>1</v>
          </cell>
          <cell r="J537" t="str">
            <v>Not Found</v>
          </cell>
          <cell r="K537">
            <v>0.17419999999999999</v>
          </cell>
          <cell r="L537">
            <v>1.18E-2</v>
          </cell>
          <cell r="M537">
            <v>22</v>
          </cell>
          <cell r="N537" t="str">
            <v>Not Found</v>
          </cell>
          <cell r="O537">
            <v>0.17499999999999999</v>
          </cell>
          <cell r="P537">
            <v>6.0000000000000001E-3</v>
          </cell>
          <cell r="Q537">
            <v>12</v>
          </cell>
          <cell r="R537">
            <v>1.5068844343209264</v>
          </cell>
          <cell r="S537">
            <v>2.5038323313363509</v>
          </cell>
          <cell r="T537">
            <v>1.7268853346164177</v>
          </cell>
          <cell r="U537">
            <v>1.2583577537612958</v>
          </cell>
          <cell r="V537">
            <v>0.71834412968671479</v>
          </cell>
          <cell r="W537">
            <v>1.1856367824093117</v>
          </cell>
          <cell r="X537">
            <v>93</v>
          </cell>
          <cell r="Y537">
            <v>99</v>
          </cell>
          <cell r="Z537">
            <v>96</v>
          </cell>
          <cell r="AA537">
            <v>90</v>
          </cell>
          <cell r="AB537">
            <v>77</v>
          </cell>
          <cell r="AC537">
            <v>88</v>
          </cell>
        </row>
        <row r="538">
          <cell r="A538" t="str">
            <v>Dem</v>
          </cell>
          <cell r="B538" t="str">
            <v>D</v>
          </cell>
          <cell r="C538" t="str">
            <v>late-8</v>
          </cell>
          <cell r="D538" t="str">
            <v>e</v>
          </cell>
          <cell r="E538" t="str">
            <v>m</v>
          </cell>
          <cell r="F538" t="str">
            <v>early-8</v>
          </cell>
          <cell r="G538" t="str">
            <v>De</v>
          </cell>
          <cell r="H538" t="str">
            <v>em</v>
          </cell>
          <cell r="I538">
            <v>3</v>
          </cell>
          <cell r="J538" t="str">
            <v>Not Found</v>
          </cell>
          <cell r="K538">
            <v>8.1500000000000003E-2</v>
          </cell>
          <cell r="L538">
            <v>1.6999999999999999E-3</v>
          </cell>
          <cell r="M538">
            <v>13</v>
          </cell>
          <cell r="N538" t="str">
            <v>Not Found</v>
          </cell>
          <cell r="O538">
            <v>9.5399999999999999E-2</v>
          </cell>
          <cell r="P538">
            <v>4.0000000000000001E-3</v>
          </cell>
          <cell r="Q538">
            <v>11</v>
          </cell>
          <cell r="R538">
            <v>-0.6321767630107924</v>
          </cell>
          <cell r="S538">
            <v>-0.42990634785745202</v>
          </cell>
          <cell r="T538">
            <v>0.27736333136202201</v>
          </cell>
          <cell r="U538">
            <v>-0.56389305408953738</v>
          </cell>
          <cell r="V538">
            <v>0.10741881967323515</v>
          </cell>
          <cell r="W538">
            <v>0.95402278275153019</v>
          </cell>
          <cell r="X538">
            <v>26</v>
          </cell>
          <cell r="Y538">
            <v>33</v>
          </cell>
          <cell r="Z538">
            <v>61</v>
          </cell>
          <cell r="AA538">
            <v>28.999999999999996</v>
          </cell>
          <cell r="AB538">
            <v>55.000000000000007</v>
          </cell>
          <cell r="AC538">
            <v>83</v>
          </cell>
        </row>
        <row r="539">
          <cell r="A539" t="str">
            <v>Den</v>
          </cell>
          <cell r="B539" t="str">
            <v>D</v>
          </cell>
          <cell r="C539" t="str">
            <v>late-8</v>
          </cell>
          <cell r="D539" t="str">
            <v>e</v>
          </cell>
          <cell r="E539" t="str">
            <v>n</v>
          </cell>
          <cell r="F539" t="str">
            <v>early-8</v>
          </cell>
          <cell r="G539" t="str">
            <v>De</v>
          </cell>
          <cell r="H539" t="str">
            <v>en</v>
          </cell>
          <cell r="I539">
            <v>3</v>
          </cell>
          <cell r="J539" t="str">
            <v>Not Found</v>
          </cell>
          <cell r="K539">
            <v>0.12820000000000001</v>
          </cell>
          <cell r="L539">
            <v>3.0999999999999999E-3</v>
          </cell>
          <cell r="M539">
            <v>18</v>
          </cell>
          <cell r="N539" t="str">
            <v>Not Found</v>
          </cell>
          <cell r="O539">
            <v>0.15540000000000001</v>
          </cell>
          <cell r="P539">
            <v>6.7000000000000002E-3</v>
          </cell>
          <cell r="Q539">
            <v>14</v>
          </cell>
          <cell r="R539">
            <v>0.44543011849288933</v>
          </cell>
          <cell r="S539">
            <v>-2.324950123652884E-2</v>
          </cell>
          <cell r="T539">
            <v>1.0826533331700197</v>
          </cell>
          <cell r="U539">
            <v>0.80966283122516147</v>
          </cell>
          <cell r="V539">
            <v>0.93216798819143265</v>
          </cell>
          <cell r="W539">
            <v>1.6488647817248745</v>
          </cell>
          <cell r="X539">
            <v>67</v>
          </cell>
          <cell r="Y539">
            <v>49</v>
          </cell>
          <cell r="Z539">
            <v>86</v>
          </cell>
          <cell r="AA539">
            <v>79</v>
          </cell>
          <cell r="AB539">
            <v>83</v>
          </cell>
          <cell r="AC539">
            <v>95</v>
          </cell>
        </row>
        <row r="540">
          <cell r="A540" t="str">
            <v>dep</v>
          </cell>
          <cell r="B540" t="str">
            <v>d</v>
          </cell>
          <cell r="C540" t="str">
            <v>early-8</v>
          </cell>
          <cell r="D540" t="str">
            <v>e</v>
          </cell>
          <cell r="E540" t="str">
            <v>p</v>
          </cell>
          <cell r="F540" t="str">
            <v>early-8</v>
          </cell>
          <cell r="G540" t="str">
            <v>de</v>
          </cell>
          <cell r="H540" t="str">
            <v>ep</v>
          </cell>
          <cell r="I540">
            <v>1</v>
          </cell>
          <cell r="J540" t="str">
            <v>Not Found</v>
          </cell>
          <cell r="K540">
            <v>0.1182</v>
          </cell>
          <cell r="L540">
            <v>3.3E-3</v>
          </cell>
          <cell r="M540">
            <v>20</v>
          </cell>
          <cell r="N540" t="str">
            <v>Not Found</v>
          </cell>
          <cell r="O540">
            <v>0.13439999999999999</v>
          </cell>
          <cell r="P540">
            <v>4.5999999999999999E-3</v>
          </cell>
          <cell r="Q540">
            <v>12</v>
          </cell>
          <cell r="R540">
            <v>0.21467918026940269</v>
          </cell>
          <cell r="S540">
            <v>3.4844333995031646E-2</v>
          </cell>
          <cell r="T540">
            <v>1.4047693338932186</v>
          </cell>
          <cell r="U540">
            <v>0.3289182713650165</v>
          </cell>
          <cell r="V540">
            <v>0.29069641267727897</v>
          </cell>
          <cell r="W540">
            <v>1.1856367824093117</v>
          </cell>
          <cell r="X540">
            <v>59</v>
          </cell>
          <cell r="Y540">
            <v>51</v>
          </cell>
          <cell r="Z540">
            <v>92</v>
          </cell>
          <cell r="AA540">
            <v>63</v>
          </cell>
          <cell r="AB540">
            <v>62</v>
          </cell>
          <cell r="AC540">
            <v>88</v>
          </cell>
        </row>
        <row r="541">
          <cell r="A541" t="str">
            <v>dEp</v>
          </cell>
          <cell r="B541" t="str">
            <v>d</v>
          </cell>
          <cell r="C541" t="str">
            <v>early-8</v>
          </cell>
          <cell r="D541" t="str">
            <v>E</v>
          </cell>
          <cell r="E541" t="str">
            <v>p</v>
          </cell>
          <cell r="F541" t="str">
            <v>early-8</v>
          </cell>
          <cell r="G541" t="str">
            <v>dE</v>
          </cell>
          <cell r="H541" t="str">
            <v>Ep</v>
          </cell>
          <cell r="I541">
            <v>1</v>
          </cell>
          <cell r="J541" t="str">
            <v>Not Found</v>
          </cell>
          <cell r="K541">
            <v>0.16189999999999999</v>
          </cell>
          <cell r="L541">
            <v>0.01</v>
          </cell>
          <cell r="M541">
            <v>16</v>
          </cell>
          <cell r="N541" t="str">
            <v>Not Found</v>
          </cell>
          <cell r="O541">
            <v>0.16200000000000001</v>
          </cell>
          <cell r="P541">
            <v>5.8999999999999999E-3</v>
          </cell>
          <cell r="Q541">
            <v>9</v>
          </cell>
          <cell r="R541">
            <v>1.223060780306038</v>
          </cell>
          <cell r="S541">
            <v>1.980987814252307</v>
          </cell>
          <cell r="T541">
            <v>0.76053733244682054</v>
          </cell>
          <cell r="U541">
            <v>0.96075397860977818</v>
          </cell>
          <cell r="V541">
            <v>0.68779786418604072</v>
          </cell>
          <cell r="W541">
            <v>0.49079478343596716</v>
          </cell>
          <cell r="X541">
            <v>89</v>
          </cell>
          <cell r="Y541">
            <v>98</v>
          </cell>
          <cell r="Z541">
            <v>78</v>
          </cell>
          <cell r="AA541">
            <v>83</v>
          </cell>
          <cell r="AB541">
            <v>76</v>
          </cell>
          <cell r="AC541">
            <v>69</v>
          </cell>
        </row>
        <row r="542">
          <cell r="A542" t="str">
            <v>Dep</v>
          </cell>
          <cell r="B542" t="str">
            <v>D</v>
          </cell>
          <cell r="C542" t="str">
            <v>late-8</v>
          </cell>
          <cell r="D542" t="str">
            <v>e</v>
          </cell>
          <cell r="E542" t="str">
            <v>p</v>
          </cell>
          <cell r="F542" t="str">
            <v>early-8</v>
          </cell>
          <cell r="G542" t="str">
            <v>De</v>
          </cell>
          <cell r="H542" t="str">
            <v>ep</v>
          </cell>
          <cell r="I542">
            <v>3</v>
          </cell>
          <cell r="J542" t="str">
            <v>Not Found</v>
          </cell>
          <cell r="K542">
            <v>6.9199999999999998E-2</v>
          </cell>
          <cell r="L542">
            <v>1.9E-3</v>
          </cell>
          <cell r="M542">
            <v>9</v>
          </cell>
          <cell r="N542" t="str">
            <v>Not Found</v>
          </cell>
          <cell r="O542">
            <v>8.2400000000000001E-2</v>
          </cell>
          <cell r="P542">
            <v>3.0000000000000001E-3</v>
          </cell>
          <cell r="Q542">
            <v>8</v>
          </cell>
          <cell r="R542">
            <v>-0.9160004170256808</v>
          </cell>
          <cell r="S542">
            <v>-0.37181251262589154</v>
          </cell>
          <cell r="T542">
            <v>-0.36686867008437607</v>
          </cell>
          <cell r="U542">
            <v>-0.86149682924105542</v>
          </cell>
          <cell r="V542">
            <v>-0.19804383533350467</v>
          </cell>
          <cell r="W542">
            <v>0.25918078377818571</v>
          </cell>
          <cell r="X542">
            <v>18</v>
          </cell>
          <cell r="Y542">
            <v>35</v>
          </cell>
          <cell r="Z542">
            <v>36</v>
          </cell>
          <cell r="AA542">
            <v>19</v>
          </cell>
          <cell r="AB542">
            <v>43</v>
          </cell>
          <cell r="AC542">
            <v>60</v>
          </cell>
        </row>
        <row r="543">
          <cell r="A543" t="str">
            <v>DEp</v>
          </cell>
          <cell r="B543" t="str">
            <v>D</v>
          </cell>
          <cell r="C543" t="str">
            <v>late-8</v>
          </cell>
          <cell r="D543" t="str">
            <v>E</v>
          </cell>
          <cell r="E543" t="str">
            <v>p</v>
          </cell>
          <cell r="F543" t="str">
            <v>early-8</v>
          </cell>
          <cell r="G543" t="str">
            <v>DE</v>
          </cell>
          <cell r="H543" t="str">
            <v>Ep</v>
          </cell>
          <cell r="I543">
            <v>3</v>
          </cell>
          <cell r="J543" t="str">
            <v>Not Found</v>
          </cell>
          <cell r="K543">
            <v>0.1129</v>
          </cell>
          <cell r="L543">
            <v>4.1000000000000003E-3</v>
          </cell>
          <cell r="M543">
            <v>5</v>
          </cell>
          <cell r="N543" t="str">
            <v>Not Found</v>
          </cell>
          <cell r="O543">
            <v>0.1101</v>
          </cell>
          <cell r="P543">
            <v>3.5999999999999999E-3</v>
          </cell>
          <cell r="Q543">
            <v>4</v>
          </cell>
          <cell r="R543">
            <v>9.2381183010954909E-2</v>
          </cell>
          <cell r="S543">
            <v>0.26721967492127358</v>
          </cell>
          <cell r="T543">
            <v>-1.0111006715307742</v>
          </cell>
          <cell r="U543">
            <v>-0.22737186218743613</v>
          </cell>
          <cell r="V543">
            <v>-1.4766242329460836E-2</v>
          </cell>
          <cell r="W543">
            <v>-0.66727521485294028</v>
          </cell>
          <cell r="X543">
            <v>54</v>
          </cell>
          <cell r="Y543">
            <v>60</v>
          </cell>
          <cell r="Z543">
            <v>15</v>
          </cell>
          <cell r="AA543">
            <v>41</v>
          </cell>
          <cell r="AB543">
            <v>50</v>
          </cell>
          <cell r="AC543">
            <v>25</v>
          </cell>
        </row>
        <row r="544">
          <cell r="A544" t="str">
            <v>der</v>
          </cell>
          <cell r="B544" t="str">
            <v>d</v>
          </cell>
          <cell r="C544" t="str">
            <v>early-8</v>
          </cell>
          <cell r="D544" t="str">
            <v>e</v>
          </cell>
          <cell r="E544" t="str">
            <v>r</v>
          </cell>
          <cell r="F544" t="str">
            <v>late-8</v>
          </cell>
          <cell r="G544" t="str">
            <v>de</v>
          </cell>
          <cell r="H544" t="str">
            <v>er</v>
          </cell>
          <cell r="I544">
            <v>3</v>
          </cell>
          <cell r="J544" t="str">
            <v>Not Found</v>
          </cell>
          <cell r="K544">
            <v>0.15939999999999999</v>
          </cell>
          <cell r="L544">
            <v>1.5E-3</v>
          </cell>
          <cell r="M544">
            <v>11</v>
          </cell>
          <cell r="N544" t="str">
            <v>Not Found</v>
          </cell>
          <cell r="O544">
            <v>0.19</v>
          </cell>
          <cell r="P544">
            <v>3.0000000000000001E-3</v>
          </cell>
          <cell r="Q544">
            <v>8</v>
          </cell>
          <cell r="R544">
            <v>1.1653730457501665</v>
          </cell>
          <cell r="S544">
            <v>-0.48800018308901244</v>
          </cell>
          <cell r="T544">
            <v>-4.4752669361177014E-2</v>
          </cell>
          <cell r="U544">
            <v>1.6017467250899708</v>
          </cell>
          <cell r="V544">
            <v>-0.19804383533350467</v>
          </cell>
          <cell r="W544">
            <v>0.25918078377818571</v>
          </cell>
          <cell r="X544">
            <v>88</v>
          </cell>
          <cell r="Y544">
            <v>31</v>
          </cell>
          <cell r="Z544">
            <v>48</v>
          </cell>
          <cell r="AA544">
            <v>95</v>
          </cell>
          <cell r="AB544">
            <v>43</v>
          </cell>
          <cell r="AC544">
            <v>60</v>
          </cell>
        </row>
        <row r="545">
          <cell r="A545" t="str">
            <v>Der</v>
          </cell>
          <cell r="B545" t="str">
            <v>D</v>
          </cell>
          <cell r="C545" t="str">
            <v>late-8</v>
          </cell>
          <cell r="D545" t="str">
            <v>e</v>
          </cell>
          <cell r="E545" t="str">
            <v>r</v>
          </cell>
          <cell r="F545" t="str">
            <v>late-8</v>
          </cell>
          <cell r="G545" t="str">
            <v>De</v>
          </cell>
          <cell r="H545" t="str">
            <v>er</v>
          </cell>
          <cell r="I545">
            <v>5</v>
          </cell>
          <cell r="J545" t="str">
            <v>Not Found</v>
          </cell>
          <cell r="K545">
            <v>0.1105</v>
          </cell>
          <cell r="L545">
            <v>2.0000000000000001E-4</v>
          </cell>
          <cell r="M545">
            <v>2</v>
          </cell>
          <cell r="N545" t="str">
            <v>Not Found</v>
          </cell>
          <cell r="O545">
            <v>0.13800000000000001</v>
          </cell>
          <cell r="P545">
            <v>1.4E-3</v>
          </cell>
          <cell r="Q545">
            <v>5</v>
          </cell>
          <cell r="R545">
            <v>3.7000957837318174E-2</v>
          </cell>
          <cell r="S545">
            <v>-0.86561011209415539</v>
          </cell>
          <cell r="T545">
            <v>-1.4942746726155727</v>
          </cell>
          <cell r="U545">
            <v>0.41133162448389887</v>
          </cell>
          <cell r="V545">
            <v>-0.68678408334428831</v>
          </cell>
          <cell r="W545">
            <v>-0.43566121519515877</v>
          </cell>
          <cell r="X545">
            <v>51</v>
          </cell>
          <cell r="Y545">
            <v>19</v>
          </cell>
          <cell r="Z545">
            <v>7.0000000000000009</v>
          </cell>
          <cell r="AA545">
            <v>66</v>
          </cell>
          <cell r="AB545">
            <v>25</v>
          </cell>
          <cell r="AC545">
            <v>33</v>
          </cell>
        </row>
        <row r="546">
          <cell r="A546" t="str">
            <v>deS</v>
          </cell>
          <cell r="B546" t="str">
            <v>d</v>
          </cell>
          <cell r="C546" t="str">
            <v>early-8</v>
          </cell>
          <cell r="D546" t="str">
            <v>e</v>
          </cell>
          <cell r="E546" t="str">
            <v>S</v>
          </cell>
          <cell r="F546" t="str">
            <v>late-8</v>
          </cell>
          <cell r="G546" t="str">
            <v>de</v>
          </cell>
          <cell r="H546" t="str">
            <v>eS</v>
          </cell>
          <cell r="I546">
            <v>3</v>
          </cell>
          <cell r="J546" t="str">
            <v>Not Found</v>
          </cell>
          <cell r="K546">
            <v>8.8800000000000004E-2</v>
          </cell>
          <cell r="L546">
            <v>2.0999999999999999E-3</v>
          </cell>
          <cell r="M546">
            <v>10</v>
          </cell>
          <cell r="N546" t="str">
            <v>Not Found</v>
          </cell>
          <cell r="O546">
            <v>0.1132</v>
          </cell>
          <cell r="P546">
            <v>3.2000000000000002E-3</v>
          </cell>
          <cell r="Q546">
            <v>7</v>
          </cell>
          <cell r="R546">
            <v>-0.46372857810764728</v>
          </cell>
          <cell r="S546">
            <v>-0.31371867739433112</v>
          </cell>
          <cell r="T546">
            <v>-0.20581066972277653</v>
          </cell>
          <cell r="U546">
            <v>-0.15640480811284357</v>
          </cell>
          <cell r="V546">
            <v>-0.13695130433215669</v>
          </cell>
          <cell r="W546">
            <v>2.7566784120404197E-2</v>
          </cell>
          <cell r="X546">
            <v>32</v>
          </cell>
          <cell r="Y546">
            <v>37</v>
          </cell>
          <cell r="Z546">
            <v>42</v>
          </cell>
          <cell r="AA546">
            <v>44</v>
          </cell>
          <cell r="AB546">
            <v>45</v>
          </cell>
          <cell r="AC546">
            <v>51</v>
          </cell>
        </row>
        <row r="547">
          <cell r="A547" t="str">
            <v>dEs</v>
          </cell>
          <cell r="B547" t="str">
            <v>d</v>
          </cell>
          <cell r="C547" t="str">
            <v>early-8</v>
          </cell>
          <cell r="D547" t="str">
            <v>E</v>
          </cell>
          <cell r="E547" t="str">
            <v>s</v>
          </cell>
          <cell r="F547" t="str">
            <v>late-8</v>
          </cell>
          <cell r="G547" t="str">
            <v>dE</v>
          </cell>
          <cell r="H547" t="str">
            <v>Es</v>
          </cell>
          <cell r="I547">
            <v>3</v>
          </cell>
          <cell r="J547" t="str">
            <v>Not Found</v>
          </cell>
          <cell r="K547">
            <v>0.2036</v>
          </cell>
          <cell r="L547">
            <v>1.4E-2</v>
          </cell>
          <cell r="M547">
            <v>23</v>
          </cell>
          <cell r="N547" t="str">
            <v>Not Found</v>
          </cell>
          <cell r="O547">
            <v>0.192</v>
          </cell>
          <cell r="P547">
            <v>1.18E-2</v>
          </cell>
          <cell r="Q547">
            <v>16</v>
          </cell>
          <cell r="R547">
            <v>2.1852921926979767</v>
          </cell>
          <cell r="S547">
            <v>3.142864518883516</v>
          </cell>
          <cell r="T547">
            <v>1.8879433349780173</v>
          </cell>
          <cell r="U547">
            <v>1.6475319212671276</v>
          </cell>
          <cell r="V547">
            <v>2.4900275287258054</v>
          </cell>
          <cell r="W547">
            <v>2.1120927810404377</v>
          </cell>
          <cell r="X547">
            <v>99</v>
          </cell>
          <cell r="Y547">
            <v>100</v>
          </cell>
          <cell r="Z547">
            <v>97</v>
          </cell>
          <cell r="AA547">
            <v>95</v>
          </cell>
          <cell r="AB547">
            <v>99</v>
          </cell>
          <cell r="AC547">
            <v>98</v>
          </cell>
        </row>
        <row r="548">
          <cell r="A548" t="str">
            <v>dES</v>
          </cell>
          <cell r="B548" t="str">
            <v>d</v>
          </cell>
          <cell r="C548" t="str">
            <v>early-8</v>
          </cell>
          <cell r="D548" t="str">
            <v>E</v>
          </cell>
          <cell r="E548" t="str">
            <v>S</v>
          </cell>
          <cell r="F548" t="str">
            <v>late-8</v>
          </cell>
          <cell r="G548" t="str">
            <v>dE</v>
          </cell>
          <cell r="H548" t="str">
            <v>ES</v>
          </cell>
          <cell r="I548">
            <v>3</v>
          </cell>
          <cell r="J548" t="str">
            <v>Not Found</v>
          </cell>
          <cell r="K548">
            <v>0.13250000000000001</v>
          </cell>
          <cell r="L548">
            <v>7.1999999999999998E-3</v>
          </cell>
          <cell r="M548">
            <v>13</v>
          </cell>
          <cell r="N548" t="str">
            <v>Not Found</v>
          </cell>
          <cell r="O548">
            <v>0.14080000000000001</v>
          </cell>
          <cell r="P548">
            <v>4.1000000000000003E-3</v>
          </cell>
          <cell r="Q548">
            <v>7</v>
          </cell>
          <cell r="R548">
            <v>0.54465302192898846</v>
          </cell>
          <cell r="S548">
            <v>1.1676741210104604</v>
          </cell>
          <cell r="T548">
            <v>0.27736333136202201</v>
          </cell>
          <cell r="U548">
            <v>0.47543089913191811</v>
          </cell>
          <cell r="V548">
            <v>0.13796508517390921</v>
          </cell>
          <cell r="W548">
            <v>2.7566784120404197E-2</v>
          </cell>
          <cell r="X548">
            <v>71</v>
          </cell>
          <cell r="Y548">
            <v>88</v>
          </cell>
          <cell r="Z548">
            <v>61</v>
          </cell>
          <cell r="AA548">
            <v>68</v>
          </cell>
          <cell r="AB548">
            <v>56.000000000000007</v>
          </cell>
          <cell r="AC548">
            <v>51</v>
          </cell>
        </row>
        <row r="549">
          <cell r="A549" t="str">
            <v>Des</v>
          </cell>
          <cell r="B549" t="str">
            <v>D</v>
          </cell>
          <cell r="C549" t="str">
            <v>late-8</v>
          </cell>
          <cell r="D549" t="str">
            <v>e</v>
          </cell>
          <cell r="E549" t="str">
            <v>s</v>
          </cell>
          <cell r="F549" t="str">
            <v>late-8</v>
          </cell>
          <cell r="G549" t="str">
            <v>De</v>
          </cell>
          <cell r="H549" t="str">
            <v>es</v>
          </cell>
          <cell r="I549">
            <v>5</v>
          </cell>
          <cell r="J549" t="str">
            <v>Not Found</v>
          </cell>
          <cell r="K549">
            <v>0.1109</v>
          </cell>
          <cell r="L549">
            <v>3.2000000000000002E-3</v>
          </cell>
          <cell r="M549">
            <v>14</v>
          </cell>
          <cell r="N549" t="str">
            <v>Not Found</v>
          </cell>
          <cell r="O549">
            <v>0.1124</v>
          </cell>
          <cell r="P549">
            <v>5.1999999999999998E-3</v>
          </cell>
          <cell r="Q549">
            <v>11</v>
          </cell>
          <cell r="R549">
            <v>4.6230995366257577E-2</v>
          </cell>
          <cell r="S549">
            <v>5.7974163792514658E-3</v>
          </cell>
          <cell r="T549">
            <v>0.43842133172362152</v>
          </cell>
          <cell r="U549">
            <v>-0.1747188865837061</v>
          </cell>
          <cell r="V549">
            <v>0.47397400568132281</v>
          </cell>
          <cell r="W549">
            <v>0.95402278275153019</v>
          </cell>
          <cell r="X549">
            <v>52</v>
          </cell>
          <cell r="Y549">
            <v>50</v>
          </cell>
          <cell r="Z549">
            <v>67</v>
          </cell>
          <cell r="AA549">
            <v>43</v>
          </cell>
          <cell r="AB549">
            <v>69</v>
          </cell>
          <cell r="AC549">
            <v>83</v>
          </cell>
        </row>
        <row r="550">
          <cell r="A550" t="str">
            <v>DeS</v>
          </cell>
          <cell r="B550" t="str">
            <v>D</v>
          </cell>
          <cell r="C550" t="str">
            <v>late-8</v>
          </cell>
          <cell r="D550" t="str">
            <v>e</v>
          </cell>
          <cell r="E550" t="str">
            <v>S</v>
          </cell>
          <cell r="F550" t="str">
            <v>late-8</v>
          </cell>
          <cell r="G550" t="str">
            <v>De</v>
          </cell>
          <cell r="H550" t="str">
            <v>eS</v>
          </cell>
          <cell r="I550">
            <v>5</v>
          </cell>
          <cell r="J550" t="str">
            <v>Not Found</v>
          </cell>
          <cell r="K550">
            <v>3.9800000000000002E-2</v>
          </cell>
          <cell r="L550">
            <v>6.9999999999999999E-4</v>
          </cell>
          <cell r="M550">
            <v>1</v>
          </cell>
          <cell r="N550" t="str">
            <v>Not Found</v>
          </cell>
          <cell r="O550">
            <v>6.1199999999999997E-2</v>
          </cell>
          <cell r="P550">
            <v>1.6000000000000001E-3</v>
          </cell>
          <cell r="Q550">
            <v>4</v>
          </cell>
          <cell r="R550">
            <v>-1.5944081754027308</v>
          </cell>
          <cell r="S550">
            <v>-0.72037552401525429</v>
          </cell>
          <cell r="T550">
            <v>-1.6553326729771722</v>
          </cell>
          <cell r="U550">
            <v>-1.3468199087189157</v>
          </cell>
          <cell r="V550">
            <v>-0.62569155234294049</v>
          </cell>
          <cell r="W550">
            <v>-0.66727521485294028</v>
          </cell>
          <cell r="X550">
            <v>6</v>
          </cell>
          <cell r="Y550">
            <v>23</v>
          </cell>
          <cell r="Z550">
            <v>5</v>
          </cell>
          <cell r="AA550">
            <v>9</v>
          </cell>
          <cell r="AB550">
            <v>27</v>
          </cell>
          <cell r="AC550">
            <v>25</v>
          </cell>
        </row>
        <row r="551">
          <cell r="A551" t="str">
            <v>DEs</v>
          </cell>
          <cell r="B551" t="str">
            <v>D</v>
          </cell>
          <cell r="C551" t="str">
            <v>late-8</v>
          </cell>
          <cell r="D551" t="str">
            <v>E</v>
          </cell>
          <cell r="E551" t="str">
            <v>s</v>
          </cell>
          <cell r="F551" t="str">
            <v>late-8</v>
          </cell>
          <cell r="G551" t="str">
            <v>DE</v>
          </cell>
          <cell r="H551" t="str">
            <v>Es</v>
          </cell>
          <cell r="I551">
            <v>5</v>
          </cell>
          <cell r="J551" t="str">
            <v>Not Found</v>
          </cell>
          <cell r="K551">
            <v>0.15459999999999999</v>
          </cell>
          <cell r="L551">
            <v>8.0999999999999996E-3</v>
          </cell>
          <cell r="M551">
            <v>12</v>
          </cell>
          <cell r="N551" t="str">
            <v>Not Found</v>
          </cell>
          <cell r="O551">
            <v>0.14000000000000001</v>
          </cell>
          <cell r="P551">
            <v>9.4999999999999998E-3</v>
          </cell>
          <cell r="Q551">
            <v>11</v>
          </cell>
          <cell r="R551">
            <v>1.0546125954028931</v>
          </cell>
          <cell r="S551">
            <v>1.4290963795524825</v>
          </cell>
          <cell r="T551">
            <v>0.11630533100042251</v>
          </cell>
          <cell r="U551">
            <v>0.45711682066105552</v>
          </cell>
          <cell r="V551">
            <v>1.7874634222103041</v>
          </cell>
          <cell r="W551">
            <v>0.95402278275153019</v>
          </cell>
          <cell r="X551">
            <v>85</v>
          </cell>
          <cell r="Y551">
            <v>93</v>
          </cell>
          <cell r="Z551">
            <v>54</v>
          </cell>
          <cell r="AA551">
            <v>68</v>
          </cell>
          <cell r="AB551">
            <v>96</v>
          </cell>
          <cell r="AC551">
            <v>83</v>
          </cell>
        </row>
        <row r="552">
          <cell r="A552" t="str">
            <v>DES</v>
          </cell>
          <cell r="B552" t="str">
            <v>D</v>
          </cell>
          <cell r="C552" t="str">
            <v>late-8</v>
          </cell>
          <cell r="D552" t="str">
            <v>E</v>
          </cell>
          <cell r="E552" t="str">
            <v>S</v>
          </cell>
          <cell r="F552" t="str">
            <v>late-8</v>
          </cell>
          <cell r="G552" t="str">
            <v>DE</v>
          </cell>
          <cell r="H552" t="str">
            <v>ES</v>
          </cell>
          <cell r="I552">
            <v>5</v>
          </cell>
          <cell r="J552" t="str">
            <v>Not Found</v>
          </cell>
          <cell r="K552">
            <v>8.3500000000000005E-2</v>
          </cell>
          <cell r="L552">
            <v>1.2999999999999999E-3</v>
          </cell>
          <cell r="M552">
            <v>4</v>
          </cell>
          <cell r="N552" t="str">
            <v>Not Found</v>
          </cell>
          <cell r="O552">
            <v>8.8900000000000007E-2</v>
          </cell>
          <cell r="P552">
            <v>1.8E-3</v>
          </cell>
          <cell r="Q552">
            <v>3</v>
          </cell>
          <cell r="R552">
            <v>-0.58602657536609504</v>
          </cell>
          <cell r="S552">
            <v>-0.54609401832057292</v>
          </cell>
          <cell r="T552">
            <v>-1.1721586718923735</v>
          </cell>
          <cell r="U552">
            <v>-0.71269494166529623</v>
          </cell>
          <cell r="V552">
            <v>-0.56459902134159246</v>
          </cell>
          <cell r="W552">
            <v>-0.89888921451072179</v>
          </cell>
          <cell r="X552">
            <v>28.000000000000004</v>
          </cell>
          <cell r="Y552">
            <v>28.999999999999996</v>
          </cell>
          <cell r="Z552">
            <v>12</v>
          </cell>
          <cell r="AA552">
            <v>24</v>
          </cell>
          <cell r="AB552">
            <v>28.999999999999996</v>
          </cell>
          <cell r="AC552">
            <v>18</v>
          </cell>
        </row>
        <row r="553">
          <cell r="A553" t="str">
            <v>deT</v>
          </cell>
          <cell r="B553" t="str">
            <v>d</v>
          </cell>
          <cell r="C553" t="str">
            <v>early-8</v>
          </cell>
          <cell r="D553" t="str">
            <v>e</v>
          </cell>
          <cell r="E553" t="str">
            <v>T</v>
          </cell>
          <cell r="F553" t="str">
            <v>late-8</v>
          </cell>
          <cell r="G553" t="str">
            <v>de</v>
          </cell>
          <cell r="H553" t="str">
            <v>eT</v>
          </cell>
          <cell r="I553">
            <v>3</v>
          </cell>
          <cell r="J553" t="str">
            <v>Not Found</v>
          </cell>
          <cell r="K553">
            <v>8.8400000000000006E-2</v>
          </cell>
          <cell r="L553">
            <v>1.8E-3</v>
          </cell>
          <cell r="M553">
            <v>11</v>
          </cell>
          <cell r="N553" t="str">
            <v>Not Found</v>
          </cell>
          <cell r="O553">
            <v>0.1105</v>
          </cell>
          <cell r="P553">
            <v>3.0000000000000001E-3</v>
          </cell>
          <cell r="Q553">
            <v>6</v>
          </cell>
          <cell r="R553">
            <v>-0.4729586156365867</v>
          </cell>
          <cell r="S553">
            <v>-0.40085943024167181</v>
          </cell>
          <cell r="T553">
            <v>-4.4752669361177014E-2</v>
          </cell>
          <cell r="U553">
            <v>-0.21821482295200487</v>
          </cell>
          <cell r="V553">
            <v>-0.19804383533350467</v>
          </cell>
          <cell r="W553">
            <v>-0.20404721553737729</v>
          </cell>
          <cell r="X553">
            <v>32</v>
          </cell>
          <cell r="Y553">
            <v>34</v>
          </cell>
          <cell r="Z553">
            <v>48</v>
          </cell>
          <cell r="AA553">
            <v>41</v>
          </cell>
          <cell r="AB553">
            <v>43</v>
          </cell>
          <cell r="AC553">
            <v>42</v>
          </cell>
        </row>
        <row r="554">
          <cell r="A554" t="str">
            <v>Det</v>
          </cell>
          <cell r="B554" t="str">
            <v>D</v>
          </cell>
          <cell r="C554" t="str">
            <v>late-8</v>
          </cell>
          <cell r="D554" t="str">
            <v>e</v>
          </cell>
          <cell r="E554" t="str">
            <v>t</v>
          </cell>
          <cell r="F554" t="str">
            <v>mid-8</v>
          </cell>
          <cell r="G554" t="str">
            <v>De</v>
          </cell>
          <cell r="H554" t="str">
            <v>et</v>
          </cell>
          <cell r="I554">
            <v>4</v>
          </cell>
          <cell r="J554" t="str">
            <v>Not Found</v>
          </cell>
          <cell r="K554">
            <v>9.8100000000000007E-2</v>
          </cell>
          <cell r="L554">
            <v>3.2000000000000002E-3</v>
          </cell>
          <cell r="M554">
            <v>14</v>
          </cell>
          <cell r="N554" t="str">
            <v>Not Found</v>
          </cell>
          <cell r="O554">
            <v>0.1182</v>
          </cell>
          <cell r="P554">
            <v>4.3E-3</v>
          </cell>
          <cell r="Q554">
            <v>15</v>
          </cell>
          <cell r="R554">
            <v>-0.24913020555980486</v>
          </cell>
          <cell r="S554">
            <v>5.7974163792514658E-3</v>
          </cell>
          <cell r="T554">
            <v>0.43842133172362152</v>
          </cell>
          <cell r="U554">
            <v>-4.194181766995192E-2</v>
          </cell>
          <cell r="V554">
            <v>0.19905761617525705</v>
          </cell>
          <cell r="W554">
            <v>1.880478781382656</v>
          </cell>
          <cell r="X554">
            <v>40</v>
          </cell>
          <cell r="Y554">
            <v>50</v>
          </cell>
          <cell r="Z554">
            <v>67</v>
          </cell>
          <cell r="AA554">
            <v>48</v>
          </cell>
          <cell r="AB554">
            <v>57.999999999999993</v>
          </cell>
          <cell r="AC554">
            <v>97</v>
          </cell>
        </row>
        <row r="555">
          <cell r="A555" t="str">
            <v>DeT</v>
          </cell>
          <cell r="B555" t="str">
            <v>D</v>
          </cell>
          <cell r="C555" t="str">
            <v>late-8</v>
          </cell>
          <cell r="D555" t="str">
            <v>e</v>
          </cell>
          <cell r="E555" t="str">
            <v>T</v>
          </cell>
          <cell r="F555" t="str">
            <v>late-8</v>
          </cell>
          <cell r="G555" t="str">
            <v>De</v>
          </cell>
          <cell r="H555" t="str">
            <v>eT</v>
          </cell>
          <cell r="I555">
            <v>5</v>
          </cell>
          <cell r="J555" t="str">
            <v>Not Found</v>
          </cell>
          <cell r="K555">
            <v>3.95E-2</v>
          </cell>
          <cell r="L555">
            <v>4.0000000000000002E-4</v>
          </cell>
          <cell r="M555">
            <v>3</v>
          </cell>
          <cell r="N555" t="str">
            <v>Not Found</v>
          </cell>
          <cell r="O555">
            <v>5.8500000000000003E-2</v>
          </cell>
          <cell r="P555">
            <v>1.4E-3</v>
          </cell>
          <cell r="Q555">
            <v>4</v>
          </cell>
          <cell r="R555">
            <v>-1.6013307035494355</v>
          </cell>
          <cell r="S555">
            <v>-0.80751627686259497</v>
          </cell>
          <cell r="T555">
            <v>-1.3332166722539731</v>
          </cell>
          <cell r="U555">
            <v>-1.4086299235580768</v>
          </cell>
          <cell r="V555">
            <v>-0.68678408334428831</v>
          </cell>
          <cell r="W555">
            <v>-0.66727521485294028</v>
          </cell>
          <cell r="X555">
            <v>5</v>
          </cell>
          <cell r="Y555">
            <v>21</v>
          </cell>
          <cell r="Z555">
            <v>9</v>
          </cell>
          <cell r="AA555">
            <v>8</v>
          </cell>
          <cell r="AB555">
            <v>25</v>
          </cell>
          <cell r="AC555">
            <v>25</v>
          </cell>
        </row>
        <row r="556">
          <cell r="A556" t="str">
            <v>DEt</v>
          </cell>
          <cell r="B556" t="str">
            <v>D</v>
          </cell>
          <cell r="C556" t="str">
            <v>late-8</v>
          </cell>
          <cell r="D556" t="str">
            <v>E</v>
          </cell>
          <cell r="E556" t="str">
            <v>t</v>
          </cell>
          <cell r="F556" t="str">
            <v>mid-8</v>
          </cell>
          <cell r="G556" t="str">
            <v>DE</v>
          </cell>
          <cell r="H556" t="str">
            <v>Et</v>
          </cell>
          <cell r="I556">
            <v>4</v>
          </cell>
          <cell r="J556" t="str">
            <v>Not Found</v>
          </cell>
          <cell r="K556">
            <v>0.14169999999999999</v>
          </cell>
          <cell r="L556">
            <v>6.1000000000000004E-3</v>
          </cell>
          <cell r="M556">
            <v>16</v>
          </cell>
          <cell r="N556" t="str">
            <v>Not Found</v>
          </cell>
          <cell r="O556">
            <v>0.1459</v>
          </cell>
          <cell r="P556">
            <v>7.1999999999999998E-3</v>
          </cell>
          <cell r="Q556">
            <v>15</v>
          </cell>
          <cell r="R556">
            <v>0.75694388509459565</v>
          </cell>
          <cell r="S556">
            <v>0.84815802723687816</v>
          </cell>
          <cell r="T556">
            <v>0.76053733244682054</v>
          </cell>
          <cell r="U556">
            <v>0.59218314938366734</v>
          </cell>
          <cell r="V556">
            <v>1.0848993156948024</v>
          </cell>
          <cell r="W556">
            <v>1.880478781382656</v>
          </cell>
          <cell r="X556">
            <v>78</v>
          </cell>
          <cell r="Y556">
            <v>80</v>
          </cell>
          <cell r="Z556">
            <v>78</v>
          </cell>
          <cell r="AA556">
            <v>72</v>
          </cell>
          <cell r="AB556">
            <v>86</v>
          </cell>
          <cell r="AC556">
            <v>97</v>
          </cell>
        </row>
        <row r="557">
          <cell r="A557" t="str">
            <v>DET</v>
          </cell>
          <cell r="B557" t="str">
            <v>D</v>
          </cell>
          <cell r="C557" t="str">
            <v>late-8</v>
          </cell>
          <cell r="D557" t="str">
            <v>E</v>
          </cell>
          <cell r="E557" t="str">
            <v>T</v>
          </cell>
          <cell r="F557" t="str">
            <v>late-8</v>
          </cell>
          <cell r="G557" t="str">
            <v>DE</v>
          </cell>
          <cell r="H557" t="str">
            <v>ET</v>
          </cell>
          <cell r="I557">
            <v>5</v>
          </cell>
          <cell r="J557" t="str">
            <v>Not Found</v>
          </cell>
          <cell r="K557">
            <v>8.3099999999999993E-2</v>
          </cell>
          <cell r="L557">
            <v>1.6999999999999999E-3</v>
          </cell>
          <cell r="M557">
            <v>4</v>
          </cell>
          <cell r="N557" t="str">
            <v>Not Found</v>
          </cell>
          <cell r="O557">
            <v>8.6199999999999999E-2</v>
          </cell>
          <cell r="P557">
            <v>2.2000000000000001E-3</v>
          </cell>
          <cell r="Q557">
            <v>5</v>
          </cell>
          <cell r="R557">
            <v>-0.59525661289503484</v>
          </cell>
          <cell r="S557">
            <v>-0.42990634785745202</v>
          </cell>
          <cell r="T557">
            <v>-1.1721586718923735</v>
          </cell>
          <cell r="U557">
            <v>-0.77450495650445783</v>
          </cell>
          <cell r="V557">
            <v>-0.44241395933889649</v>
          </cell>
          <cell r="W557">
            <v>-0.43566121519515877</v>
          </cell>
          <cell r="X557">
            <v>28.000000000000004</v>
          </cell>
          <cell r="Y557">
            <v>33</v>
          </cell>
          <cell r="Z557">
            <v>12</v>
          </cell>
          <cell r="AA557">
            <v>22</v>
          </cell>
          <cell r="AB557">
            <v>34</v>
          </cell>
          <cell r="AC557">
            <v>33</v>
          </cell>
        </row>
        <row r="558">
          <cell r="A558" t="str">
            <v>dEv</v>
          </cell>
          <cell r="B558" t="str">
            <v>d</v>
          </cell>
          <cell r="C558" t="str">
            <v>early-8</v>
          </cell>
          <cell r="D558" t="str">
            <v>E</v>
          </cell>
          <cell r="E558" t="str">
            <v>v</v>
          </cell>
          <cell r="F558" t="str">
            <v>mid-8</v>
          </cell>
          <cell r="G558" t="str">
            <v>dE</v>
          </cell>
          <cell r="H558" t="str">
            <v>Ev</v>
          </cell>
          <cell r="I558">
            <v>2</v>
          </cell>
          <cell r="J558" t="str">
            <v>Not Found</v>
          </cell>
          <cell r="K558">
            <v>0.14829999999999999</v>
          </cell>
          <cell r="L558">
            <v>9.5999999999999992E-3</v>
          </cell>
          <cell r="M558">
            <v>14</v>
          </cell>
          <cell r="N558" t="str">
            <v>Not Found</v>
          </cell>
          <cell r="O558">
            <v>0.1517</v>
          </cell>
          <cell r="P558">
            <v>7.1999999999999998E-3</v>
          </cell>
          <cell r="Q558">
            <v>9</v>
          </cell>
          <cell r="R558">
            <v>0.90923950432209655</v>
          </cell>
          <cell r="S558">
            <v>1.8648001437891857</v>
          </cell>
          <cell r="T558">
            <v>0.43842133172362152</v>
          </cell>
          <cell r="U558">
            <v>0.72496021829742152</v>
          </cell>
          <cell r="V558">
            <v>1.0848993156948024</v>
          </cell>
          <cell r="W558">
            <v>0.49079478343596716</v>
          </cell>
          <cell r="X558">
            <v>82</v>
          </cell>
          <cell r="Y558">
            <v>97</v>
          </cell>
          <cell r="Z558">
            <v>67</v>
          </cell>
          <cell r="AA558">
            <v>77</v>
          </cell>
          <cell r="AB558">
            <v>86</v>
          </cell>
          <cell r="AC558">
            <v>69</v>
          </cell>
        </row>
        <row r="559">
          <cell r="A559" t="str">
            <v>DEv</v>
          </cell>
          <cell r="B559" t="str">
            <v>D</v>
          </cell>
          <cell r="C559" t="str">
            <v>late-8</v>
          </cell>
          <cell r="D559" t="str">
            <v>E</v>
          </cell>
          <cell r="E559" t="str">
            <v>v</v>
          </cell>
          <cell r="F559" t="str">
            <v>mid-8</v>
          </cell>
          <cell r="G559" t="str">
            <v>DE</v>
          </cell>
          <cell r="H559" t="str">
            <v>Ev</v>
          </cell>
          <cell r="I559">
            <v>4</v>
          </cell>
          <cell r="J559" t="str">
            <v>Not Found</v>
          </cell>
          <cell r="K559">
            <v>9.9400000000000002E-2</v>
          </cell>
          <cell r="L559">
            <v>3.7000000000000002E-3</v>
          </cell>
          <cell r="M559">
            <v>4</v>
          </cell>
          <cell r="N559" t="str">
            <v>Not Found</v>
          </cell>
          <cell r="O559">
            <v>9.98E-2</v>
          </cell>
          <cell r="P559">
            <v>4.8999999999999998E-3</v>
          </cell>
          <cell r="Q559">
            <v>4</v>
          </cell>
          <cell r="R559">
            <v>-0.21913258359075172</v>
          </cell>
          <cell r="S559">
            <v>0.1510320044581526</v>
          </cell>
          <cell r="T559">
            <v>-1.1721586718923735</v>
          </cell>
          <cell r="U559">
            <v>-0.46316562249979282</v>
          </cell>
          <cell r="V559">
            <v>0.38233520917930092</v>
          </cell>
          <cell r="W559">
            <v>-0.66727521485294028</v>
          </cell>
          <cell r="X559">
            <v>41</v>
          </cell>
          <cell r="Y559">
            <v>56.000000000000007</v>
          </cell>
          <cell r="Z559">
            <v>12</v>
          </cell>
          <cell r="AA559">
            <v>32</v>
          </cell>
          <cell r="AB559">
            <v>65</v>
          </cell>
          <cell r="AC559">
            <v>25</v>
          </cell>
        </row>
        <row r="560">
          <cell r="A560" t="str">
            <v>dEz</v>
          </cell>
          <cell r="B560" t="str">
            <v>d</v>
          </cell>
          <cell r="C560" t="str">
            <v>early-8</v>
          </cell>
          <cell r="D560" t="str">
            <v>E</v>
          </cell>
          <cell r="E560" t="str">
            <v>z</v>
          </cell>
          <cell r="F560" t="str">
            <v>late-8</v>
          </cell>
          <cell r="G560" t="str">
            <v>dE</v>
          </cell>
          <cell r="H560" t="str">
            <v>Ez</v>
          </cell>
          <cell r="I560">
            <v>3</v>
          </cell>
          <cell r="J560" t="str">
            <v>Not Found</v>
          </cell>
          <cell r="K560">
            <v>0.14480000000000001</v>
          </cell>
          <cell r="L560">
            <v>8.3999999999999995E-3</v>
          </cell>
          <cell r="M560">
            <v>15</v>
          </cell>
          <cell r="N560" t="str">
            <v>Not Found</v>
          </cell>
          <cell r="O560">
            <v>0.15379999999999999</v>
          </cell>
          <cell r="P560">
            <v>4.1999999999999997E-3</v>
          </cell>
          <cell r="Q560">
            <v>7</v>
          </cell>
          <cell r="R560">
            <v>0.82847667594387686</v>
          </cell>
          <cell r="S560">
            <v>1.5162371323998232</v>
          </cell>
          <cell r="T560">
            <v>0.59947933208522108</v>
          </cell>
          <cell r="U560">
            <v>0.77303467428343575</v>
          </cell>
          <cell r="V560">
            <v>0.168511350674583</v>
          </cell>
          <cell r="W560">
            <v>2.7566784120404197E-2</v>
          </cell>
          <cell r="X560">
            <v>80</v>
          </cell>
          <cell r="Y560">
            <v>94</v>
          </cell>
          <cell r="Z560">
            <v>72</v>
          </cell>
          <cell r="AA560">
            <v>78</v>
          </cell>
          <cell r="AB560">
            <v>56.999999999999993</v>
          </cell>
          <cell r="AC560">
            <v>51</v>
          </cell>
        </row>
        <row r="561">
          <cell r="A561" t="str">
            <v>Dez</v>
          </cell>
          <cell r="B561" t="str">
            <v>D</v>
          </cell>
          <cell r="C561" t="str">
            <v>late-8</v>
          </cell>
          <cell r="D561" t="str">
            <v>e</v>
          </cell>
          <cell r="E561" t="str">
            <v>z</v>
          </cell>
          <cell r="F561" t="str">
            <v>late-8</v>
          </cell>
          <cell r="G561" t="str">
            <v>De</v>
          </cell>
          <cell r="H561" t="str">
            <v>ez</v>
          </cell>
          <cell r="I561">
            <v>5</v>
          </cell>
          <cell r="J561" t="str">
            <v>Not Found</v>
          </cell>
          <cell r="K561">
            <v>5.2200000000000003E-2</v>
          </cell>
          <cell r="L561">
            <v>1.2999999999999999E-3</v>
          </cell>
          <cell r="M561">
            <v>12</v>
          </cell>
          <cell r="N561" t="str">
            <v>Not Found</v>
          </cell>
          <cell r="O561">
            <v>7.4099999999999999E-2</v>
          </cell>
          <cell r="P561">
            <v>2E-3</v>
          </cell>
          <cell r="Q561">
            <v>7</v>
          </cell>
          <cell r="R561">
            <v>-1.3082770120056075</v>
          </cell>
          <cell r="S561">
            <v>-0.54609401832057292</v>
          </cell>
          <cell r="T561">
            <v>0.11630533100042251</v>
          </cell>
          <cell r="U561">
            <v>-1.0515053933762555</v>
          </cell>
          <cell r="V561">
            <v>-0.50350649034024453</v>
          </cell>
          <cell r="W561">
            <v>2.7566784120404197E-2</v>
          </cell>
          <cell r="X561">
            <v>10</v>
          </cell>
          <cell r="Y561">
            <v>28.999999999999996</v>
          </cell>
          <cell r="Z561">
            <v>54</v>
          </cell>
          <cell r="AA561">
            <v>15</v>
          </cell>
          <cell r="AB561">
            <v>31</v>
          </cell>
          <cell r="AC561">
            <v>51</v>
          </cell>
        </row>
        <row r="562">
          <cell r="A562" t="str">
            <v>DEz</v>
          </cell>
          <cell r="B562" t="str">
            <v>D</v>
          </cell>
          <cell r="C562" t="str">
            <v>late-8</v>
          </cell>
          <cell r="D562" t="str">
            <v>E</v>
          </cell>
          <cell r="E562" t="str">
            <v>z</v>
          </cell>
          <cell r="F562" t="str">
            <v>late-8</v>
          </cell>
          <cell r="G562" t="str">
            <v>DE</v>
          </cell>
          <cell r="H562" t="str">
            <v>Ez</v>
          </cell>
          <cell r="I562">
            <v>5</v>
          </cell>
          <cell r="J562" t="str">
            <v>Not Found</v>
          </cell>
          <cell r="K562">
            <v>9.5899999999999999E-2</v>
          </cell>
          <cell r="L562">
            <v>2.5000000000000001E-3</v>
          </cell>
          <cell r="M562">
            <v>7</v>
          </cell>
          <cell r="N562" t="str">
            <v>Not Found</v>
          </cell>
          <cell r="O562">
            <v>0.1018</v>
          </cell>
          <cell r="P562">
            <v>2E-3</v>
          </cell>
          <cell r="Q562">
            <v>5</v>
          </cell>
          <cell r="R562">
            <v>-0.29989541196897207</v>
          </cell>
          <cell r="S562">
            <v>-0.19753100693121017</v>
          </cell>
          <cell r="T562">
            <v>-0.68898467080757508</v>
          </cell>
          <cell r="U562">
            <v>-0.41738042632263617</v>
          </cell>
          <cell r="V562">
            <v>-0.50350649034024453</v>
          </cell>
          <cell r="W562">
            <v>-0.43566121519515877</v>
          </cell>
          <cell r="X562">
            <v>38</v>
          </cell>
          <cell r="Y562">
            <v>42</v>
          </cell>
          <cell r="Z562">
            <v>24</v>
          </cell>
          <cell r="AA562">
            <v>34</v>
          </cell>
          <cell r="AB562">
            <v>31</v>
          </cell>
          <cell r="AC562">
            <v>33</v>
          </cell>
        </row>
        <row r="563">
          <cell r="A563" t="str">
            <v>dib</v>
          </cell>
          <cell r="B563" t="str">
            <v>d</v>
          </cell>
          <cell r="C563" t="str">
            <v>early-8</v>
          </cell>
          <cell r="D563" t="str">
            <v>i</v>
          </cell>
          <cell r="E563" t="str">
            <v>b</v>
          </cell>
          <cell r="F563" t="str">
            <v>early-8</v>
          </cell>
          <cell r="G563" t="str">
            <v>di</v>
          </cell>
          <cell r="H563" t="str">
            <v>ib</v>
          </cell>
          <cell r="I563">
            <v>1</v>
          </cell>
          <cell r="J563" t="str">
            <v>Not Found</v>
          </cell>
          <cell r="K563">
            <v>0.1096</v>
          </cell>
          <cell r="L563">
            <v>3.7000000000000002E-3</v>
          </cell>
          <cell r="M563">
            <v>10</v>
          </cell>
          <cell r="N563" t="str">
            <v>Not Found</v>
          </cell>
          <cell r="O563">
            <v>0.1217</v>
          </cell>
          <cell r="P563">
            <v>2.8999999999999998E-3</v>
          </cell>
          <cell r="Q563">
            <v>7</v>
          </cell>
          <cell r="R563">
            <v>1.6233373397204445E-2</v>
          </cell>
          <cell r="S563">
            <v>0.1510320044581526</v>
          </cell>
          <cell r="T563">
            <v>-0.20581066972277653</v>
          </cell>
          <cell r="U563">
            <v>3.818227564007224E-2</v>
          </cell>
          <cell r="V563">
            <v>-0.22859010083417874</v>
          </cell>
          <cell r="W563">
            <v>2.7566784120404197E-2</v>
          </cell>
          <cell r="X563">
            <v>51</v>
          </cell>
          <cell r="Y563">
            <v>56.000000000000007</v>
          </cell>
          <cell r="Z563">
            <v>42</v>
          </cell>
          <cell r="AA563">
            <v>52</v>
          </cell>
          <cell r="AB563">
            <v>42</v>
          </cell>
          <cell r="AC563">
            <v>51</v>
          </cell>
        </row>
        <row r="564">
          <cell r="A564" t="str">
            <v>dIb</v>
          </cell>
          <cell r="B564" t="str">
            <v>d</v>
          </cell>
          <cell r="C564" t="str">
            <v>early-8</v>
          </cell>
          <cell r="D564" t="str">
            <v>I</v>
          </cell>
          <cell r="E564" t="str">
            <v>b</v>
          </cell>
          <cell r="F564" t="str">
            <v>early-8</v>
          </cell>
          <cell r="G564" t="str">
            <v>dI</v>
          </cell>
          <cell r="H564" t="str">
            <v>Ib</v>
          </cell>
          <cell r="I564">
            <v>1</v>
          </cell>
          <cell r="J564" t="str">
            <v>Not Found</v>
          </cell>
          <cell r="K564">
            <v>0.17399999999999999</v>
          </cell>
          <cell r="L564">
            <v>1.7500000000000002E-2</v>
          </cell>
          <cell r="M564">
            <v>19</v>
          </cell>
          <cell r="N564" t="str">
            <v>Not Found</v>
          </cell>
          <cell r="O564">
            <v>0.1759</v>
          </cell>
          <cell r="P564">
            <v>1.17E-2</v>
          </cell>
          <cell r="Q564">
            <v>12</v>
          </cell>
          <cell r="R564">
            <v>1.5022694155564567</v>
          </cell>
          <cell r="S564">
            <v>4.1595066354358243</v>
          </cell>
          <cell r="T564">
            <v>1.2437113335316192</v>
          </cell>
          <cell r="U564">
            <v>1.2789610920410166</v>
          </cell>
          <cell r="V564">
            <v>2.4594812632251317</v>
          </cell>
          <cell r="W564">
            <v>1.1856367824093117</v>
          </cell>
          <cell r="X564">
            <v>93</v>
          </cell>
          <cell r="Y564">
            <v>100</v>
          </cell>
          <cell r="Z564">
            <v>89</v>
          </cell>
          <cell r="AA564">
            <v>90</v>
          </cell>
          <cell r="AB564">
            <v>99</v>
          </cell>
          <cell r="AC564">
            <v>88</v>
          </cell>
        </row>
        <row r="565">
          <cell r="A565" t="str">
            <v>Dib</v>
          </cell>
          <cell r="B565" t="str">
            <v>D</v>
          </cell>
          <cell r="C565" t="str">
            <v>late-8</v>
          </cell>
          <cell r="D565" t="str">
            <v>i</v>
          </cell>
          <cell r="E565" t="str">
            <v>b</v>
          </cell>
          <cell r="F565" t="str">
            <v>early-8</v>
          </cell>
          <cell r="G565" t="str">
            <v>Di</v>
          </cell>
          <cell r="H565" t="str">
            <v>ib</v>
          </cell>
          <cell r="I565">
            <v>3</v>
          </cell>
          <cell r="J565" t="str">
            <v>Not Found</v>
          </cell>
          <cell r="K565">
            <v>6.0699999999999997E-2</v>
          </cell>
          <cell r="L565">
            <v>8.9999999999999998E-4</v>
          </cell>
          <cell r="M565">
            <v>2</v>
          </cell>
          <cell r="N565" t="str">
            <v>Not Found</v>
          </cell>
          <cell r="O565">
            <v>6.9699999999999998E-2</v>
          </cell>
          <cell r="P565">
            <v>1.4E-3</v>
          </cell>
          <cell r="Q565">
            <v>1</v>
          </cell>
          <cell r="R565">
            <v>-1.1121387145156443</v>
          </cell>
          <cell r="S565">
            <v>-0.66228168878369387</v>
          </cell>
          <cell r="T565">
            <v>-1.4942746726155727</v>
          </cell>
          <cell r="U565">
            <v>-1.1522328249659999</v>
          </cell>
          <cell r="V565">
            <v>-0.68678408334428831</v>
          </cell>
          <cell r="W565">
            <v>-1.3621172138262847</v>
          </cell>
          <cell r="X565">
            <v>13</v>
          </cell>
          <cell r="Y565">
            <v>25</v>
          </cell>
          <cell r="Z565">
            <v>7.0000000000000009</v>
          </cell>
          <cell r="AA565">
            <v>12</v>
          </cell>
          <cell r="AB565">
            <v>25</v>
          </cell>
          <cell r="AC565">
            <v>9</v>
          </cell>
        </row>
        <row r="566">
          <cell r="A566" t="str">
            <v>DIb</v>
          </cell>
          <cell r="B566" t="str">
            <v>D</v>
          </cell>
          <cell r="C566" t="str">
            <v>late-8</v>
          </cell>
          <cell r="D566" t="str">
            <v>I</v>
          </cell>
          <cell r="E566" t="str">
            <v>b</v>
          </cell>
          <cell r="F566" t="str">
            <v>early-8</v>
          </cell>
          <cell r="G566" t="str">
            <v>DI</v>
          </cell>
          <cell r="H566" t="str">
            <v>Ib</v>
          </cell>
          <cell r="I566">
            <v>3</v>
          </cell>
          <cell r="J566" t="str">
            <v>Not Found</v>
          </cell>
          <cell r="K566">
            <v>0.12509999999999999</v>
          </cell>
          <cell r="L566">
            <v>2.5000000000000001E-3</v>
          </cell>
          <cell r="M566">
            <v>6</v>
          </cell>
          <cell r="N566" t="str">
            <v>Not Found</v>
          </cell>
          <cell r="O566">
            <v>0.1239</v>
          </cell>
          <cell r="P566">
            <v>1.6999999999999999E-3</v>
          </cell>
          <cell r="Q566">
            <v>3</v>
          </cell>
          <cell r="R566">
            <v>0.37389732764360806</v>
          </cell>
          <cell r="S566">
            <v>-0.19753100693121017</v>
          </cell>
          <cell r="T566">
            <v>-0.85004267116917465</v>
          </cell>
          <cell r="U566">
            <v>8.8545991434944377E-2</v>
          </cell>
          <cell r="V566">
            <v>-0.59514528684226642</v>
          </cell>
          <cell r="W566">
            <v>-0.89888921451072179</v>
          </cell>
          <cell r="X566">
            <v>65</v>
          </cell>
          <cell r="Y566">
            <v>42</v>
          </cell>
          <cell r="Z566">
            <v>20</v>
          </cell>
          <cell r="AA566">
            <v>54</v>
          </cell>
          <cell r="AB566">
            <v>28.000000000000004</v>
          </cell>
          <cell r="AC566">
            <v>18</v>
          </cell>
        </row>
        <row r="567">
          <cell r="A567" t="str">
            <v>diC</v>
          </cell>
          <cell r="B567" t="str">
            <v>d</v>
          </cell>
          <cell r="C567" t="str">
            <v>early-8</v>
          </cell>
          <cell r="D567" t="str">
            <v>i</v>
          </cell>
          <cell r="E567" t="str">
            <v>C</v>
          </cell>
          <cell r="F567" t="str">
            <v>mid-8</v>
          </cell>
          <cell r="G567" t="str">
            <v>di</v>
          </cell>
          <cell r="H567" t="str">
            <v>iC</v>
          </cell>
          <cell r="I567">
            <v>2</v>
          </cell>
          <cell r="J567" t="str">
            <v>Not Found</v>
          </cell>
          <cell r="K567">
            <v>9.1600000000000001E-2</v>
          </cell>
          <cell r="L567">
            <v>3.5000000000000001E-3</v>
          </cell>
          <cell r="M567">
            <v>14</v>
          </cell>
          <cell r="N567" t="str">
            <v>Not Found</v>
          </cell>
          <cell r="O567">
            <v>0.1124</v>
          </cell>
          <cell r="P567">
            <v>3.5000000000000001E-3</v>
          </cell>
          <cell r="Q567">
            <v>11</v>
          </cell>
          <cell r="R567">
            <v>-0.39911831540507114</v>
          </cell>
          <cell r="S567">
            <v>9.2938169226592121E-2</v>
          </cell>
          <cell r="T567">
            <v>0.43842133172362152</v>
          </cell>
          <cell r="U567">
            <v>-0.1747188865837061</v>
          </cell>
          <cell r="V567">
            <v>-4.5312507830134761E-2</v>
          </cell>
          <cell r="W567">
            <v>0.95402278275153019</v>
          </cell>
          <cell r="X567">
            <v>34</v>
          </cell>
          <cell r="Y567">
            <v>54</v>
          </cell>
          <cell r="Z567">
            <v>67</v>
          </cell>
          <cell r="AA567">
            <v>43</v>
          </cell>
          <cell r="AB567">
            <v>49</v>
          </cell>
          <cell r="AC567">
            <v>83</v>
          </cell>
        </row>
        <row r="568">
          <cell r="A568" t="str">
            <v>DiC</v>
          </cell>
          <cell r="B568" t="str">
            <v>D</v>
          </cell>
          <cell r="C568" t="str">
            <v>late-8</v>
          </cell>
          <cell r="D568" t="str">
            <v>i</v>
          </cell>
          <cell r="E568" t="str">
            <v>C</v>
          </cell>
          <cell r="F568" t="str">
            <v>mid-8</v>
          </cell>
          <cell r="G568" t="str">
            <v>Di</v>
          </cell>
          <cell r="H568" t="str">
            <v>iC</v>
          </cell>
          <cell r="I568">
            <v>4</v>
          </cell>
          <cell r="J568" t="str">
            <v>Not Found</v>
          </cell>
          <cell r="K568">
            <v>4.2700000000000002E-2</v>
          </cell>
          <cell r="L568">
            <v>8.0000000000000004E-4</v>
          </cell>
          <cell r="M568">
            <v>8</v>
          </cell>
          <cell r="N568" t="str">
            <v>Not Found</v>
          </cell>
          <cell r="O568">
            <v>6.0400000000000002E-2</v>
          </cell>
          <cell r="P568">
            <v>2E-3</v>
          </cell>
          <cell r="Q568">
            <v>6</v>
          </cell>
          <cell r="R568">
            <v>-1.5274904033179197</v>
          </cell>
          <cell r="S568">
            <v>-0.69132860639947413</v>
          </cell>
          <cell r="T568">
            <v>-0.52792667044597552</v>
          </cell>
          <cell r="U568">
            <v>-1.3651339871897781</v>
          </cell>
          <cell r="V568">
            <v>-0.50350649034024453</v>
          </cell>
          <cell r="W568">
            <v>-0.20404721553737729</v>
          </cell>
          <cell r="X568">
            <v>6</v>
          </cell>
          <cell r="Y568">
            <v>24</v>
          </cell>
          <cell r="Z568">
            <v>30</v>
          </cell>
          <cell r="AA568">
            <v>9</v>
          </cell>
          <cell r="AB568">
            <v>31</v>
          </cell>
          <cell r="AC568">
            <v>42</v>
          </cell>
        </row>
        <row r="569">
          <cell r="A569" t="str">
            <v>DIC</v>
          </cell>
          <cell r="B569" t="str">
            <v>D</v>
          </cell>
          <cell r="C569" t="str">
            <v>late-8</v>
          </cell>
          <cell r="D569" t="str">
            <v>I</v>
          </cell>
          <cell r="E569" t="str">
            <v>C</v>
          </cell>
          <cell r="F569" t="str">
            <v>mid-8</v>
          </cell>
          <cell r="G569" t="str">
            <v>DI</v>
          </cell>
          <cell r="H569" t="str">
            <v>IC</v>
          </cell>
          <cell r="I569">
            <v>4</v>
          </cell>
          <cell r="J569" t="str">
            <v>Not Found</v>
          </cell>
          <cell r="K569">
            <v>0.1071</v>
          </cell>
          <cell r="L569">
            <v>1.4E-3</v>
          </cell>
          <cell r="M569">
            <v>9</v>
          </cell>
          <cell r="N569" t="str">
            <v>Not Found</v>
          </cell>
          <cell r="O569">
            <v>0.1147</v>
          </cell>
          <cell r="P569">
            <v>2.8E-3</v>
          </cell>
          <cell r="Q569">
            <v>6</v>
          </cell>
          <cell r="R569">
            <v>-4.1454361158667213E-2</v>
          </cell>
          <cell r="S569">
            <v>-0.51704710070479265</v>
          </cell>
          <cell r="T569">
            <v>-0.36686867008437607</v>
          </cell>
          <cell r="U569">
            <v>-0.12206591097997607</v>
          </cell>
          <cell r="V569">
            <v>-0.25913636633485265</v>
          </cell>
          <cell r="W569">
            <v>-0.20404721553737729</v>
          </cell>
          <cell r="X569">
            <v>48</v>
          </cell>
          <cell r="Y569">
            <v>30</v>
          </cell>
          <cell r="Z569">
            <v>36</v>
          </cell>
          <cell r="AA569">
            <v>45</v>
          </cell>
          <cell r="AB569">
            <v>40</v>
          </cell>
          <cell r="AC569">
            <v>42</v>
          </cell>
        </row>
        <row r="570">
          <cell r="A570" t="str">
            <v>Did</v>
          </cell>
          <cell r="B570" t="str">
            <v>D</v>
          </cell>
          <cell r="C570" t="str">
            <v>late-8</v>
          </cell>
          <cell r="D570" t="str">
            <v>i</v>
          </cell>
          <cell r="E570" t="str">
            <v>d</v>
          </cell>
          <cell r="F570" t="str">
            <v>early-8</v>
          </cell>
          <cell r="G570" t="str">
            <v>Di</v>
          </cell>
          <cell r="H570" t="str">
            <v>id</v>
          </cell>
          <cell r="I570">
            <v>3</v>
          </cell>
          <cell r="J570" t="str">
            <v>Not Found</v>
          </cell>
          <cell r="K570">
            <v>7.2599999999999998E-2</v>
          </cell>
          <cell r="L570">
            <v>2.5000000000000001E-3</v>
          </cell>
          <cell r="M570">
            <v>11</v>
          </cell>
          <cell r="N570" t="str">
            <v>Not Found</v>
          </cell>
          <cell r="O570">
            <v>0.1013</v>
          </cell>
          <cell r="P570">
            <v>4.4000000000000003E-3</v>
          </cell>
          <cell r="Q570">
            <v>11</v>
          </cell>
          <cell r="R570">
            <v>-0.83754509802969546</v>
          </cell>
          <cell r="S570">
            <v>-0.19753100693121017</v>
          </cell>
          <cell r="T570">
            <v>-4.4752669361177014E-2</v>
          </cell>
          <cell r="U570">
            <v>-0.42882672536692534</v>
          </cell>
          <cell r="V570">
            <v>0.22960388167593113</v>
          </cell>
          <cell r="W570">
            <v>0.95402278275153019</v>
          </cell>
          <cell r="X570">
            <v>20</v>
          </cell>
          <cell r="Y570">
            <v>42</v>
          </cell>
          <cell r="Z570">
            <v>48</v>
          </cell>
          <cell r="AA570">
            <v>33</v>
          </cell>
          <cell r="AB570">
            <v>60</v>
          </cell>
          <cell r="AC570">
            <v>83</v>
          </cell>
        </row>
        <row r="571">
          <cell r="A571" t="str">
            <v>DId</v>
          </cell>
          <cell r="B571" t="str">
            <v>D</v>
          </cell>
          <cell r="C571" t="str">
            <v>late-8</v>
          </cell>
          <cell r="D571" t="str">
            <v>I</v>
          </cell>
          <cell r="E571" t="str">
            <v>d</v>
          </cell>
          <cell r="F571" t="str">
            <v>early-8</v>
          </cell>
          <cell r="G571" t="str">
            <v>DI</v>
          </cell>
          <cell r="H571" t="str">
            <v>Id</v>
          </cell>
          <cell r="I571">
            <v>3</v>
          </cell>
          <cell r="J571" t="str">
            <v>Not Found</v>
          </cell>
          <cell r="K571">
            <v>0.13700000000000001</v>
          </cell>
          <cell r="L571">
            <v>3.3999999999999998E-3</v>
          </cell>
          <cell r="M571">
            <v>10</v>
          </cell>
          <cell r="N571" t="str">
            <v>Not Found</v>
          </cell>
          <cell r="O571">
            <v>0.1555</v>
          </cell>
          <cell r="P571">
            <v>4.8999999999999998E-3</v>
          </cell>
          <cell r="Q571">
            <v>8</v>
          </cell>
          <cell r="R571">
            <v>0.64849094412955743</v>
          </cell>
          <cell r="S571">
            <v>6.3891251610811828E-2</v>
          </cell>
          <cell r="T571">
            <v>-0.20581066972277653</v>
          </cell>
          <cell r="U571">
            <v>0.811952091034019</v>
          </cell>
          <cell r="V571">
            <v>0.38233520917930092</v>
          </cell>
          <cell r="W571">
            <v>0.25918078377818571</v>
          </cell>
          <cell r="X571">
            <v>74</v>
          </cell>
          <cell r="Y571">
            <v>52</v>
          </cell>
          <cell r="Z571">
            <v>42</v>
          </cell>
          <cell r="AA571">
            <v>79</v>
          </cell>
          <cell r="AB571">
            <v>65</v>
          </cell>
          <cell r="AC571">
            <v>60</v>
          </cell>
        </row>
        <row r="572">
          <cell r="A572" t="str">
            <v>dif</v>
          </cell>
          <cell r="B572" t="str">
            <v>d</v>
          </cell>
          <cell r="C572" t="str">
            <v>early-8</v>
          </cell>
          <cell r="D572" t="str">
            <v>i</v>
          </cell>
          <cell r="E572" t="str">
            <v>f</v>
          </cell>
          <cell r="F572" t="str">
            <v>mid-8</v>
          </cell>
          <cell r="G572" t="str">
            <v>di</v>
          </cell>
          <cell r="H572" t="str">
            <v>if</v>
          </cell>
          <cell r="I572">
            <v>2</v>
          </cell>
          <cell r="J572" t="str">
            <v>Not Found</v>
          </cell>
          <cell r="K572">
            <v>0.1033</v>
          </cell>
          <cell r="L572">
            <v>3.8999999999999998E-3</v>
          </cell>
          <cell r="M572">
            <v>15</v>
          </cell>
          <cell r="N572" t="str">
            <v>Not Found</v>
          </cell>
          <cell r="O572">
            <v>0.1191</v>
          </cell>
          <cell r="P572">
            <v>2.7000000000000001E-3</v>
          </cell>
          <cell r="Q572">
            <v>10</v>
          </cell>
          <cell r="R572">
            <v>-0.129139717683592</v>
          </cell>
          <cell r="S572">
            <v>0.20912583968971296</v>
          </cell>
          <cell r="T572">
            <v>0.59947933208522108</v>
          </cell>
          <cell r="U572">
            <v>-2.1338479390231486E-2</v>
          </cell>
          <cell r="V572">
            <v>-0.28968263183552656</v>
          </cell>
          <cell r="W572">
            <v>0.72240878309374867</v>
          </cell>
          <cell r="X572">
            <v>45</v>
          </cell>
          <cell r="Y572">
            <v>57.999999999999993</v>
          </cell>
          <cell r="Z572">
            <v>72</v>
          </cell>
          <cell r="AA572">
            <v>49</v>
          </cell>
          <cell r="AB572">
            <v>39</v>
          </cell>
          <cell r="AC572">
            <v>76</v>
          </cell>
        </row>
        <row r="573">
          <cell r="A573" t="str">
            <v>dIf</v>
          </cell>
          <cell r="B573" t="str">
            <v>d</v>
          </cell>
          <cell r="C573" t="str">
            <v>early-8</v>
          </cell>
          <cell r="D573" t="str">
            <v>I</v>
          </cell>
          <cell r="E573" t="str">
            <v>f</v>
          </cell>
          <cell r="F573" t="str">
            <v>mid-8</v>
          </cell>
          <cell r="G573" t="str">
            <v>dI</v>
          </cell>
          <cell r="H573" t="str">
            <v>If</v>
          </cell>
          <cell r="I573">
            <v>2</v>
          </cell>
          <cell r="J573" t="str">
            <v>Not Found</v>
          </cell>
          <cell r="K573">
            <v>0.16769999999999999</v>
          </cell>
          <cell r="L573">
            <v>1.8800000000000001E-2</v>
          </cell>
          <cell r="M573">
            <v>16</v>
          </cell>
          <cell r="N573" t="str">
            <v>Not Found</v>
          </cell>
          <cell r="O573">
            <v>0.17330000000000001</v>
          </cell>
          <cell r="P573">
            <v>1.34E-2</v>
          </cell>
          <cell r="Q573">
            <v>10</v>
          </cell>
          <cell r="R573">
            <v>1.3568963244756602</v>
          </cell>
          <cell r="S573">
            <v>4.537116564440967</v>
          </cell>
          <cell r="T573">
            <v>0.76053733244682054</v>
          </cell>
          <cell r="U573">
            <v>1.2194403370107132</v>
          </cell>
          <cell r="V573">
            <v>2.9787677767365897</v>
          </cell>
          <cell r="W573">
            <v>0.72240878309374867</v>
          </cell>
          <cell r="X573">
            <v>91</v>
          </cell>
          <cell r="Y573">
            <v>100</v>
          </cell>
          <cell r="Z573">
            <v>78</v>
          </cell>
          <cell r="AA573">
            <v>89</v>
          </cell>
          <cell r="AB573">
            <v>100</v>
          </cell>
          <cell r="AC573">
            <v>76</v>
          </cell>
        </row>
        <row r="574">
          <cell r="A574" t="str">
            <v>Dif</v>
          </cell>
          <cell r="B574" t="str">
            <v>D</v>
          </cell>
          <cell r="C574" t="str">
            <v>late-8</v>
          </cell>
          <cell r="D574" t="str">
            <v>i</v>
          </cell>
          <cell r="E574" t="str">
            <v>f</v>
          </cell>
          <cell r="F574" t="str">
            <v>mid-8</v>
          </cell>
          <cell r="G574" t="str">
            <v>Di</v>
          </cell>
          <cell r="H574" t="str">
            <v>if</v>
          </cell>
          <cell r="I574">
            <v>4</v>
          </cell>
          <cell r="J574" t="str">
            <v>Not Found</v>
          </cell>
          <cell r="K574">
            <v>5.4399999999999997E-2</v>
          </cell>
          <cell r="L574">
            <v>1.1999999999999999E-3</v>
          </cell>
          <cell r="M574">
            <v>9</v>
          </cell>
          <cell r="N574" t="str">
            <v>Not Found</v>
          </cell>
          <cell r="O574">
            <v>6.7100000000000007E-2</v>
          </cell>
          <cell r="P574">
            <v>1.1999999999999999E-3</v>
          </cell>
          <cell r="Q574">
            <v>5</v>
          </cell>
          <cell r="R574">
            <v>-1.2575118055964407</v>
          </cell>
          <cell r="S574">
            <v>-0.57514093593635329</v>
          </cell>
          <cell r="T574">
            <v>-0.36686867008437607</v>
          </cell>
          <cell r="U574">
            <v>-1.2117535799963033</v>
          </cell>
          <cell r="V574">
            <v>-0.74787661434563646</v>
          </cell>
          <cell r="W574">
            <v>-0.43566121519515877</v>
          </cell>
          <cell r="X574">
            <v>10</v>
          </cell>
          <cell r="Y574">
            <v>28.000000000000004</v>
          </cell>
          <cell r="Z574">
            <v>36</v>
          </cell>
          <cell r="AA574">
            <v>11</v>
          </cell>
          <cell r="AB574">
            <v>23</v>
          </cell>
          <cell r="AC574">
            <v>33</v>
          </cell>
        </row>
        <row r="575">
          <cell r="A575" t="str">
            <v>DIf</v>
          </cell>
          <cell r="B575" t="str">
            <v>D</v>
          </cell>
          <cell r="C575" t="str">
            <v>late-8</v>
          </cell>
          <cell r="D575" t="str">
            <v>I</v>
          </cell>
          <cell r="E575" t="str">
            <v>f</v>
          </cell>
          <cell r="F575" t="str">
            <v>mid-8</v>
          </cell>
          <cell r="G575" t="str">
            <v>DI</v>
          </cell>
          <cell r="H575" t="str">
            <v>If</v>
          </cell>
          <cell r="I575">
            <v>4</v>
          </cell>
          <cell r="J575" t="str">
            <v>Not Found</v>
          </cell>
          <cell r="K575">
            <v>0.1188</v>
          </cell>
          <cell r="L575">
            <v>3.7000000000000002E-3</v>
          </cell>
          <cell r="M575">
            <v>4</v>
          </cell>
          <cell r="N575" t="str">
            <v>Not Found</v>
          </cell>
          <cell r="O575">
            <v>0.12130000000000001</v>
          </cell>
          <cell r="P575">
            <v>3.3999999999999998E-3</v>
          </cell>
          <cell r="Q575">
            <v>2</v>
          </cell>
          <cell r="R575">
            <v>0.22852423656281196</v>
          </cell>
          <cell r="S575">
            <v>0.1510320044581526</v>
          </cell>
          <cell r="T575">
            <v>-1.1721586718923735</v>
          </cell>
          <cell r="U575">
            <v>2.9025236404640969E-2</v>
          </cell>
          <cell r="V575">
            <v>-7.5858773330808829E-2</v>
          </cell>
          <cell r="W575">
            <v>-1.1305032141685032</v>
          </cell>
          <cell r="X575">
            <v>59</v>
          </cell>
          <cell r="Y575">
            <v>56.000000000000007</v>
          </cell>
          <cell r="Z575">
            <v>12</v>
          </cell>
          <cell r="AA575">
            <v>51</v>
          </cell>
          <cell r="AB575">
            <v>48</v>
          </cell>
          <cell r="AC575">
            <v>13</v>
          </cell>
        </row>
        <row r="576">
          <cell r="A576" t="str">
            <v>dig</v>
          </cell>
          <cell r="B576" t="str">
            <v>d</v>
          </cell>
          <cell r="C576" t="str">
            <v>early-8</v>
          </cell>
          <cell r="D576" t="str">
            <v>i</v>
          </cell>
          <cell r="E576" t="str">
            <v>g</v>
          </cell>
          <cell r="F576" t="str">
            <v>mid-8</v>
          </cell>
          <cell r="G576" t="str">
            <v>di</v>
          </cell>
          <cell r="H576" t="str">
            <v>ig</v>
          </cell>
          <cell r="I576">
            <v>2</v>
          </cell>
          <cell r="J576" t="str">
            <v>Not Found</v>
          </cell>
          <cell r="K576">
            <v>0.1016</v>
          </cell>
          <cell r="L576">
            <v>3.5999999999999999E-3</v>
          </cell>
          <cell r="M576">
            <v>10</v>
          </cell>
          <cell r="N576" t="str">
            <v>Not Found</v>
          </cell>
          <cell r="O576">
            <v>0.1188</v>
          </cell>
          <cell r="P576">
            <v>2.5999999999999999E-3</v>
          </cell>
          <cell r="Q576">
            <v>9</v>
          </cell>
          <cell r="R576">
            <v>-0.16836737718158487</v>
          </cell>
          <cell r="S576">
            <v>0.1219850868423723</v>
          </cell>
          <cell r="T576">
            <v>-0.20581066972277653</v>
          </cell>
          <cell r="U576">
            <v>-2.8206258816804858E-2</v>
          </cell>
          <cell r="V576">
            <v>-0.32022889733620064</v>
          </cell>
          <cell r="W576">
            <v>0.49079478343596716</v>
          </cell>
          <cell r="X576">
            <v>43</v>
          </cell>
          <cell r="Y576">
            <v>55.000000000000007</v>
          </cell>
          <cell r="Z576">
            <v>42</v>
          </cell>
          <cell r="AA576">
            <v>49</v>
          </cell>
          <cell r="AB576">
            <v>38</v>
          </cell>
          <cell r="AC576">
            <v>69</v>
          </cell>
        </row>
        <row r="577">
          <cell r="A577" t="str">
            <v>diG</v>
          </cell>
          <cell r="B577" t="str">
            <v>d</v>
          </cell>
          <cell r="C577" t="str">
            <v>early-8</v>
          </cell>
          <cell r="D577" t="str">
            <v>i</v>
          </cell>
          <cell r="E577" t="str">
            <v>G</v>
          </cell>
          <cell r="F577" t="str">
            <v>mid-8</v>
          </cell>
          <cell r="G577" t="str">
            <v>di</v>
          </cell>
          <cell r="H577" t="str">
            <v>iG</v>
          </cell>
          <cell r="I577">
            <v>2</v>
          </cell>
          <cell r="J577" t="str">
            <v>Not Found</v>
          </cell>
          <cell r="K577">
            <v>9.5399999999999999E-2</v>
          </cell>
          <cell r="L577">
            <v>3.0000000000000001E-3</v>
          </cell>
          <cell r="M577">
            <v>7</v>
          </cell>
          <cell r="N577" t="str">
            <v>Not Found</v>
          </cell>
          <cell r="O577">
            <v>0.1186</v>
          </cell>
          <cell r="P577">
            <v>1.9E-3</v>
          </cell>
          <cell r="Q577">
            <v>8</v>
          </cell>
          <cell r="R577">
            <v>-0.31143295888014638</v>
          </cell>
          <cell r="S577">
            <v>-5.2296418852309019E-2</v>
          </cell>
          <cell r="T577">
            <v>-0.68898467080757508</v>
          </cell>
          <cell r="U577">
            <v>-3.2784778434520649E-2</v>
          </cell>
          <cell r="V577">
            <v>-0.53405275584091849</v>
          </cell>
          <cell r="W577">
            <v>0.25918078377818571</v>
          </cell>
          <cell r="X577">
            <v>38</v>
          </cell>
          <cell r="Y577">
            <v>48</v>
          </cell>
          <cell r="Z577">
            <v>24</v>
          </cell>
          <cell r="AA577">
            <v>49</v>
          </cell>
          <cell r="AB577">
            <v>30</v>
          </cell>
          <cell r="AC577">
            <v>60</v>
          </cell>
        </row>
        <row r="578">
          <cell r="A578" t="str">
            <v>Dig</v>
          </cell>
          <cell r="B578" t="str">
            <v>D</v>
          </cell>
          <cell r="C578" t="str">
            <v>late-8</v>
          </cell>
          <cell r="D578" t="str">
            <v>i</v>
          </cell>
          <cell r="E578" t="str">
            <v>g</v>
          </cell>
          <cell r="F578" t="str">
            <v>mid-8</v>
          </cell>
          <cell r="G578" t="str">
            <v>Di</v>
          </cell>
          <cell r="H578" t="str">
            <v>ig</v>
          </cell>
          <cell r="I578">
            <v>4</v>
          </cell>
          <cell r="J578" t="str">
            <v>Not Found</v>
          </cell>
          <cell r="K578">
            <v>5.2600000000000001E-2</v>
          </cell>
          <cell r="L578">
            <v>8.9999999999999998E-4</v>
          </cell>
          <cell r="M578">
            <v>3</v>
          </cell>
          <cell r="N578" t="str">
            <v>Not Found</v>
          </cell>
          <cell r="O578">
            <v>6.6799999999999998E-2</v>
          </cell>
          <cell r="P578">
            <v>1.1000000000000001E-3</v>
          </cell>
          <cell r="Q578">
            <v>2</v>
          </cell>
          <cell r="R578">
            <v>-1.2990469744766682</v>
          </cell>
          <cell r="S578">
            <v>-0.66228168878369387</v>
          </cell>
          <cell r="T578">
            <v>-1.3332166722539731</v>
          </cell>
          <cell r="U578">
            <v>-1.218621359422877</v>
          </cell>
          <cell r="V578">
            <v>-0.7784228798463102</v>
          </cell>
          <cell r="W578">
            <v>-1.1305032141685032</v>
          </cell>
          <cell r="X578">
            <v>10</v>
          </cell>
          <cell r="Y578">
            <v>25</v>
          </cell>
          <cell r="Z578">
            <v>9</v>
          </cell>
          <cell r="AA578">
            <v>11</v>
          </cell>
          <cell r="AB578">
            <v>22</v>
          </cell>
          <cell r="AC578">
            <v>13</v>
          </cell>
        </row>
        <row r="579">
          <cell r="A579" t="str">
            <v>DiG</v>
          </cell>
          <cell r="B579" t="str">
            <v>D</v>
          </cell>
          <cell r="C579" t="str">
            <v>late-8</v>
          </cell>
          <cell r="D579" t="str">
            <v>i</v>
          </cell>
          <cell r="E579" t="str">
            <v>G</v>
          </cell>
          <cell r="F579" t="str">
            <v>mid-8</v>
          </cell>
          <cell r="G579" t="str">
            <v>Di</v>
          </cell>
          <cell r="H579" t="str">
            <v>iG</v>
          </cell>
          <cell r="I579">
            <v>4</v>
          </cell>
          <cell r="J579" t="str">
            <v>Not Found</v>
          </cell>
          <cell r="K579">
            <v>4.6399999999999997E-2</v>
          </cell>
          <cell r="L579">
            <v>2.0000000000000001E-4</v>
          </cell>
          <cell r="M579">
            <v>2</v>
          </cell>
          <cell r="N579" t="str">
            <v>Not Found</v>
          </cell>
          <cell r="O579">
            <v>6.6600000000000006E-2</v>
          </cell>
          <cell r="P579">
            <v>4.0000000000000002E-4</v>
          </cell>
          <cell r="Q579">
            <v>1</v>
          </cell>
          <cell r="R579">
            <v>-1.4421125561752299</v>
          </cell>
          <cell r="S579">
            <v>-0.86561011209415539</v>
          </cell>
          <cell r="T579">
            <v>-1.4942746726155727</v>
          </cell>
          <cell r="U579">
            <v>-1.2231998790405925</v>
          </cell>
          <cell r="V579">
            <v>-0.99224673835102817</v>
          </cell>
          <cell r="W579">
            <v>-1.3621172138262847</v>
          </cell>
          <cell r="X579">
            <v>7.0000000000000009</v>
          </cell>
          <cell r="Y579">
            <v>19</v>
          </cell>
          <cell r="Z579">
            <v>7.0000000000000009</v>
          </cell>
          <cell r="AA579">
            <v>11</v>
          </cell>
          <cell r="AB579">
            <v>17</v>
          </cell>
          <cell r="AC579">
            <v>9</v>
          </cell>
        </row>
        <row r="580">
          <cell r="A580" t="str">
            <v>DIg</v>
          </cell>
          <cell r="B580" t="str">
            <v>D</v>
          </cell>
          <cell r="C580" t="str">
            <v>late-8</v>
          </cell>
          <cell r="D580" t="str">
            <v>I</v>
          </cell>
          <cell r="E580" t="str">
            <v>g</v>
          </cell>
          <cell r="F580" t="str">
            <v>mid-8</v>
          </cell>
          <cell r="G580" t="str">
            <v>DI</v>
          </cell>
          <cell r="H580" t="str">
            <v>Ig</v>
          </cell>
          <cell r="I580">
            <v>4</v>
          </cell>
          <cell r="J580" t="str">
            <v>Not Found</v>
          </cell>
          <cell r="K580">
            <v>0.11700000000000001</v>
          </cell>
          <cell r="L580">
            <v>3.7000000000000002E-3</v>
          </cell>
          <cell r="M580">
            <v>9</v>
          </cell>
          <cell r="N580" t="str">
            <v>Not Found</v>
          </cell>
          <cell r="O580">
            <v>0.1211</v>
          </cell>
          <cell r="P580">
            <v>4.5999999999999999E-3</v>
          </cell>
          <cell r="Q580">
            <v>4</v>
          </cell>
          <cell r="R580">
            <v>0.1869890676825845</v>
          </cell>
          <cell r="S580">
            <v>0.1510320044581526</v>
          </cell>
          <cell r="T580">
            <v>-0.36686867008437607</v>
          </cell>
          <cell r="U580">
            <v>2.4446716786925175E-2</v>
          </cell>
          <cell r="V580">
            <v>0.29069641267727897</v>
          </cell>
          <cell r="W580">
            <v>-0.66727521485294028</v>
          </cell>
          <cell r="X580">
            <v>56.999999999999993</v>
          </cell>
          <cell r="Y580">
            <v>56.000000000000007</v>
          </cell>
          <cell r="Z580">
            <v>36</v>
          </cell>
          <cell r="AA580">
            <v>51</v>
          </cell>
          <cell r="AB580">
            <v>62</v>
          </cell>
          <cell r="AC580">
            <v>25</v>
          </cell>
        </row>
        <row r="581">
          <cell r="A581" t="str">
            <v>DIG</v>
          </cell>
          <cell r="B581" t="str">
            <v>D</v>
          </cell>
          <cell r="C581" t="str">
            <v>late-8</v>
          </cell>
          <cell r="D581" t="str">
            <v>I</v>
          </cell>
          <cell r="E581" t="str">
            <v>G</v>
          </cell>
          <cell r="F581" t="str">
            <v>mid-8</v>
          </cell>
          <cell r="G581" t="str">
            <v>DI</v>
          </cell>
          <cell r="H581" t="str">
            <v>IG</v>
          </cell>
          <cell r="I581">
            <v>4</v>
          </cell>
          <cell r="J581" t="str">
            <v>Not Found</v>
          </cell>
          <cell r="K581">
            <v>0.1108</v>
          </cell>
          <cell r="L581">
            <v>3.3999999999999998E-3</v>
          </cell>
          <cell r="M581">
            <v>9</v>
          </cell>
          <cell r="N581" t="str">
            <v>Not Found</v>
          </cell>
          <cell r="O581">
            <v>0.12089999999999999</v>
          </cell>
          <cell r="P581">
            <v>7.1000000000000004E-3</v>
          </cell>
          <cell r="Q581">
            <v>9</v>
          </cell>
          <cell r="R581">
            <v>4.3923485984022646E-2</v>
          </cell>
          <cell r="S581">
            <v>6.3891251610811828E-2</v>
          </cell>
          <cell r="T581">
            <v>-0.36686867008437607</v>
          </cell>
          <cell r="U581">
            <v>1.9868197169209383E-2</v>
          </cell>
          <cell r="V581">
            <v>1.0543530501941287</v>
          </cell>
          <cell r="W581">
            <v>0.49079478343596716</v>
          </cell>
          <cell r="X581">
            <v>52</v>
          </cell>
          <cell r="Y581">
            <v>52</v>
          </cell>
          <cell r="Z581">
            <v>36</v>
          </cell>
          <cell r="AA581">
            <v>51</v>
          </cell>
          <cell r="AB581">
            <v>86</v>
          </cell>
          <cell r="AC581">
            <v>69</v>
          </cell>
        </row>
        <row r="582">
          <cell r="A582" t="str">
            <v>diJ</v>
          </cell>
          <cell r="B582" t="str">
            <v>d</v>
          </cell>
          <cell r="C582" t="str">
            <v>early-8</v>
          </cell>
          <cell r="D582" t="str">
            <v>i</v>
          </cell>
          <cell r="E582" t="str">
            <v>J</v>
          </cell>
          <cell r="F582" t="str">
            <v>mid-8</v>
          </cell>
          <cell r="G582" t="str">
            <v>di</v>
          </cell>
          <cell r="H582" t="str">
            <v>iJ</v>
          </cell>
          <cell r="I582">
            <v>2</v>
          </cell>
          <cell r="J582" t="str">
            <v>Not Found</v>
          </cell>
          <cell r="K582">
            <v>9.4399999999999998E-2</v>
          </cell>
          <cell r="L582">
            <v>3.5000000000000001E-3</v>
          </cell>
          <cell r="M582">
            <v>11</v>
          </cell>
          <cell r="N582" t="str">
            <v>Not Found</v>
          </cell>
          <cell r="O582">
            <v>0.1061</v>
          </cell>
          <cell r="P582">
            <v>1.9E-3</v>
          </cell>
          <cell r="Q582">
            <v>6</v>
          </cell>
          <cell r="R582">
            <v>-0.33450805270249506</v>
          </cell>
          <cell r="S582">
            <v>9.2938169226592121E-2</v>
          </cell>
          <cell r="T582">
            <v>-4.4752669361177014E-2</v>
          </cell>
          <cell r="U582">
            <v>-0.31894225454174946</v>
          </cell>
          <cell r="V582">
            <v>-0.53405275584091849</v>
          </cell>
          <cell r="W582">
            <v>-0.20404721553737729</v>
          </cell>
          <cell r="X582">
            <v>37</v>
          </cell>
          <cell r="Y582">
            <v>54</v>
          </cell>
          <cell r="Z582">
            <v>48</v>
          </cell>
          <cell r="AA582">
            <v>38</v>
          </cell>
          <cell r="AB582">
            <v>30</v>
          </cell>
          <cell r="AC582">
            <v>42</v>
          </cell>
        </row>
        <row r="583">
          <cell r="A583" t="str">
            <v>dIJ</v>
          </cell>
          <cell r="B583" t="str">
            <v>d</v>
          </cell>
          <cell r="C583" t="str">
            <v>early-8</v>
          </cell>
          <cell r="D583" t="str">
            <v>I</v>
          </cell>
          <cell r="E583" t="str">
            <v>J</v>
          </cell>
          <cell r="F583" t="str">
            <v>mid-8</v>
          </cell>
          <cell r="G583" t="str">
            <v>dI</v>
          </cell>
          <cell r="H583" t="str">
            <v>IJ</v>
          </cell>
          <cell r="I583">
            <v>2</v>
          </cell>
          <cell r="J583" t="str">
            <v>Not Found</v>
          </cell>
          <cell r="K583">
            <v>0.1588</v>
          </cell>
          <cell r="L583">
            <v>1.6400000000000001E-2</v>
          </cell>
          <cell r="M583">
            <v>15</v>
          </cell>
          <cell r="N583" t="str">
            <v>Not Found</v>
          </cell>
          <cell r="O583">
            <v>0.1603</v>
          </cell>
          <cell r="P583">
            <v>1.0800000000000001E-2</v>
          </cell>
          <cell r="Q583">
            <v>9</v>
          </cell>
          <cell r="R583">
            <v>1.1515279894567576</v>
          </cell>
          <cell r="S583">
            <v>3.839990541662242</v>
          </cell>
          <cell r="T583">
            <v>0.59947933208522108</v>
          </cell>
          <cell r="U583">
            <v>0.92183656185919494</v>
          </cell>
          <cell r="V583">
            <v>2.1845648737190659</v>
          </cell>
          <cell r="W583">
            <v>0.49079478343596716</v>
          </cell>
          <cell r="X583">
            <v>88</v>
          </cell>
          <cell r="Y583">
            <v>100</v>
          </cell>
          <cell r="Z583">
            <v>72</v>
          </cell>
          <cell r="AA583">
            <v>82</v>
          </cell>
          <cell r="AB583">
            <v>99</v>
          </cell>
          <cell r="AC583">
            <v>69</v>
          </cell>
        </row>
        <row r="584">
          <cell r="A584" t="str">
            <v>DiJ</v>
          </cell>
          <cell r="B584" t="str">
            <v>D</v>
          </cell>
          <cell r="C584" t="str">
            <v>late-8</v>
          </cell>
          <cell r="D584" t="str">
            <v>i</v>
          </cell>
          <cell r="E584" t="str">
            <v>J</v>
          </cell>
          <cell r="F584" t="str">
            <v>mid-8</v>
          </cell>
          <cell r="G584" t="str">
            <v>Di</v>
          </cell>
          <cell r="H584" t="str">
            <v>iJ</v>
          </cell>
          <cell r="I584">
            <v>4</v>
          </cell>
          <cell r="J584" t="str">
            <v>Not Found</v>
          </cell>
          <cell r="K584">
            <v>4.5400000000000003E-2</v>
          </cell>
          <cell r="L584">
            <v>6.9999999999999999E-4</v>
          </cell>
          <cell r="M584">
            <v>4</v>
          </cell>
          <cell r="N584" t="str">
            <v>Not Found</v>
          </cell>
          <cell r="O584">
            <v>5.4100000000000002E-2</v>
          </cell>
          <cell r="P584">
            <v>4.0000000000000002E-4</v>
          </cell>
          <cell r="Q584">
            <v>1</v>
          </cell>
          <cell r="R584">
            <v>-1.4651876499975782</v>
          </cell>
          <cell r="S584">
            <v>-0.72037552401525429</v>
          </cell>
          <cell r="T584">
            <v>-1.1721586718923735</v>
          </cell>
          <cell r="U584">
            <v>-1.5093573551478217</v>
          </cell>
          <cell r="V584">
            <v>-0.99224673835102817</v>
          </cell>
          <cell r="W584">
            <v>-1.3621172138262847</v>
          </cell>
          <cell r="X584">
            <v>7.0000000000000009</v>
          </cell>
          <cell r="Y584">
            <v>23</v>
          </cell>
          <cell r="Z584">
            <v>12</v>
          </cell>
          <cell r="AA584">
            <v>7.0000000000000009</v>
          </cell>
          <cell r="AB584">
            <v>17</v>
          </cell>
          <cell r="AC584">
            <v>9</v>
          </cell>
        </row>
        <row r="585">
          <cell r="A585" t="str">
            <v>DIJ</v>
          </cell>
          <cell r="B585" t="str">
            <v>D</v>
          </cell>
          <cell r="C585" t="str">
            <v>late-8</v>
          </cell>
          <cell r="D585" t="str">
            <v>I</v>
          </cell>
          <cell r="E585" t="str">
            <v>J</v>
          </cell>
          <cell r="F585" t="str">
            <v>mid-8</v>
          </cell>
          <cell r="G585" t="str">
            <v>DI</v>
          </cell>
          <cell r="H585" t="str">
            <v>IJ</v>
          </cell>
          <cell r="I585">
            <v>4</v>
          </cell>
          <cell r="J585" t="str">
            <v>Not Found</v>
          </cell>
          <cell r="K585">
            <v>0.10979999999999999</v>
          </cell>
          <cell r="L585">
            <v>1.2999999999999999E-3</v>
          </cell>
          <cell r="M585">
            <v>3</v>
          </cell>
          <cell r="N585" t="str">
            <v>Not Found</v>
          </cell>
          <cell r="O585">
            <v>0.10829999999999999</v>
          </cell>
          <cell r="P585">
            <v>8.0000000000000004E-4</v>
          </cell>
          <cell r="Q585">
            <v>1</v>
          </cell>
          <cell r="R585">
            <v>2.0848392161673984E-2</v>
          </cell>
          <cell r="S585">
            <v>-0.54609401832057292</v>
          </cell>
          <cell r="T585">
            <v>-1.3332166722539731</v>
          </cell>
          <cell r="U585">
            <v>-0.26857853874687732</v>
          </cell>
          <cell r="V585">
            <v>-0.87006167634833231</v>
          </cell>
          <cell r="W585">
            <v>-1.3621172138262847</v>
          </cell>
          <cell r="X585">
            <v>51</v>
          </cell>
          <cell r="Y585">
            <v>28.999999999999996</v>
          </cell>
          <cell r="Z585">
            <v>9</v>
          </cell>
          <cell r="AA585">
            <v>39</v>
          </cell>
          <cell r="AB585">
            <v>20</v>
          </cell>
          <cell r="AC585">
            <v>9</v>
          </cell>
        </row>
        <row r="586">
          <cell r="A586" t="str">
            <v>dik</v>
          </cell>
          <cell r="B586" t="str">
            <v>d</v>
          </cell>
          <cell r="C586" t="str">
            <v>early-8</v>
          </cell>
          <cell r="D586" t="str">
            <v>i</v>
          </cell>
          <cell r="E586" t="str">
            <v>k</v>
          </cell>
          <cell r="F586" t="str">
            <v>mid-8</v>
          </cell>
          <cell r="G586" t="str">
            <v>di</v>
          </cell>
          <cell r="H586" t="str">
            <v>ik</v>
          </cell>
          <cell r="I586">
            <v>2</v>
          </cell>
          <cell r="J586" t="str">
            <v>Not Found</v>
          </cell>
          <cell r="K586">
            <v>0.1371</v>
          </cell>
          <cell r="L586">
            <v>5.1999999999999998E-3</v>
          </cell>
          <cell r="M586">
            <v>24</v>
          </cell>
          <cell r="N586" t="str">
            <v>Not Found</v>
          </cell>
          <cell r="O586">
            <v>0.16039999999999999</v>
          </cell>
          <cell r="P586">
            <v>4.1000000000000003E-3</v>
          </cell>
          <cell r="Q586">
            <v>16</v>
          </cell>
          <cell r="R586">
            <v>0.650798453511792</v>
          </cell>
          <cell r="S586">
            <v>0.58673576869485589</v>
          </cell>
          <cell r="T586">
            <v>2.0490013353396166</v>
          </cell>
          <cell r="U586">
            <v>0.92412582166805246</v>
          </cell>
          <cell r="V586">
            <v>0.13796508517390921</v>
          </cell>
          <cell r="W586">
            <v>2.1120927810404377</v>
          </cell>
          <cell r="X586">
            <v>74</v>
          </cell>
          <cell r="Y586">
            <v>72</v>
          </cell>
          <cell r="Z586">
            <v>98</v>
          </cell>
          <cell r="AA586">
            <v>82</v>
          </cell>
          <cell r="AB586">
            <v>56.000000000000007</v>
          </cell>
          <cell r="AC586">
            <v>98</v>
          </cell>
        </row>
        <row r="587">
          <cell r="A587" t="str">
            <v>Dik</v>
          </cell>
          <cell r="B587" t="str">
            <v>D</v>
          </cell>
          <cell r="C587" t="str">
            <v>late-8</v>
          </cell>
          <cell r="D587" t="str">
            <v>i</v>
          </cell>
          <cell r="E587" t="str">
            <v>k</v>
          </cell>
          <cell r="F587" t="str">
            <v>mid-8</v>
          </cell>
          <cell r="G587" t="str">
            <v>Di</v>
          </cell>
          <cell r="H587" t="str">
            <v>ik</v>
          </cell>
          <cell r="I587">
            <v>4</v>
          </cell>
          <cell r="J587" t="str">
            <v>Not Found</v>
          </cell>
          <cell r="K587">
            <v>8.8200000000000001E-2</v>
          </cell>
          <cell r="L587">
            <v>2.3999999999999998E-3</v>
          </cell>
          <cell r="M587">
            <v>13</v>
          </cell>
          <cell r="N587" t="str">
            <v>Not Found</v>
          </cell>
          <cell r="O587">
            <v>0.1085</v>
          </cell>
          <cell r="P587">
            <v>2.5999999999999999E-3</v>
          </cell>
          <cell r="Q587">
            <v>6</v>
          </cell>
          <cell r="R587">
            <v>-0.47757363440105655</v>
          </cell>
          <cell r="S587">
            <v>-0.22657792454699047</v>
          </cell>
          <cell r="T587">
            <v>0.27736333136202201</v>
          </cell>
          <cell r="U587">
            <v>-0.26400001912916155</v>
          </cell>
          <cell r="V587">
            <v>-0.32022889733620064</v>
          </cell>
          <cell r="W587">
            <v>-0.20404721553737729</v>
          </cell>
          <cell r="X587">
            <v>32</v>
          </cell>
          <cell r="Y587">
            <v>41</v>
          </cell>
          <cell r="Z587">
            <v>61</v>
          </cell>
          <cell r="AA587">
            <v>40</v>
          </cell>
          <cell r="AB587">
            <v>38</v>
          </cell>
          <cell r="AC587">
            <v>42</v>
          </cell>
        </row>
        <row r="588">
          <cell r="A588" t="str">
            <v>DIk</v>
          </cell>
          <cell r="B588" t="str">
            <v>D</v>
          </cell>
          <cell r="C588" t="str">
            <v>late-8</v>
          </cell>
          <cell r="D588" t="str">
            <v>I</v>
          </cell>
          <cell r="E588" t="str">
            <v>k</v>
          </cell>
          <cell r="F588" t="str">
            <v>mid-8</v>
          </cell>
          <cell r="G588" t="str">
            <v>DI</v>
          </cell>
          <cell r="H588" t="str">
            <v>Ik</v>
          </cell>
          <cell r="I588">
            <v>4</v>
          </cell>
          <cell r="J588" t="str">
            <v>Not Found</v>
          </cell>
          <cell r="K588">
            <v>0.15260000000000001</v>
          </cell>
          <cell r="L588">
            <v>8.8000000000000005E-3</v>
          </cell>
          <cell r="M588">
            <v>12</v>
          </cell>
          <cell r="N588" t="str">
            <v>Not Found</v>
          </cell>
          <cell r="O588">
            <v>0.16270000000000001</v>
          </cell>
          <cell r="P588">
            <v>1.1599999999999999E-2</v>
          </cell>
          <cell r="Q588">
            <v>11</v>
          </cell>
          <cell r="R588">
            <v>1.0084624077581963</v>
          </cell>
          <cell r="S588">
            <v>1.6324248028629444</v>
          </cell>
          <cell r="T588">
            <v>0.11630533100042251</v>
          </cell>
          <cell r="U588">
            <v>0.97677879727178318</v>
          </cell>
          <cell r="V588">
            <v>2.4289349977244572</v>
          </cell>
          <cell r="W588">
            <v>0.95402278275153019</v>
          </cell>
          <cell r="X588">
            <v>84</v>
          </cell>
          <cell r="Y588">
            <v>95</v>
          </cell>
          <cell r="Z588">
            <v>54</v>
          </cell>
          <cell r="AA588">
            <v>84</v>
          </cell>
          <cell r="AB588">
            <v>99</v>
          </cell>
          <cell r="AC588">
            <v>83</v>
          </cell>
        </row>
        <row r="589">
          <cell r="A589" t="str">
            <v>Dil</v>
          </cell>
          <cell r="B589" t="str">
            <v>D</v>
          </cell>
          <cell r="C589" t="str">
            <v>late-8</v>
          </cell>
          <cell r="D589" t="str">
            <v>i</v>
          </cell>
          <cell r="E589" t="str">
            <v>l</v>
          </cell>
          <cell r="F589" t="str">
            <v>late-8</v>
          </cell>
          <cell r="G589" t="str">
            <v>Di</v>
          </cell>
          <cell r="H589" t="str">
            <v>il</v>
          </cell>
          <cell r="I589">
            <v>5</v>
          </cell>
          <cell r="J589" t="str">
            <v>Not Found</v>
          </cell>
          <cell r="K589">
            <v>0.1084</v>
          </cell>
          <cell r="L589">
            <v>3.0000000000000001E-3</v>
          </cell>
          <cell r="M589">
            <v>17</v>
          </cell>
          <cell r="N589" t="str">
            <v>Not Found</v>
          </cell>
          <cell r="O589">
            <v>0.1293</v>
          </cell>
          <cell r="P589">
            <v>3.5999999999999999E-3</v>
          </cell>
          <cell r="Q589">
            <v>9</v>
          </cell>
          <cell r="R589">
            <v>-1.145673918961408E-2</v>
          </cell>
          <cell r="S589">
            <v>-5.2296418852309019E-2</v>
          </cell>
          <cell r="T589">
            <v>0.9215953328084201</v>
          </cell>
          <cell r="U589">
            <v>0.21216602111326729</v>
          </cell>
          <cell r="V589">
            <v>-1.4766242329460836E-2</v>
          </cell>
          <cell r="W589">
            <v>0.49079478343596716</v>
          </cell>
          <cell r="X589">
            <v>50</v>
          </cell>
          <cell r="Y589">
            <v>48</v>
          </cell>
          <cell r="Z589">
            <v>82</v>
          </cell>
          <cell r="AA589">
            <v>57.999999999999993</v>
          </cell>
          <cell r="AB589">
            <v>50</v>
          </cell>
          <cell r="AC589">
            <v>69</v>
          </cell>
        </row>
        <row r="590">
          <cell r="A590" t="str">
            <v>DIl</v>
          </cell>
          <cell r="B590" t="str">
            <v>D</v>
          </cell>
          <cell r="C590" t="str">
            <v>late-8</v>
          </cell>
          <cell r="D590" t="str">
            <v>I</v>
          </cell>
          <cell r="E590" t="str">
            <v>l</v>
          </cell>
          <cell r="F590" t="str">
            <v>late-8</v>
          </cell>
          <cell r="G590" t="str">
            <v>DI</v>
          </cell>
          <cell r="H590" t="str">
            <v>Il</v>
          </cell>
          <cell r="I590">
            <v>5</v>
          </cell>
          <cell r="J590" t="str">
            <v>Not Found</v>
          </cell>
          <cell r="K590">
            <v>0.17280000000000001</v>
          </cell>
          <cell r="L590">
            <v>9.1000000000000004E-3</v>
          </cell>
          <cell r="M590">
            <v>17</v>
          </cell>
          <cell r="N590" t="str">
            <v>Not Found</v>
          </cell>
          <cell r="O590">
            <v>0.18360000000000001</v>
          </cell>
          <cell r="P590">
            <v>1.2699999999999999E-2</v>
          </cell>
          <cell r="Q590">
            <v>13</v>
          </cell>
          <cell r="R590">
            <v>1.4745793029696388</v>
          </cell>
          <cell r="S590">
            <v>1.7195655557102851</v>
          </cell>
          <cell r="T590">
            <v>0.9215953328084201</v>
          </cell>
          <cell r="U590">
            <v>1.4552340973230697</v>
          </cell>
          <cell r="V590">
            <v>2.7649439182318711</v>
          </cell>
          <cell r="W590">
            <v>1.4172507820670932</v>
          </cell>
          <cell r="X590">
            <v>93</v>
          </cell>
          <cell r="Y590">
            <v>96</v>
          </cell>
          <cell r="Z590">
            <v>82</v>
          </cell>
          <cell r="AA590">
            <v>93</v>
          </cell>
          <cell r="AB590">
            <v>100</v>
          </cell>
          <cell r="AC590">
            <v>92</v>
          </cell>
        </row>
        <row r="591">
          <cell r="A591" t="str">
            <v>Dim</v>
          </cell>
          <cell r="B591" t="str">
            <v>D</v>
          </cell>
          <cell r="C591" t="str">
            <v>late-8</v>
          </cell>
          <cell r="D591" t="str">
            <v>i</v>
          </cell>
          <cell r="E591" t="str">
            <v>m</v>
          </cell>
          <cell r="F591" t="str">
            <v>early-8</v>
          </cell>
          <cell r="G591" t="str">
            <v>Di</v>
          </cell>
          <cell r="H591" t="str">
            <v>im</v>
          </cell>
          <cell r="I591">
            <v>3</v>
          </cell>
          <cell r="J591" t="str">
            <v>Not Found</v>
          </cell>
          <cell r="K591">
            <v>8.4099999999999994E-2</v>
          </cell>
          <cell r="L591">
            <v>1.5E-3</v>
          </cell>
          <cell r="M591">
            <v>9</v>
          </cell>
          <cell r="N591" t="str">
            <v>Not Found</v>
          </cell>
          <cell r="O591">
            <v>9.3200000000000005E-2</v>
          </cell>
          <cell r="P591">
            <v>1.5E-3</v>
          </cell>
          <cell r="Q591">
            <v>5</v>
          </cell>
          <cell r="R591">
            <v>-0.57218151907268611</v>
          </cell>
          <cell r="S591">
            <v>-0.48800018308901244</v>
          </cell>
          <cell r="T591">
            <v>-0.36686867008437607</v>
          </cell>
          <cell r="U591">
            <v>-0.61425676988440958</v>
          </cell>
          <cell r="V591">
            <v>-0.65623781784361435</v>
          </cell>
          <cell r="W591">
            <v>-0.43566121519515877</v>
          </cell>
          <cell r="X591">
            <v>28.000000000000004</v>
          </cell>
          <cell r="Y591">
            <v>31</v>
          </cell>
          <cell r="Z591">
            <v>36</v>
          </cell>
          <cell r="AA591">
            <v>27</v>
          </cell>
          <cell r="AB591">
            <v>26</v>
          </cell>
          <cell r="AC591">
            <v>33</v>
          </cell>
        </row>
        <row r="592">
          <cell r="A592" t="str">
            <v>DIm</v>
          </cell>
          <cell r="B592" t="str">
            <v>D</v>
          </cell>
          <cell r="C592" t="str">
            <v>late-8</v>
          </cell>
          <cell r="D592" t="str">
            <v>I</v>
          </cell>
          <cell r="E592" t="str">
            <v>m</v>
          </cell>
          <cell r="F592" t="str">
            <v>early-8</v>
          </cell>
          <cell r="G592" t="str">
            <v>DI</v>
          </cell>
          <cell r="H592" t="str">
            <v>Im</v>
          </cell>
          <cell r="I592">
            <v>3</v>
          </cell>
          <cell r="J592" t="str">
            <v>Not Found</v>
          </cell>
          <cell r="K592">
            <v>0.14849999999999999</v>
          </cell>
          <cell r="L592">
            <v>7.0000000000000001E-3</v>
          </cell>
          <cell r="M592">
            <v>8</v>
          </cell>
          <cell r="N592" t="str">
            <v>Not Found</v>
          </cell>
          <cell r="O592">
            <v>0.1474</v>
          </cell>
          <cell r="P592">
            <v>6.4000000000000003E-3</v>
          </cell>
          <cell r="Q592">
            <v>8</v>
          </cell>
          <cell r="R592">
            <v>0.91385452308656645</v>
          </cell>
          <cell r="S592">
            <v>1.1095802857789001</v>
          </cell>
          <cell r="T592">
            <v>-0.52792667044597552</v>
          </cell>
          <cell r="U592">
            <v>0.62652204651653476</v>
          </cell>
          <cell r="V592">
            <v>0.84052919168941076</v>
          </cell>
          <cell r="W592">
            <v>0.25918078377818571</v>
          </cell>
          <cell r="X592">
            <v>82</v>
          </cell>
          <cell r="Y592">
            <v>87</v>
          </cell>
          <cell r="Z592">
            <v>30</v>
          </cell>
          <cell r="AA592">
            <v>73</v>
          </cell>
          <cell r="AB592">
            <v>80</v>
          </cell>
          <cell r="AC592">
            <v>60</v>
          </cell>
        </row>
        <row r="593">
          <cell r="A593" t="str">
            <v>Din</v>
          </cell>
          <cell r="B593" t="str">
            <v>D</v>
          </cell>
          <cell r="C593" t="str">
            <v>late-8</v>
          </cell>
          <cell r="D593" t="str">
            <v>i</v>
          </cell>
          <cell r="E593" t="str">
            <v>n</v>
          </cell>
          <cell r="F593" t="str">
            <v>early-8</v>
          </cell>
          <cell r="G593" t="str">
            <v>Di</v>
          </cell>
          <cell r="H593" t="str">
            <v>in</v>
          </cell>
          <cell r="I593">
            <v>3</v>
          </cell>
          <cell r="J593" t="str">
            <v>Not Found</v>
          </cell>
          <cell r="K593">
            <v>0.1308</v>
          </cell>
          <cell r="L593">
            <v>3.2000000000000002E-3</v>
          </cell>
          <cell r="M593">
            <v>16</v>
          </cell>
          <cell r="N593" t="str">
            <v>Not Found</v>
          </cell>
          <cell r="O593">
            <v>0.15329999999999999</v>
          </cell>
          <cell r="P593">
            <v>4.4999999999999997E-3</v>
          </cell>
          <cell r="Q593">
            <v>9</v>
          </cell>
          <cell r="R593">
            <v>0.50542536243099556</v>
          </cell>
          <cell r="S593">
            <v>5.7974163792514658E-3</v>
          </cell>
          <cell r="T593">
            <v>0.76053733244682054</v>
          </cell>
          <cell r="U593">
            <v>0.76158837523914658</v>
          </cell>
          <cell r="V593">
            <v>0.2601501471766049</v>
          </cell>
          <cell r="W593">
            <v>0.49079478343596716</v>
          </cell>
          <cell r="X593">
            <v>69</v>
          </cell>
          <cell r="Y593">
            <v>50</v>
          </cell>
          <cell r="Z593">
            <v>78</v>
          </cell>
          <cell r="AA593">
            <v>78</v>
          </cell>
          <cell r="AB593">
            <v>61</v>
          </cell>
          <cell r="AC593">
            <v>69</v>
          </cell>
        </row>
        <row r="594">
          <cell r="A594" t="str">
            <v>DIn</v>
          </cell>
          <cell r="B594" t="str">
            <v>D</v>
          </cell>
          <cell r="C594" t="str">
            <v>late-8</v>
          </cell>
          <cell r="D594" t="str">
            <v>I</v>
          </cell>
          <cell r="E594" t="str">
            <v>n</v>
          </cell>
          <cell r="F594" t="str">
            <v>early-8</v>
          </cell>
          <cell r="G594" t="str">
            <v>DI</v>
          </cell>
          <cell r="H594" t="str">
            <v>In</v>
          </cell>
          <cell r="I594">
            <v>3</v>
          </cell>
          <cell r="J594" t="str">
            <v>Not Found</v>
          </cell>
          <cell r="K594">
            <v>0.19520000000000001</v>
          </cell>
          <cell r="L594">
            <v>9.7000000000000003E-3</v>
          </cell>
          <cell r="M594">
            <v>17</v>
          </cell>
          <cell r="N594" t="str">
            <v>Not Found</v>
          </cell>
          <cell r="O594">
            <v>0.20749999999999999</v>
          </cell>
          <cell r="P594">
            <v>1.0999999999999999E-2</v>
          </cell>
          <cell r="Q594">
            <v>12</v>
          </cell>
          <cell r="R594">
            <v>1.9914614045902483</v>
          </cell>
          <cell r="S594">
            <v>1.8938470614049663</v>
          </cell>
          <cell r="T594">
            <v>0.9215953328084201</v>
          </cell>
          <cell r="U594">
            <v>2.0023671916400909</v>
          </cell>
          <cell r="V594">
            <v>2.2456574047204136</v>
          </cell>
          <cell r="W594">
            <v>1.1856367824093117</v>
          </cell>
          <cell r="X594">
            <v>98</v>
          </cell>
          <cell r="Y594">
            <v>97</v>
          </cell>
          <cell r="Z594">
            <v>82</v>
          </cell>
          <cell r="AA594">
            <v>98</v>
          </cell>
          <cell r="AB594">
            <v>99</v>
          </cell>
          <cell r="AC594">
            <v>88</v>
          </cell>
        </row>
        <row r="595">
          <cell r="A595" t="str">
            <v>Dip</v>
          </cell>
          <cell r="B595" t="str">
            <v>D</v>
          </cell>
          <cell r="C595" t="str">
            <v>late-8</v>
          </cell>
          <cell r="D595" t="str">
            <v>i</v>
          </cell>
          <cell r="E595" t="str">
            <v>p</v>
          </cell>
          <cell r="F595" t="str">
            <v>early-8</v>
          </cell>
          <cell r="G595" t="str">
            <v>Di</v>
          </cell>
          <cell r="H595" t="str">
            <v>ip</v>
          </cell>
          <cell r="I595">
            <v>3</v>
          </cell>
          <cell r="J595" t="str">
            <v>Not Found</v>
          </cell>
          <cell r="K595">
            <v>7.1800000000000003E-2</v>
          </cell>
          <cell r="L595">
            <v>1.8E-3</v>
          </cell>
          <cell r="M595">
            <v>13</v>
          </cell>
          <cell r="N595" t="str">
            <v>Not Found</v>
          </cell>
          <cell r="O595">
            <v>8.0199999999999994E-2</v>
          </cell>
          <cell r="P595">
            <v>3.3999999999999998E-3</v>
          </cell>
          <cell r="Q595">
            <v>9</v>
          </cell>
          <cell r="R595">
            <v>-0.85600517308757429</v>
          </cell>
          <cell r="S595">
            <v>-0.40085943024167181</v>
          </cell>
          <cell r="T595">
            <v>0.27736333136202201</v>
          </cell>
          <cell r="U595">
            <v>-0.91186054503592784</v>
          </cell>
          <cell r="V595">
            <v>-7.5858773330808829E-2</v>
          </cell>
          <cell r="W595">
            <v>0.49079478343596716</v>
          </cell>
          <cell r="X595">
            <v>20</v>
          </cell>
          <cell r="Y595">
            <v>34</v>
          </cell>
          <cell r="Z595">
            <v>61</v>
          </cell>
          <cell r="AA595">
            <v>18</v>
          </cell>
          <cell r="AB595">
            <v>48</v>
          </cell>
          <cell r="AC595">
            <v>69</v>
          </cell>
        </row>
        <row r="596">
          <cell r="A596" t="str">
            <v>DIp</v>
          </cell>
          <cell r="B596" t="str">
            <v>D</v>
          </cell>
          <cell r="C596" t="str">
            <v>late-8</v>
          </cell>
          <cell r="D596" t="str">
            <v>I</v>
          </cell>
          <cell r="E596" t="str">
            <v>p</v>
          </cell>
          <cell r="F596" t="str">
            <v>early-8</v>
          </cell>
          <cell r="G596" t="str">
            <v>DI</v>
          </cell>
          <cell r="H596" t="str">
            <v>Ip</v>
          </cell>
          <cell r="I596">
            <v>3</v>
          </cell>
          <cell r="J596" t="str">
            <v>Not Found</v>
          </cell>
          <cell r="K596">
            <v>0.13619999999999999</v>
          </cell>
          <cell r="L596">
            <v>5.1000000000000004E-3</v>
          </cell>
          <cell r="M596">
            <v>14</v>
          </cell>
          <cell r="N596" t="str">
            <v>Not Found</v>
          </cell>
          <cell r="O596">
            <v>0.13450000000000001</v>
          </cell>
          <cell r="P596">
            <v>5.4000000000000003E-3</v>
          </cell>
          <cell r="Q596">
            <v>10</v>
          </cell>
          <cell r="R596">
            <v>0.63003086907167793</v>
          </cell>
          <cell r="S596">
            <v>0.55768885107907584</v>
          </cell>
          <cell r="T596">
            <v>0.43842133172362152</v>
          </cell>
          <cell r="U596">
            <v>0.33120753117387475</v>
          </cell>
          <cell r="V596">
            <v>0.5350665366826709</v>
          </cell>
          <cell r="W596">
            <v>0.72240878309374867</v>
          </cell>
          <cell r="X596">
            <v>74</v>
          </cell>
          <cell r="Y596">
            <v>71</v>
          </cell>
          <cell r="Z596">
            <v>67</v>
          </cell>
          <cell r="AA596">
            <v>63</v>
          </cell>
          <cell r="AB596">
            <v>71</v>
          </cell>
          <cell r="AC596">
            <v>76</v>
          </cell>
        </row>
        <row r="597">
          <cell r="A597" t="str">
            <v>dir</v>
          </cell>
          <cell r="B597" t="str">
            <v>d</v>
          </cell>
          <cell r="C597" t="str">
            <v>early-8</v>
          </cell>
          <cell r="D597" t="str">
            <v>i</v>
          </cell>
          <cell r="E597" t="str">
            <v>r</v>
          </cell>
          <cell r="F597" t="str">
            <v>late-8</v>
          </cell>
          <cell r="G597" t="str">
            <v>di</v>
          </cell>
          <cell r="H597" t="str">
            <v>ir</v>
          </cell>
          <cell r="I597">
            <v>3</v>
          </cell>
          <cell r="J597" t="str">
            <v>Not Found</v>
          </cell>
          <cell r="K597">
            <v>0.16200000000000001</v>
          </cell>
          <cell r="L597">
            <v>3.0000000000000001E-3</v>
          </cell>
          <cell r="M597">
            <v>10</v>
          </cell>
          <cell r="N597" t="str">
            <v>Not Found</v>
          </cell>
          <cell r="O597">
            <v>0.18779999999999999</v>
          </cell>
          <cell r="P597">
            <v>2.3999999999999998E-3</v>
          </cell>
          <cell r="Q597">
            <v>8</v>
          </cell>
          <cell r="R597">
            <v>1.2253682896882734</v>
          </cell>
          <cell r="S597">
            <v>-5.2296418852309019E-2</v>
          </cell>
          <cell r="T597">
            <v>-0.20581066972277653</v>
          </cell>
          <cell r="U597">
            <v>1.5513830092950984</v>
          </cell>
          <cell r="V597">
            <v>-0.38132142833754862</v>
          </cell>
          <cell r="W597">
            <v>0.25918078377818571</v>
          </cell>
          <cell r="X597">
            <v>89</v>
          </cell>
          <cell r="Y597">
            <v>48</v>
          </cell>
          <cell r="Z597">
            <v>42</v>
          </cell>
          <cell r="AA597">
            <v>94</v>
          </cell>
          <cell r="AB597">
            <v>36</v>
          </cell>
          <cell r="AC597">
            <v>60</v>
          </cell>
        </row>
        <row r="598">
          <cell r="A598" t="str">
            <v>Dir</v>
          </cell>
          <cell r="B598" t="str">
            <v>D</v>
          </cell>
          <cell r="C598" t="str">
            <v>late-8</v>
          </cell>
          <cell r="D598" t="str">
            <v>i</v>
          </cell>
          <cell r="E598" t="str">
            <v>r</v>
          </cell>
          <cell r="F598" t="str">
            <v>late-8</v>
          </cell>
          <cell r="G598" t="str">
            <v>Di</v>
          </cell>
          <cell r="H598" t="str">
            <v>ir</v>
          </cell>
          <cell r="I598">
            <v>5</v>
          </cell>
          <cell r="J598" t="str">
            <v>Not Found</v>
          </cell>
          <cell r="K598">
            <v>0.11310000000000001</v>
          </cell>
          <cell r="L598">
            <v>2.0000000000000001E-4</v>
          </cell>
          <cell r="M598">
            <v>3</v>
          </cell>
          <cell r="N598" t="str">
            <v>Not Found</v>
          </cell>
          <cell r="O598">
            <v>0.13589999999999999</v>
          </cell>
          <cell r="P598">
            <v>8.9999999999999998E-4</v>
          </cell>
          <cell r="Q598">
            <v>2</v>
          </cell>
          <cell r="R598">
            <v>9.699620177542477E-2</v>
          </cell>
          <cell r="S598">
            <v>-0.86561011209415539</v>
          </cell>
          <cell r="T598">
            <v>-1.3332166722539731</v>
          </cell>
          <cell r="U598">
            <v>0.36325716849788403</v>
          </cell>
          <cell r="V598">
            <v>-0.83951541084765835</v>
          </cell>
          <cell r="W598">
            <v>-1.1305032141685032</v>
          </cell>
          <cell r="X598">
            <v>54</v>
          </cell>
          <cell r="Y598">
            <v>19</v>
          </cell>
          <cell r="Z598">
            <v>9</v>
          </cell>
          <cell r="AA598">
            <v>64</v>
          </cell>
          <cell r="AB598">
            <v>21</v>
          </cell>
          <cell r="AC598">
            <v>13</v>
          </cell>
        </row>
        <row r="599">
          <cell r="A599" t="str">
            <v>DIr</v>
          </cell>
          <cell r="B599" t="str">
            <v>D</v>
          </cell>
          <cell r="C599" t="str">
            <v>late-8</v>
          </cell>
          <cell r="D599" t="str">
            <v>I</v>
          </cell>
          <cell r="E599" t="str">
            <v>r</v>
          </cell>
          <cell r="F599" t="str">
            <v>late-8</v>
          </cell>
          <cell r="G599" t="str">
            <v>DI</v>
          </cell>
          <cell r="H599" t="str">
            <v>Ir</v>
          </cell>
          <cell r="I599">
            <v>5</v>
          </cell>
          <cell r="J599" t="str">
            <v>Not Found</v>
          </cell>
          <cell r="K599">
            <v>0.17749999999999999</v>
          </cell>
          <cell r="L599">
            <v>5.4000000000000003E-3</v>
          </cell>
          <cell r="M599">
            <v>20</v>
          </cell>
          <cell r="N599" t="str">
            <v>Not Found</v>
          </cell>
          <cell r="O599">
            <v>0.19009999999999999</v>
          </cell>
          <cell r="P599">
            <v>6.0000000000000001E-3</v>
          </cell>
          <cell r="Q599">
            <v>12</v>
          </cell>
          <cell r="R599">
            <v>1.5830322439346769</v>
          </cell>
          <cell r="S599">
            <v>0.64482960392641653</v>
          </cell>
          <cell r="T599">
            <v>1.4047693338932186</v>
          </cell>
          <cell r="U599">
            <v>1.6040359848988284</v>
          </cell>
          <cell r="V599">
            <v>0.71834412968671479</v>
          </cell>
          <cell r="W599">
            <v>1.1856367824093117</v>
          </cell>
          <cell r="X599">
            <v>94</v>
          </cell>
          <cell r="Y599">
            <v>74</v>
          </cell>
          <cell r="Z599">
            <v>92</v>
          </cell>
          <cell r="AA599">
            <v>95</v>
          </cell>
          <cell r="AB599">
            <v>77</v>
          </cell>
          <cell r="AC599">
            <v>88</v>
          </cell>
        </row>
        <row r="600">
          <cell r="A600" t="str">
            <v>dis</v>
          </cell>
          <cell r="B600" t="str">
            <v>d</v>
          </cell>
          <cell r="C600" t="str">
            <v>early-8</v>
          </cell>
          <cell r="D600" t="str">
            <v>i</v>
          </cell>
          <cell r="E600" t="str">
            <v>s</v>
          </cell>
          <cell r="F600" t="str">
            <v>late-8</v>
          </cell>
          <cell r="G600" t="str">
            <v>di</v>
          </cell>
          <cell r="H600" t="str">
            <v>is</v>
          </cell>
          <cell r="I600">
            <v>3</v>
          </cell>
          <cell r="J600" t="str">
            <v>Not Found</v>
          </cell>
          <cell r="K600">
            <v>0.16250000000000001</v>
          </cell>
          <cell r="L600">
            <v>4.7999999999999996E-3</v>
          </cell>
          <cell r="M600">
            <v>16</v>
          </cell>
          <cell r="N600" t="str">
            <v>Not Found</v>
          </cell>
          <cell r="O600">
            <v>0.16220000000000001</v>
          </cell>
          <cell r="P600">
            <v>4.1000000000000003E-3</v>
          </cell>
          <cell r="Q600">
            <v>10</v>
          </cell>
          <cell r="R600">
            <v>1.2369058365994476</v>
          </cell>
          <cell r="S600">
            <v>0.47054809823173493</v>
          </cell>
          <cell r="T600">
            <v>0.76053733244682054</v>
          </cell>
          <cell r="U600">
            <v>0.96533249822749401</v>
          </cell>
          <cell r="V600">
            <v>0.13796508517390921</v>
          </cell>
          <cell r="W600">
            <v>0.72240878309374867</v>
          </cell>
          <cell r="X600">
            <v>89</v>
          </cell>
          <cell r="Y600">
            <v>68</v>
          </cell>
          <cell r="Z600">
            <v>78</v>
          </cell>
          <cell r="AA600">
            <v>83</v>
          </cell>
          <cell r="AB600">
            <v>56.000000000000007</v>
          </cell>
          <cell r="AC600">
            <v>76</v>
          </cell>
        </row>
        <row r="601">
          <cell r="A601" t="str">
            <v>diS</v>
          </cell>
          <cell r="B601" t="str">
            <v>d</v>
          </cell>
          <cell r="C601" t="str">
            <v>early-8</v>
          </cell>
          <cell r="D601" t="str">
            <v>i</v>
          </cell>
          <cell r="E601" t="str">
            <v>S</v>
          </cell>
          <cell r="F601" t="str">
            <v>late-8</v>
          </cell>
          <cell r="G601" t="str">
            <v>di</v>
          </cell>
          <cell r="H601" t="str">
            <v>iS</v>
          </cell>
          <cell r="I601">
            <v>3</v>
          </cell>
          <cell r="J601" t="str">
            <v>Not Found</v>
          </cell>
          <cell r="K601">
            <v>9.1399999999999995E-2</v>
          </cell>
          <cell r="L601">
            <v>3.2000000000000002E-3</v>
          </cell>
          <cell r="M601">
            <v>10</v>
          </cell>
          <cell r="N601" t="str">
            <v>Not Found</v>
          </cell>
          <cell r="O601">
            <v>0.111</v>
          </cell>
          <cell r="P601">
            <v>2.3E-3</v>
          </cell>
          <cell r="Q601">
            <v>8</v>
          </cell>
          <cell r="R601">
            <v>-0.40373333416954105</v>
          </cell>
          <cell r="S601">
            <v>5.7974163792514658E-3</v>
          </cell>
          <cell r="T601">
            <v>-0.20581066972277653</v>
          </cell>
          <cell r="U601">
            <v>-0.20676852390771572</v>
          </cell>
          <cell r="V601">
            <v>-0.41186769383822258</v>
          </cell>
          <cell r="W601">
            <v>0.25918078377818571</v>
          </cell>
          <cell r="X601">
            <v>34</v>
          </cell>
          <cell r="Y601">
            <v>50</v>
          </cell>
          <cell r="Z601">
            <v>42</v>
          </cell>
          <cell r="AA601">
            <v>42</v>
          </cell>
          <cell r="AB601">
            <v>35</v>
          </cell>
          <cell r="AC601">
            <v>60</v>
          </cell>
        </row>
        <row r="602">
          <cell r="A602" t="str">
            <v>dIs</v>
          </cell>
          <cell r="B602" t="str">
            <v>d</v>
          </cell>
          <cell r="C602" t="str">
            <v>early-8</v>
          </cell>
          <cell r="D602" t="str">
            <v>I</v>
          </cell>
          <cell r="E602" t="str">
            <v>s</v>
          </cell>
          <cell r="F602" t="str">
            <v>late-8</v>
          </cell>
          <cell r="G602" t="str">
            <v>dI</v>
          </cell>
          <cell r="H602" t="str">
            <v>Is</v>
          </cell>
          <cell r="I602">
            <v>3</v>
          </cell>
          <cell r="J602" t="str">
            <v>Not Found</v>
          </cell>
          <cell r="K602">
            <v>0.22689999999999999</v>
          </cell>
          <cell r="L602">
            <v>3.2000000000000001E-2</v>
          </cell>
          <cell r="M602">
            <v>18</v>
          </cell>
          <cell r="N602" t="str">
            <v>Not Found</v>
          </cell>
          <cell r="O602">
            <v>0.21640000000000001</v>
          </cell>
          <cell r="P602">
            <v>1.9300000000000001E-2</v>
          </cell>
          <cell r="Q602">
            <v>13</v>
          </cell>
          <cell r="R602">
            <v>2.7229418787587001</v>
          </cell>
          <cell r="S602">
            <v>8.3713096897239581</v>
          </cell>
          <cell r="T602">
            <v>1.0826533331700197</v>
          </cell>
          <cell r="U602">
            <v>2.2061113146284383</v>
          </cell>
          <cell r="V602">
            <v>4.7809974412763543</v>
          </cell>
          <cell r="W602">
            <v>1.4172507820670932</v>
          </cell>
          <cell r="X602">
            <v>100</v>
          </cell>
          <cell r="Y602">
            <v>100</v>
          </cell>
          <cell r="Z602">
            <v>86</v>
          </cell>
          <cell r="AA602">
            <v>99</v>
          </cell>
          <cell r="AB602">
            <v>100</v>
          </cell>
          <cell r="AC602">
            <v>92</v>
          </cell>
        </row>
        <row r="603">
          <cell r="A603" t="str">
            <v>Dis</v>
          </cell>
          <cell r="B603" t="str">
            <v>D</v>
          </cell>
          <cell r="C603" t="str">
            <v>late-8</v>
          </cell>
          <cell r="D603" t="str">
            <v>i</v>
          </cell>
          <cell r="E603" t="str">
            <v>s</v>
          </cell>
          <cell r="F603" t="str">
            <v>late-8</v>
          </cell>
          <cell r="G603" t="str">
            <v>Di</v>
          </cell>
          <cell r="H603" t="str">
            <v>is</v>
          </cell>
          <cell r="I603">
            <v>5</v>
          </cell>
          <cell r="J603" t="str">
            <v>Not Found</v>
          </cell>
          <cell r="K603">
            <v>0.1135</v>
          </cell>
          <cell r="L603">
            <v>2E-3</v>
          </cell>
          <cell r="M603">
            <v>9</v>
          </cell>
          <cell r="N603" t="str">
            <v>Not Found</v>
          </cell>
          <cell r="O603">
            <v>0.11020000000000001</v>
          </cell>
          <cell r="P603">
            <v>2.5999999999999999E-3</v>
          </cell>
          <cell r="Q603">
            <v>4</v>
          </cell>
          <cell r="R603">
            <v>0.10622623930436416</v>
          </cell>
          <cell r="S603">
            <v>-0.34276559501011128</v>
          </cell>
          <cell r="T603">
            <v>-0.36686867008437607</v>
          </cell>
          <cell r="U603">
            <v>-0.22508260237857824</v>
          </cell>
          <cell r="V603">
            <v>-0.32022889733620064</v>
          </cell>
          <cell r="W603">
            <v>-0.66727521485294028</v>
          </cell>
          <cell r="X603">
            <v>54</v>
          </cell>
          <cell r="Y603">
            <v>36</v>
          </cell>
          <cell r="Z603">
            <v>36</v>
          </cell>
          <cell r="AA603">
            <v>41</v>
          </cell>
          <cell r="AB603">
            <v>38</v>
          </cell>
          <cell r="AC603">
            <v>25</v>
          </cell>
        </row>
        <row r="604">
          <cell r="A604" t="str">
            <v>DiS</v>
          </cell>
          <cell r="B604" t="str">
            <v>D</v>
          </cell>
          <cell r="C604" t="str">
            <v>late-8</v>
          </cell>
          <cell r="D604" t="str">
            <v>i</v>
          </cell>
          <cell r="E604" t="str">
            <v>S</v>
          </cell>
          <cell r="F604" t="str">
            <v>late-8</v>
          </cell>
          <cell r="G604" t="str">
            <v>Di</v>
          </cell>
          <cell r="H604" t="str">
            <v>iS</v>
          </cell>
          <cell r="I604">
            <v>5</v>
          </cell>
          <cell r="J604" t="str">
            <v>Not Found</v>
          </cell>
          <cell r="K604">
            <v>4.24E-2</v>
          </cell>
          <cell r="L604">
            <v>4.0000000000000002E-4</v>
          </cell>
          <cell r="M604">
            <v>3</v>
          </cell>
          <cell r="N604" t="str">
            <v>Not Found</v>
          </cell>
          <cell r="O604">
            <v>5.8999999999999997E-2</v>
          </cell>
          <cell r="P604">
            <v>8.0000000000000004E-4</v>
          </cell>
          <cell r="Q604">
            <v>2</v>
          </cell>
          <cell r="R604">
            <v>-1.5344129314646242</v>
          </cell>
          <cell r="S604">
            <v>-0.80751627686259497</v>
          </cell>
          <cell r="T604">
            <v>-1.3332166722539731</v>
          </cell>
          <cell r="U604">
            <v>-1.3971836245137879</v>
          </cell>
          <cell r="V604">
            <v>-0.87006167634833231</v>
          </cell>
          <cell r="W604">
            <v>-1.1305032141685032</v>
          </cell>
          <cell r="X604">
            <v>6</v>
          </cell>
          <cell r="Y604">
            <v>21</v>
          </cell>
          <cell r="Z604">
            <v>9</v>
          </cell>
          <cell r="AA604">
            <v>8</v>
          </cell>
          <cell r="AB604">
            <v>20</v>
          </cell>
          <cell r="AC604">
            <v>13</v>
          </cell>
        </row>
        <row r="605">
          <cell r="A605" t="str">
            <v>DIS</v>
          </cell>
          <cell r="B605" t="str">
            <v>D</v>
          </cell>
          <cell r="C605" t="str">
            <v>late-8</v>
          </cell>
          <cell r="D605" t="str">
            <v>I</v>
          </cell>
          <cell r="E605" t="str">
            <v>S</v>
          </cell>
          <cell r="F605" t="str">
            <v>late-8</v>
          </cell>
          <cell r="G605" t="str">
            <v>DI</v>
          </cell>
          <cell r="H605" t="str">
            <v>IS</v>
          </cell>
          <cell r="I605">
            <v>5</v>
          </cell>
          <cell r="J605" t="str">
            <v>Not Found</v>
          </cell>
          <cell r="K605">
            <v>0.10680000000000001</v>
          </cell>
          <cell r="L605">
            <v>1.4E-3</v>
          </cell>
          <cell r="M605">
            <v>4</v>
          </cell>
          <cell r="N605" t="str">
            <v>Not Found</v>
          </cell>
          <cell r="O605">
            <v>0.1133</v>
          </cell>
          <cell r="P605">
            <v>3.8E-3</v>
          </cell>
          <cell r="Q605">
            <v>4</v>
          </cell>
          <cell r="R605">
            <v>-4.8376889305371686E-2</v>
          </cell>
          <cell r="S605">
            <v>-0.51704710070479265</v>
          </cell>
          <cell r="T605">
            <v>-1.1721586718923735</v>
          </cell>
          <cell r="U605">
            <v>-0.15411554830398566</v>
          </cell>
          <cell r="V605">
            <v>4.632628867188715E-2</v>
          </cell>
          <cell r="W605">
            <v>-0.66727521485294028</v>
          </cell>
          <cell r="X605">
            <v>48</v>
          </cell>
          <cell r="Y605">
            <v>30</v>
          </cell>
          <cell r="Z605">
            <v>12</v>
          </cell>
          <cell r="AA605">
            <v>44</v>
          </cell>
          <cell r="AB605">
            <v>52</v>
          </cell>
          <cell r="AC605">
            <v>25</v>
          </cell>
        </row>
        <row r="606">
          <cell r="A606" t="str">
            <v>dit</v>
          </cell>
          <cell r="B606" t="str">
            <v>d</v>
          </cell>
          <cell r="C606" t="str">
            <v>early-8</v>
          </cell>
          <cell r="D606" t="str">
            <v>i</v>
          </cell>
          <cell r="E606" t="str">
            <v>t</v>
          </cell>
          <cell r="F606" t="str">
            <v>mid-8</v>
          </cell>
          <cell r="G606" t="str">
            <v>di</v>
          </cell>
          <cell r="H606" t="str">
            <v>it</v>
          </cell>
          <cell r="I606">
            <v>2</v>
          </cell>
          <cell r="J606" t="str">
            <v>Not Found</v>
          </cell>
          <cell r="K606">
            <v>0.14960000000000001</v>
          </cell>
          <cell r="L606">
            <v>5.3E-3</v>
          </cell>
          <cell r="M606">
            <v>23</v>
          </cell>
          <cell r="N606" t="str">
            <v>Not Found</v>
          </cell>
          <cell r="O606">
            <v>0.1681</v>
          </cell>
          <cell r="P606">
            <v>6.7000000000000002E-3</v>
          </cell>
          <cell r="Q606">
            <v>18</v>
          </cell>
          <cell r="R606">
            <v>0.9392371262911503</v>
          </cell>
          <cell r="S606">
            <v>0.61578268631063626</v>
          </cell>
          <cell r="T606">
            <v>1.8879433349780173</v>
          </cell>
          <cell r="U606">
            <v>1.1003988269501057</v>
          </cell>
          <cell r="V606">
            <v>0.93216798819143265</v>
          </cell>
          <cell r="W606">
            <v>2.5753207803560008</v>
          </cell>
          <cell r="X606">
            <v>83</v>
          </cell>
          <cell r="Y606">
            <v>73</v>
          </cell>
          <cell r="Z606">
            <v>97</v>
          </cell>
          <cell r="AA606">
            <v>86</v>
          </cell>
          <cell r="AB606">
            <v>83</v>
          </cell>
          <cell r="AC606">
            <v>100</v>
          </cell>
        </row>
        <row r="607">
          <cell r="A607" t="str">
            <v>diT</v>
          </cell>
          <cell r="B607" t="str">
            <v>d</v>
          </cell>
          <cell r="C607" t="str">
            <v>early-8</v>
          </cell>
          <cell r="D607" t="str">
            <v>i</v>
          </cell>
          <cell r="E607" t="str">
            <v>T</v>
          </cell>
          <cell r="F607" t="str">
            <v>late-8</v>
          </cell>
          <cell r="G607" t="str">
            <v>di</v>
          </cell>
          <cell r="H607" t="str">
            <v>iT</v>
          </cell>
          <cell r="I607">
            <v>3</v>
          </cell>
          <cell r="J607" t="str">
            <v>Not Found</v>
          </cell>
          <cell r="K607">
            <v>9.0999999999999998E-2</v>
          </cell>
          <cell r="L607">
            <v>3.3999999999999998E-3</v>
          </cell>
          <cell r="M607">
            <v>13</v>
          </cell>
          <cell r="N607" t="str">
            <v>Not Found</v>
          </cell>
          <cell r="O607">
            <v>0.1084</v>
          </cell>
          <cell r="P607">
            <v>2.3999999999999998E-3</v>
          </cell>
          <cell r="Q607">
            <v>8</v>
          </cell>
          <cell r="R607">
            <v>-0.41296337169848041</v>
          </cell>
          <cell r="S607">
            <v>6.3891251610811828E-2</v>
          </cell>
          <cell r="T607">
            <v>0.27736333136202201</v>
          </cell>
          <cell r="U607">
            <v>-0.2662892789380194</v>
          </cell>
          <cell r="V607">
            <v>-0.38132142833754862</v>
          </cell>
          <cell r="W607">
            <v>0.25918078377818571</v>
          </cell>
          <cell r="X607">
            <v>34</v>
          </cell>
          <cell r="Y607">
            <v>52</v>
          </cell>
          <cell r="Z607">
            <v>61</v>
          </cell>
          <cell r="AA607">
            <v>40</v>
          </cell>
          <cell r="AB607">
            <v>36</v>
          </cell>
          <cell r="AC607">
            <v>60</v>
          </cell>
        </row>
        <row r="608">
          <cell r="A608" t="str">
            <v>dIt</v>
          </cell>
          <cell r="B608" t="str">
            <v>d</v>
          </cell>
          <cell r="C608" t="str">
            <v>early-8</v>
          </cell>
          <cell r="D608" t="str">
            <v>I</v>
          </cell>
          <cell r="E608" t="str">
            <v>t</v>
          </cell>
          <cell r="F608" t="str">
            <v>mid-8</v>
          </cell>
          <cell r="G608" t="str">
            <v>dI</v>
          </cell>
          <cell r="H608" t="str">
            <v>It</v>
          </cell>
          <cell r="I608">
            <v>2</v>
          </cell>
          <cell r="J608" t="str">
            <v>Not Found</v>
          </cell>
          <cell r="K608">
            <v>0.214</v>
          </cell>
          <cell r="L608">
            <v>2.12E-2</v>
          </cell>
          <cell r="M608">
            <v>32</v>
          </cell>
          <cell r="N608" t="str">
            <v>Not Found</v>
          </cell>
          <cell r="O608">
            <v>0.2223</v>
          </cell>
          <cell r="P608">
            <v>1.5900000000000001E-2</v>
          </cell>
          <cell r="Q608">
            <v>23</v>
          </cell>
          <cell r="R608">
            <v>2.4252731684504027</v>
          </cell>
          <cell r="S608">
            <v>5.2342425872196916</v>
          </cell>
          <cell r="T608">
            <v>3.3374653382324131</v>
          </cell>
          <cell r="U608">
            <v>2.3411776433510503</v>
          </cell>
          <cell r="V608">
            <v>3.7424244142534393</v>
          </cell>
          <cell r="W608">
            <v>3.7333907786449081</v>
          </cell>
          <cell r="X608">
            <v>99</v>
          </cell>
          <cell r="Y608">
            <v>100</v>
          </cell>
          <cell r="Z608">
            <v>100</v>
          </cell>
          <cell r="AA608">
            <v>99</v>
          </cell>
          <cell r="AB608">
            <v>100</v>
          </cell>
          <cell r="AC608">
            <v>100</v>
          </cell>
        </row>
        <row r="609">
          <cell r="A609" t="str">
            <v>dIT</v>
          </cell>
          <cell r="B609" t="str">
            <v>d</v>
          </cell>
          <cell r="C609" t="str">
            <v>early-8</v>
          </cell>
          <cell r="D609" t="str">
            <v>I</v>
          </cell>
          <cell r="E609" t="str">
            <v>T</v>
          </cell>
          <cell r="F609" t="str">
            <v>late-8</v>
          </cell>
          <cell r="G609" t="str">
            <v>dI</v>
          </cell>
          <cell r="H609" t="str">
            <v>IT</v>
          </cell>
          <cell r="I609">
            <v>3</v>
          </cell>
          <cell r="J609" t="str">
            <v>Not Found</v>
          </cell>
          <cell r="K609">
            <v>0.15540000000000001</v>
          </cell>
          <cell r="L609">
            <v>1.6400000000000001E-2</v>
          </cell>
          <cell r="M609">
            <v>15</v>
          </cell>
          <cell r="N609" t="str">
            <v>Not Found</v>
          </cell>
          <cell r="O609">
            <v>0.16259999999999999</v>
          </cell>
          <cell r="P609">
            <v>1.1599999999999999E-2</v>
          </cell>
          <cell r="Q609">
            <v>11</v>
          </cell>
          <cell r="R609">
            <v>1.0730726704607725</v>
          </cell>
          <cell r="S609">
            <v>3.839990541662242</v>
          </cell>
          <cell r="T609">
            <v>0.59947933208522108</v>
          </cell>
          <cell r="U609">
            <v>0.97448953746292488</v>
          </cell>
          <cell r="V609">
            <v>2.4289349977244572</v>
          </cell>
          <cell r="W609">
            <v>0.95402278275153019</v>
          </cell>
          <cell r="X609">
            <v>86</v>
          </cell>
          <cell r="Y609">
            <v>100</v>
          </cell>
          <cell r="Z609">
            <v>72</v>
          </cell>
          <cell r="AA609">
            <v>84</v>
          </cell>
          <cell r="AB609">
            <v>99</v>
          </cell>
          <cell r="AC609">
            <v>83</v>
          </cell>
        </row>
        <row r="610">
          <cell r="A610" t="str">
            <v>Dit</v>
          </cell>
          <cell r="B610" t="str">
            <v>D</v>
          </cell>
          <cell r="C610" t="str">
            <v>late-8</v>
          </cell>
          <cell r="D610" t="str">
            <v>i</v>
          </cell>
          <cell r="E610" t="str">
            <v>t</v>
          </cell>
          <cell r="F610" t="str">
            <v>mid-8</v>
          </cell>
          <cell r="G610" t="str">
            <v>Di</v>
          </cell>
          <cell r="H610" t="str">
            <v>it</v>
          </cell>
          <cell r="I610">
            <v>4</v>
          </cell>
          <cell r="J610" t="str">
            <v>Not Found</v>
          </cell>
          <cell r="K610">
            <v>0.1007</v>
          </cell>
          <cell r="L610">
            <v>2.5999999999999999E-3</v>
          </cell>
          <cell r="M610">
            <v>14</v>
          </cell>
          <cell r="N610" t="str">
            <v>Not Found</v>
          </cell>
          <cell r="O610">
            <v>0.11609999999999999</v>
          </cell>
          <cell r="P610">
            <v>5.1999999999999998E-3</v>
          </cell>
          <cell r="Q610">
            <v>12</v>
          </cell>
          <cell r="R610">
            <v>-0.1891349616216986</v>
          </cell>
          <cell r="S610">
            <v>-0.16848408931542999</v>
          </cell>
          <cell r="T610">
            <v>0.43842133172362152</v>
          </cell>
          <cell r="U610">
            <v>-9.0016273655966469E-2</v>
          </cell>
          <cell r="V610">
            <v>0.47397400568132281</v>
          </cell>
          <cell r="W610">
            <v>1.1856367824093117</v>
          </cell>
          <cell r="X610">
            <v>42</v>
          </cell>
          <cell r="Y610">
            <v>43</v>
          </cell>
          <cell r="Z610">
            <v>67</v>
          </cell>
          <cell r="AA610">
            <v>46</v>
          </cell>
          <cell r="AB610">
            <v>69</v>
          </cell>
          <cell r="AC610">
            <v>88</v>
          </cell>
        </row>
        <row r="611">
          <cell r="A611" t="str">
            <v>DiT</v>
          </cell>
          <cell r="B611" t="str">
            <v>D</v>
          </cell>
          <cell r="C611" t="str">
            <v>late-8</v>
          </cell>
          <cell r="D611" t="str">
            <v>i</v>
          </cell>
          <cell r="E611" t="str">
            <v>T</v>
          </cell>
          <cell r="F611" t="str">
            <v>late-8</v>
          </cell>
          <cell r="G611" t="str">
            <v>Di</v>
          </cell>
          <cell r="H611" t="str">
            <v>iT</v>
          </cell>
          <cell r="I611">
            <v>5</v>
          </cell>
          <cell r="J611" t="str">
            <v>Not Found</v>
          </cell>
          <cell r="K611">
            <v>4.2099999999999999E-2</v>
          </cell>
          <cell r="L611">
            <v>5.9999999999999995E-4</v>
          </cell>
          <cell r="M611">
            <v>7</v>
          </cell>
          <cell r="N611" t="str">
            <v>Not Found</v>
          </cell>
          <cell r="O611">
            <v>5.6399999999999999E-2</v>
          </cell>
          <cell r="P611">
            <v>8.9999999999999998E-4</v>
          </cell>
          <cell r="Q611">
            <v>3</v>
          </cell>
          <cell r="R611">
            <v>-1.5413354596113291</v>
          </cell>
          <cell r="S611">
            <v>-0.74942244163103455</v>
          </cell>
          <cell r="T611">
            <v>-0.68898467080757508</v>
          </cell>
          <cell r="U611">
            <v>-1.4567043795440917</v>
          </cell>
          <cell r="V611">
            <v>-0.83951541084765835</v>
          </cell>
          <cell r="W611">
            <v>-0.89888921451072179</v>
          </cell>
          <cell r="X611">
            <v>6</v>
          </cell>
          <cell r="Y611">
            <v>22</v>
          </cell>
          <cell r="Z611">
            <v>24</v>
          </cell>
          <cell r="AA611">
            <v>7.0000000000000009</v>
          </cell>
          <cell r="AB611">
            <v>21</v>
          </cell>
          <cell r="AC611">
            <v>18</v>
          </cell>
        </row>
        <row r="612">
          <cell r="A612" t="str">
            <v>DIt</v>
          </cell>
          <cell r="B612" t="str">
            <v>D</v>
          </cell>
          <cell r="C612" t="str">
            <v>late-8</v>
          </cell>
          <cell r="D612" t="str">
            <v>I</v>
          </cell>
          <cell r="E612" t="str">
            <v>t</v>
          </cell>
          <cell r="F612" t="str">
            <v>mid-8</v>
          </cell>
          <cell r="G612" t="str">
            <v>DI</v>
          </cell>
          <cell r="H612" t="str">
            <v>It</v>
          </cell>
          <cell r="I612">
            <v>4</v>
          </cell>
          <cell r="J612" t="str">
            <v>Not Found</v>
          </cell>
          <cell r="K612">
            <v>0.1651</v>
          </cell>
          <cell r="L612">
            <v>6.1000000000000004E-3</v>
          </cell>
          <cell r="M612">
            <v>16</v>
          </cell>
          <cell r="N612" t="str">
            <v>Not Found</v>
          </cell>
          <cell r="O612">
            <v>0.17030000000000001</v>
          </cell>
          <cell r="P612">
            <v>5.8999999999999999E-3</v>
          </cell>
          <cell r="Q612">
            <v>13</v>
          </cell>
          <cell r="R612">
            <v>1.296901080537554</v>
          </cell>
          <cell r="S612">
            <v>0.84815802723687816</v>
          </cell>
          <cell r="T612">
            <v>0.76053733244682054</v>
          </cell>
          <cell r="U612">
            <v>1.1507625427449781</v>
          </cell>
          <cell r="V612">
            <v>0.68779786418604072</v>
          </cell>
          <cell r="W612">
            <v>1.4172507820670932</v>
          </cell>
          <cell r="X612">
            <v>90</v>
          </cell>
          <cell r="Y612">
            <v>80</v>
          </cell>
          <cell r="Z612">
            <v>78</v>
          </cell>
          <cell r="AA612">
            <v>88</v>
          </cell>
          <cell r="AB612">
            <v>76</v>
          </cell>
          <cell r="AC612">
            <v>92</v>
          </cell>
        </row>
        <row r="613">
          <cell r="A613" t="str">
            <v>DIT</v>
          </cell>
          <cell r="B613" t="str">
            <v>D</v>
          </cell>
          <cell r="C613" t="str">
            <v>late-8</v>
          </cell>
          <cell r="D613" t="str">
            <v>I</v>
          </cell>
          <cell r="E613" t="str">
            <v>T</v>
          </cell>
          <cell r="F613" t="str">
            <v>late-8</v>
          </cell>
          <cell r="G613" t="str">
            <v>DI</v>
          </cell>
          <cell r="H613" t="str">
            <v>IT</v>
          </cell>
          <cell r="I613">
            <v>5</v>
          </cell>
          <cell r="J613" t="str">
            <v>Not Found</v>
          </cell>
          <cell r="K613">
            <v>0.1065</v>
          </cell>
          <cell r="L613">
            <v>1.2999999999999999E-3</v>
          </cell>
          <cell r="M613">
            <v>5</v>
          </cell>
          <cell r="N613" t="str">
            <v>Not Found</v>
          </cell>
          <cell r="O613">
            <v>0.1106</v>
          </cell>
          <cell r="P613">
            <v>1.6000000000000001E-3</v>
          </cell>
          <cell r="Q613">
            <v>3</v>
          </cell>
          <cell r="R613">
            <v>-5.5299417452076477E-2</v>
          </cell>
          <cell r="S613">
            <v>-0.54609401832057292</v>
          </cell>
          <cell r="T613">
            <v>-1.0111006715307742</v>
          </cell>
          <cell r="U613">
            <v>-0.21592556314314698</v>
          </cell>
          <cell r="V613">
            <v>-0.62569155234294049</v>
          </cell>
          <cell r="W613">
            <v>-0.89888921451072179</v>
          </cell>
          <cell r="X613">
            <v>48</v>
          </cell>
          <cell r="Y613">
            <v>28.999999999999996</v>
          </cell>
          <cell r="Z613">
            <v>15</v>
          </cell>
          <cell r="AA613">
            <v>41</v>
          </cell>
          <cell r="AB613">
            <v>27</v>
          </cell>
          <cell r="AC613">
            <v>18</v>
          </cell>
        </row>
        <row r="614">
          <cell r="A614" t="str">
            <v>div</v>
          </cell>
          <cell r="B614" t="str">
            <v>d</v>
          </cell>
          <cell r="C614" t="str">
            <v>early-8</v>
          </cell>
          <cell r="D614" t="str">
            <v>i</v>
          </cell>
          <cell r="E614" t="str">
            <v>v</v>
          </cell>
          <cell r="F614" t="str">
            <v>mid-8</v>
          </cell>
          <cell r="G614" t="str">
            <v>di</v>
          </cell>
          <cell r="H614" t="str">
            <v>iv</v>
          </cell>
          <cell r="I614">
            <v>2</v>
          </cell>
          <cell r="J614" t="str">
            <v>Not Found</v>
          </cell>
          <cell r="K614">
            <v>0.1072</v>
          </cell>
          <cell r="L614">
            <v>4.4000000000000003E-3</v>
          </cell>
          <cell r="M614">
            <v>16</v>
          </cell>
          <cell r="N614" t="str">
            <v>Not Found</v>
          </cell>
          <cell r="O614">
            <v>0.12189999999999999</v>
          </cell>
          <cell r="P614">
            <v>3.5000000000000001E-3</v>
          </cell>
          <cell r="Q614">
            <v>11</v>
          </cell>
          <cell r="R614">
            <v>-3.9146851776432283E-2</v>
          </cell>
          <cell r="S614">
            <v>0.35436042776861426</v>
          </cell>
          <cell r="T614">
            <v>0.76053733244682054</v>
          </cell>
          <cell r="U614">
            <v>4.2760795257787712E-2</v>
          </cell>
          <cell r="V614">
            <v>-4.5312507830134761E-2</v>
          </cell>
          <cell r="W614">
            <v>0.95402278275153019</v>
          </cell>
          <cell r="X614">
            <v>48</v>
          </cell>
          <cell r="Y614">
            <v>64</v>
          </cell>
          <cell r="Z614">
            <v>78</v>
          </cell>
          <cell r="AA614">
            <v>52</v>
          </cell>
          <cell r="AB614">
            <v>49</v>
          </cell>
          <cell r="AC614">
            <v>83</v>
          </cell>
        </row>
        <row r="615">
          <cell r="A615" t="str">
            <v>dIv</v>
          </cell>
          <cell r="B615" t="str">
            <v>d</v>
          </cell>
          <cell r="C615" t="str">
            <v>early-8</v>
          </cell>
          <cell r="D615" t="str">
            <v>I</v>
          </cell>
          <cell r="E615" t="str">
            <v>v</v>
          </cell>
          <cell r="F615" t="str">
            <v>mid-8</v>
          </cell>
          <cell r="G615" t="str">
            <v>dI</v>
          </cell>
          <cell r="H615" t="str">
            <v>Iv</v>
          </cell>
          <cell r="I615">
            <v>2</v>
          </cell>
          <cell r="J615" t="str">
            <v>Not Found</v>
          </cell>
          <cell r="K615">
            <v>0.1716</v>
          </cell>
          <cell r="L615">
            <v>1.84E-2</v>
          </cell>
          <cell r="M615">
            <v>15</v>
          </cell>
          <cell r="N615" t="str">
            <v>Not Found</v>
          </cell>
          <cell r="O615">
            <v>0.17610000000000001</v>
          </cell>
          <cell r="P615">
            <v>1.26E-2</v>
          </cell>
          <cell r="Q615">
            <v>13</v>
          </cell>
          <cell r="R615">
            <v>1.4468891903828203</v>
          </cell>
          <cell r="S615">
            <v>4.4209288939778464</v>
          </cell>
          <cell r="T615">
            <v>0.59947933208522108</v>
          </cell>
          <cell r="U615">
            <v>1.2835396116587323</v>
          </cell>
          <cell r="V615">
            <v>2.7343976527311975</v>
          </cell>
          <cell r="W615">
            <v>1.4172507820670932</v>
          </cell>
          <cell r="X615">
            <v>93</v>
          </cell>
          <cell r="Y615">
            <v>100</v>
          </cell>
          <cell r="Z615">
            <v>72</v>
          </cell>
          <cell r="AA615">
            <v>90</v>
          </cell>
          <cell r="AB615">
            <v>100</v>
          </cell>
          <cell r="AC615">
            <v>92</v>
          </cell>
        </row>
        <row r="616">
          <cell r="A616" t="str">
            <v>Div</v>
          </cell>
          <cell r="B616" t="str">
            <v>D</v>
          </cell>
          <cell r="C616" t="str">
            <v>late-8</v>
          </cell>
          <cell r="D616" t="str">
            <v>i</v>
          </cell>
          <cell r="E616" t="str">
            <v>v</v>
          </cell>
          <cell r="F616" t="str">
            <v>mid-8</v>
          </cell>
          <cell r="G616" t="str">
            <v>Di</v>
          </cell>
          <cell r="H616" t="str">
            <v>iv</v>
          </cell>
          <cell r="I616">
            <v>4</v>
          </cell>
          <cell r="J616" t="str">
            <v>Not Found</v>
          </cell>
          <cell r="K616">
            <v>5.8299999999999998E-2</v>
          </cell>
          <cell r="L616">
            <v>1.6000000000000001E-3</v>
          </cell>
          <cell r="M616">
            <v>9</v>
          </cell>
          <cell r="N616" t="str">
            <v>Not Found</v>
          </cell>
          <cell r="O616">
            <v>6.9900000000000004E-2</v>
          </cell>
          <cell r="P616">
            <v>2E-3</v>
          </cell>
          <cell r="Q616">
            <v>5</v>
          </cell>
          <cell r="R616">
            <v>-1.1675189396892811</v>
          </cell>
          <cell r="S616">
            <v>-0.45895326547323223</v>
          </cell>
          <cell r="T616">
            <v>-0.36686867008437607</v>
          </cell>
          <cell r="U616">
            <v>-1.1476543053482842</v>
          </cell>
          <cell r="V616">
            <v>-0.50350649034024453</v>
          </cell>
          <cell r="W616">
            <v>-0.43566121519515877</v>
          </cell>
          <cell r="X616">
            <v>12</v>
          </cell>
          <cell r="Y616">
            <v>32</v>
          </cell>
          <cell r="Z616">
            <v>36</v>
          </cell>
          <cell r="AA616">
            <v>13</v>
          </cell>
          <cell r="AB616">
            <v>31</v>
          </cell>
          <cell r="AC616">
            <v>33</v>
          </cell>
        </row>
        <row r="617">
          <cell r="A617" t="str">
            <v>DIv</v>
          </cell>
          <cell r="B617" t="str">
            <v>D</v>
          </cell>
          <cell r="C617" t="str">
            <v>late-8</v>
          </cell>
          <cell r="D617" t="str">
            <v>I</v>
          </cell>
          <cell r="E617" t="str">
            <v>v</v>
          </cell>
          <cell r="F617" t="str">
            <v>mid-8</v>
          </cell>
          <cell r="G617" t="str">
            <v>DI</v>
          </cell>
          <cell r="H617" t="str">
            <v>Iv</v>
          </cell>
          <cell r="I617">
            <v>4</v>
          </cell>
          <cell r="J617" t="str">
            <v>Not Found</v>
          </cell>
          <cell r="K617">
            <v>0.1227</v>
          </cell>
          <cell r="L617">
            <v>3.3E-3</v>
          </cell>
          <cell r="M617">
            <v>5</v>
          </cell>
          <cell r="N617" t="str">
            <v>Not Found</v>
          </cell>
          <cell r="O617">
            <v>0.1242</v>
          </cell>
          <cell r="P617">
            <v>2.5999999999999999E-3</v>
          </cell>
          <cell r="Q617">
            <v>4</v>
          </cell>
          <cell r="R617">
            <v>0.31851710246997167</v>
          </cell>
          <cell r="S617">
            <v>3.4844333995031646E-2</v>
          </cell>
          <cell r="T617">
            <v>-1.0111006715307742</v>
          </cell>
          <cell r="U617">
            <v>9.541377086151806E-2</v>
          </cell>
          <cell r="V617">
            <v>-0.32022889733620064</v>
          </cell>
          <cell r="W617">
            <v>-0.66727521485294028</v>
          </cell>
          <cell r="X617">
            <v>63</v>
          </cell>
          <cell r="Y617">
            <v>51</v>
          </cell>
          <cell r="Z617">
            <v>15</v>
          </cell>
          <cell r="AA617">
            <v>54</v>
          </cell>
          <cell r="AB617">
            <v>38</v>
          </cell>
          <cell r="AC617">
            <v>25</v>
          </cell>
        </row>
        <row r="618">
          <cell r="A618" t="str">
            <v>diz</v>
          </cell>
          <cell r="B618" t="str">
            <v>d</v>
          </cell>
          <cell r="C618" t="str">
            <v>early-8</v>
          </cell>
          <cell r="D618" t="str">
            <v>i</v>
          </cell>
          <cell r="E618" t="str">
            <v>z</v>
          </cell>
          <cell r="F618" t="str">
            <v>late-8</v>
          </cell>
          <cell r="G618" t="str">
            <v>di</v>
          </cell>
          <cell r="H618" t="str">
            <v>iz</v>
          </cell>
          <cell r="I618">
            <v>3</v>
          </cell>
          <cell r="J618" t="str">
            <v>Not Found</v>
          </cell>
          <cell r="K618">
            <v>0.1038</v>
          </cell>
          <cell r="L618">
            <v>4.4999999999999997E-3</v>
          </cell>
          <cell r="M618">
            <v>19</v>
          </cell>
          <cell r="N618" t="str">
            <v>Not Found</v>
          </cell>
          <cell r="O618">
            <v>0.1239</v>
          </cell>
          <cell r="P618">
            <v>4.3E-3</v>
          </cell>
          <cell r="Q618">
            <v>11</v>
          </cell>
          <cell r="R618">
            <v>-0.11760217077241768</v>
          </cell>
          <cell r="S618">
            <v>0.3834073453843943</v>
          </cell>
          <cell r="T618">
            <v>1.2437113335316192</v>
          </cell>
          <cell r="U618">
            <v>8.8545991434944377E-2</v>
          </cell>
          <cell r="V618">
            <v>0.19905761617525705</v>
          </cell>
          <cell r="W618">
            <v>0.95402278275153019</v>
          </cell>
          <cell r="X618">
            <v>45</v>
          </cell>
          <cell r="Y618">
            <v>65</v>
          </cell>
          <cell r="Z618">
            <v>89</v>
          </cell>
          <cell r="AA618">
            <v>54</v>
          </cell>
          <cell r="AB618">
            <v>57.999999999999993</v>
          </cell>
          <cell r="AC618">
            <v>83</v>
          </cell>
        </row>
        <row r="619">
          <cell r="A619" t="str">
            <v>dIz</v>
          </cell>
          <cell r="B619" t="str">
            <v>d</v>
          </cell>
          <cell r="C619" t="str">
            <v>early-8</v>
          </cell>
          <cell r="D619" t="str">
            <v>I</v>
          </cell>
          <cell r="E619" t="str">
            <v>z</v>
          </cell>
          <cell r="F619" t="str">
            <v>late-8</v>
          </cell>
          <cell r="G619" t="str">
            <v>dI</v>
          </cell>
          <cell r="H619" t="str">
            <v>Iz</v>
          </cell>
          <cell r="I619">
            <v>3</v>
          </cell>
          <cell r="J619" t="str">
            <v>Not Found</v>
          </cell>
          <cell r="K619">
            <v>0.16819999999999999</v>
          </cell>
          <cell r="L619">
            <v>1.9400000000000001E-2</v>
          </cell>
          <cell r="M619">
            <v>18</v>
          </cell>
          <cell r="N619" t="str">
            <v>Not Found</v>
          </cell>
          <cell r="O619">
            <v>0.1782</v>
          </cell>
          <cell r="P619">
            <v>1.5299999999999999E-2</v>
          </cell>
          <cell r="Q619">
            <v>15</v>
          </cell>
          <cell r="R619">
            <v>1.3684338713868345</v>
          </cell>
          <cell r="S619">
            <v>4.7113980701356493</v>
          </cell>
          <cell r="T619">
            <v>1.0826533331700197</v>
          </cell>
          <cell r="U619">
            <v>1.3316140676447465</v>
          </cell>
          <cell r="V619">
            <v>3.5591468212493949</v>
          </cell>
          <cell r="W619">
            <v>1.880478781382656</v>
          </cell>
          <cell r="X619">
            <v>91</v>
          </cell>
          <cell r="Y619">
            <v>100</v>
          </cell>
          <cell r="Z619">
            <v>86</v>
          </cell>
          <cell r="AA619">
            <v>91</v>
          </cell>
          <cell r="AB619">
            <v>100</v>
          </cell>
          <cell r="AC619">
            <v>97</v>
          </cell>
        </row>
        <row r="620">
          <cell r="A620" t="str">
            <v>DIz</v>
          </cell>
          <cell r="B620" t="str">
            <v>D</v>
          </cell>
          <cell r="C620" t="str">
            <v>late-8</v>
          </cell>
          <cell r="D620" t="str">
            <v>I</v>
          </cell>
          <cell r="E620" t="str">
            <v>z</v>
          </cell>
          <cell r="F620" t="str">
            <v>late-8</v>
          </cell>
          <cell r="G620" t="str">
            <v>DI</v>
          </cell>
          <cell r="H620" t="str">
            <v>Iz</v>
          </cell>
          <cell r="I620">
            <v>5</v>
          </cell>
          <cell r="J620" t="str">
            <v>Not Found</v>
          </cell>
          <cell r="K620">
            <v>0.1192</v>
          </cell>
          <cell r="L620">
            <v>4.3E-3</v>
          </cell>
          <cell r="M620">
            <v>6</v>
          </cell>
          <cell r="N620" t="str">
            <v>Not Found</v>
          </cell>
          <cell r="O620">
            <v>0.12620000000000001</v>
          </cell>
          <cell r="P620">
            <v>5.3E-3</v>
          </cell>
          <cell r="Q620">
            <v>6</v>
          </cell>
          <cell r="R620">
            <v>0.23775427409175134</v>
          </cell>
          <cell r="S620">
            <v>0.32531351015283394</v>
          </cell>
          <cell r="T620">
            <v>-0.85004267116917465</v>
          </cell>
          <cell r="U620">
            <v>0.14119896703867471</v>
          </cell>
          <cell r="V620">
            <v>0.50452027118199683</v>
          </cell>
          <cell r="W620">
            <v>-0.20404721553737729</v>
          </cell>
          <cell r="X620">
            <v>59</v>
          </cell>
          <cell r="Y620">
            <v>63</v>
          </cell>
          <cell r="Z620">
            <v>20</v>
          </cell>
          <cell r="AA620">
            <v>56.000000000000007</v>
          </cell>
          <cell r="AB620">
            <v>70</v>
          </cell>
          <cell r="AC620">
            <v>42</v>
          </cell>
        </row>
        <row r="621">
          <cell r="A621" t="str">
            <v>dob</v>
          </cell>
          <cell r="B621" t="str">
            <v>d</v>
          </cell>
          <cell r="C621" t="str">
            <v>early-8</v>
          </cell>
          <cell r="D621" t="str">
            <v>o</v>
          </cell>
          <cell r="E621" t="str">
            <v>b</v>
          </cell>
          <cell r="F621" t="str">
            <v>early-8</v>
          </cell>
          <cell r="G621" t="str">
            <v>do</v>
          </cell>
          <cell r="H621" t="str">
            <v>ob</v>
          </cell>
          <cell r="I621">
            <v>1</v>
          </cell>
          <cell r="J621" t="str">
            <v>Not Found</v>
          </cell>
          <cell r="K621">
            <v>0.12709999999999999</v>
          </cell>
          <cell r="L621">
            <v>2.7000000000000001E-3</v>
          </cell>
          <cell r="M621">
            <v>16</v>
          </cell>
          <cell r="N621" t="str">
            <v>Not Found</v>
          </cell>
          <cell r="O621">
            <v>0.13639999999999999</v>
          </cell>
          <cell r="P621">
            <v>4.0000000000000001E-3</v>
          </cell>
          <cell r="Q621">
            <v>7</v>
          </cell>
          <cell r="R621">
            <v>0.42004751528830542</v>
          </cell>
          <cell r="S621">
            <v>-0.13943717169964967</v>
          </cell>
          <cell r="T621">
            <v>0.76053733244682054</v>
          </cell>
          <cell r="U621">
            <v>0.37470346754217321</v>
          </cell>
          <cell r="V621">
            <v>0.10741881967323515</v>
          </cell>
          <cell r="W621">
            <v>2.7566784120404197E-2</v>
          </cell>
          <cell r="X621">
            <v>66</v>
          </cell>
          <cell r="Y621">
            <v>44</v>
          </cell>
          <cell r="Z621">
            <v>78</v>
          </cell>
          <cell r="AA621">
            <v>65</v>
          </cell>
          <cell r="AB621">
            <v>55.000000000000007</v>
          </cell>
          <cell r="AC621">
            <v>51</v>
          </cell>
        </row>
        <row r="622">
          <cell r="A622" t="str">
            <v>Dob</v>
          </cell>
          <cell r="B622" t="str">
            <v>D</v>
          </cell>
          <cell r="C622" t="str">
            <v>late-8</v>
          </cell>
          <cell r="D622" t="str">
            <v>o</v>
          </cell>
          <cell r="E622" t="str">
            <v>b</v>
          </cell>
          <cell r="F622" t="str">
            <v>early-8</v>
          </cell>
          <cell r="G622" t="str">
            <v>Do</v>
          </cell>
          <cell r="H622" t="str">
            <v>ob</v>
          </cell>
          <cell r="I622">
            <v>3</v>
          </cell>
          <cell r="J622" t="str">
            <v>Not Found</v>
          </cell>
          <cell r="K622">
            <v>7.8100000000000003E-2</v>
          </cell>
          <cell r="L622">
            <v>1.6000000000000001E-3</v>
          </cell>
          <cell r="M622">
            <v>4</v>
          </cell>
          <cell r="N622" t="str">
            <v>Not Found</v>
          </cell>
          <cell r="O622">
            <v>8.4500000000000006E-2</v>
          </cell>
          <cell r="P622">
            <v>1.9E-3</v>
          </cell>
          <cell r="Q622">
            <v>2</v>
          </cell>
          <cell r="R622">
            <v>-0.71063208200677774</v>
          </cell>
          <cell r="S622">
            <v>-0.45895326547323223</v>
          </cell>
          <cell r="T622">
            <v>-1.1721586718923735</v>
          </cell>
          <cell r="U622">
            <v>-0.81342237325504085</v>
          </cell>
          <cell r="V622">
            <v>-0.53405275584091849</v>
          </cell>
          <cell r="W622">
            <v>-1.1305032141685032</v>
          </cell>
          <cell r="X622">
            <v>24</v>
          </cell>
          <cell r="Y622">
            <v>32</v>
          </cell>
          <cell r="Z622">
            <v>12</v>
          </cell>
          <cell r="AA622">
            <v>21</v>
          </cell>
          <cell r="AB622">
            <v>30</v>
          </cell>
          <cell r="AC622">
            <v>13</v>
          </cell>
        </row>
        <row r="623">
          <cell r="A623" t="str">
            <v>doC</v>
          </cell>
          <cell r="B623" t="str">
            <v>d</v>
          </cell>
          <cell r="C623" t="str">
            <v>early-8</v>
          </cell>
          <cell r="D623" t="str">
            <v>o</v>
          </cell>
          <cell r="E623" t="str">
            <v>C</v>
          </cell>
          <cell r="F623" t="str">
            <v>mid-8</v>
          </cell>
          <cell r="G623" t="str">
            <v>do</v>
          </cell>
          <cell r="H623" t="str">
            <v>oC</v>
          </cell>
          <cell r="I623">
            <v>2</v>
          </cell>
          <cell r="J623" t="str">
            <v>Not Found</v>
          </cell>
          <cell r="K623">
            <v>0.1091</v>
          </cell>
          <cell r="L623">
            <v>1.6000000000000001E-3</v>
          </cell>
          <cell r="M623">
            <v>15</v>
          </cell>
          <cell r="N623" t="str">
            <v>Not Found</v>
          </cell>
          <cell r="O623">
            <v>0.12720000000000001</v>
          </cell>
          <cell r="P623">
            <v>2.8999999999999998E-3</v>
          </cell>
          <cell r="Q623">
            <v>7</v>
          </cell>
          <cell r="R623">
            <v>4.695826486030113E-3</v>
          </cell>
          <cell r="S623">
            <v>-0.45895326547323223</v>
          </cell>
          <cell r="T623">
            <v>0.59947933208522108</v>
          </cell>
          <cell r="U623">
            <v>0.16409156512725306</v>
          </cell>
          <cell r="V623">
            <v>-0.22859010083417874</v>
          </cell>
          <cell r="W623">
            <v>2.7566784120404197E-2</v>
          </cell>
          <cell r="X623">
            <v>50</v>
          </cell>
          <cell r="Y623">
            <v>32</v>
          </cell>
          <cell r="Z623">
            <v>72</v>
          </cell>
          <cell r="AA623">
            <v>56.999999999999993</v>
          </cell>
          <cell r="AB623">
            <v>42</v>
          </cell>
          <cell r="AC623">
            <v>51</v>
          </cell>
        </row>
        <row r="624">
          <cell r="A624" t="str">
            <v>DoC</v>
          </cell>
          <cell r="B624" t="str">
            <v>D</v>
          </cell>
          <cell r="C624" t="str">
            <v>late-8</v>
          </cell>
          <cell r="D624" t="str">
            <v>o</v>
          </cell>
          <cell r="E624" t="str">
            <v>C</v>
          </cell>
          <cell r="F624" t="str">
            <v>mid-8</v>
          </cell>
          <cell r="G624" t="str">
            <v>Do</v>
          </cell>
          <cell r="H624" t="str">
            <v>oC</v>
          </cell>
          <cell r="I624">
            <v>4</v>
          </cell>
          <cell r="J624" t="str">
            <v>Not Found</v>
          </cell>
          <cell r="K624">
            <v>6.0100000000000001E-2</v>
          </cell>
          <cell r="L624">
            <v>4.0000000000000002E-4</v>
          </cell>
          <cell r="M624">
            <v>5</v>
          </cell>
          <cell r="N624" t="str">
            <v>Not Found</v>
          </cell>
          <cell r="O624">
            <v>7.5200000000000003E-2</v>
          </cell>
          <cell r="P624">
            <v>8.9999999999999998E-4</v>
          </cell>
          <cell r="Q624">
            <v>3</v>
          </cell>
          <cell r="R624">
            <v>-1.1259837708090534</v>
          </cell>
          <cell r="S624">
            <v>-0.80751627686259497</v>
          </cell>
          <cell r="T624">
            <v>-1.0111006715307742</v>
          </cell>
          <cell r="U624">
            <v>-1.0263235354788192</v>
          </cell>
          <cell r="V624">
            <v>-0.83951541084765835</v>
          </cell>
          <cell r="W624">
            <v>-0.89888921451072179</v>
          </cell>
          <cell r="X624">
            <v>13</v>
          </cell>
          <cell r="Y624">
            <v>21</v>
          </cell>
          <cell r="Z624">
            <v>15</v>
          </cell>
          <cell r="AA624">
            <v>15</v>
          </cell>
          <cell r="AB624">
            <v>21</v>
          </cell>
          <cell r="AC624">
            <v>18</v>
          </cell>
        </row>
        <row r="625">
          <cell r="A625" t="str">
            <v>dod</v>
          </cell>
          <cell r="B625" t="str">
            <v>d</v>
          </cell>
          <cell r="C625" t="str">
            <v>early-8</v>
          </cell>
          <cell r="D625" t="str">
            <v>o</v>
          </cell>
          <cell r="E625" t="str">
            <v>d</v>
          </cell>
          <cell r="F625" t="str">
            <v>early-8</v>
          </cell>
          <cell r="G625" t="str">
            <v>do</v>
          </cell>
          <cell r="H625" t="str">
            <v>od</v>
          </cell>
          <cell r="I625">
            <v>1</v>
          </cell>
          <cell r="J625" t="str">
            <v>Not Found</v>
          </cell>
          <cell r="K625">
            <v>0.1391</v>
          </cell>
          <cell r="L625">
            <v>2.8999999999999998E-3</v>
          </cell>
          <cell r="M625">
            <v>27</v>
          </cell>
          <cell r="N625" t="str">
            <v>Not Found</v>
          </cell>
          <cell r="O625">
            <v>0.16800000000000001</v>
          </cell>
          <cell r="P625">
            <v>4.4999999999999997E-3</v>
          </cell>
          <cell r="Q625">
            <v>14</v>
          </cell>
          <cell r="R625">
            <v>0.69694864115648936</v>
          </cell>
          <cell r="S625">
            <v>-8.134333646808932E-2</v>
          </cell>
          <cell r="T625">
            <v>2.5321753364244155</v>
          </cell>
          <cell r="U625">
            <v>1.0981095671412482</v>
          </cell>
          <cell r="V625">
            <v>0.2601501471766049</v>
          </cell>
          <cell r="W625">
            <v>1.6488647817248745</v>
          </cell>
          <cell r="X625">
            <v>76</v>
          </cell>
          <cell r="Y625">
            <v>46</v>
          </cell>
          <cell r="Z625">
            <v>99</v>
          </cell>
          <cell r="AA625">
            <v>86</v>
          </cell>
          <cell r="AB625">
            <v>61</v>
          </cell>
          <cell r="AC625">
            <v>95</v>
          </cell>
        </row>
        <row r="626">
          <cell r="A626" t="str">
            <v>Dod</v>
          </cell>
          <cell r="B626" t="str">
            <v>D</v>
          </cell>
          <cell r="C626" t="str">
            <v>late-8</v>
          </cell>
          <cell r="D626" t="str">
            <v>o</v>
          </cell>
          <cell r="E626" t="str">
            <v>d</v>
          </cell>
          <cell r="F626" t="str">
            <v>early-8</v>
          </cell>
          <cell r="G626" t="str">
            <v>Do</v>
          </cell>
          <cell r="H626" t="str">
            <v>od</v>
          </cell>
          <cell r="I626">
            <v>3</v>
          </cell>
          <cell r="J626" t="str">
            <v>Not Found</v>
          </cell>
          <cell r="K626">
            <v>9.01E-2</v>
          </cell>
          <cell r="L626">
            <v>1.6999999999999999E-3</v>
          </cell>
          <cell r="M626">
            <v>12</v>
          </cell>
          <cell r="N626" t="str">
            <v>Not Found</v>
          </cell>
          <cell r="O626">
            <v>0.11609999999999999</v>
          </cell>
          <cell r="P626">
            <v>2.5000000000000001E-3</v>
          </cell>
          <cell r="Q626">
            <v>7</v>
          </cell>
          <cell r="R626">
            <v>-0.43373095613859414</v>
          </cell>
          <cell r="S626">
            <v>-0.42990634785745202</v>
          </cell>
          <cell r="T626">
            <v>0.11630533100042251</v>
          </cell>
          <cell r="U626">
            <v>-9.0016273655966469E-2</v>
          </cell>
          <cell r="V626">
            <v>-0.3507751628368746</v>
          </cell>
          <cell r="W626">
            <v>2.7566784120404197E-2</v>
          </cell>
          <cell r="X626">
            <v>33</v>
          </cell>
          <cell r="Y626">
            <v>33</v>
          </cell>
          <cell r="Z626">
            <v>54</v>
          </cell>
          <cell r="AA626">
            <v>46</v>
          </cell>
          <cell r="AB626">
            <v>37</v>
          </cell>
          <cell r="AC626">
            <v>51</v>
          </cell>
        </row>
        <row r="627">
          <cell r="A627" t="str">
            <v>dof</v>
          </cell>
          <cell r="B627" t="str">
            <v>d</v>
          </cell>
          <cell r="C627" t="str">
            <v>early-8</v>
          </cell>
          <cell r="D627" t="str">
            <v>o</v>
          </cell>
          <cell r="E627" t="str">
            <v>f</v>
          </cell>
          <cell r="F627" t="str">
            <v>mid-8</v>
          </cell>
          <cell r="G627" t="str">
            <v>do</v>
          </cell>
          <cell r="H627" t="str">
            <v>of</v>
          </cell>
          <cell r="I627">
            <v>2</v>
          </cell>
          <cell r="J627" t="str">
            <v>Not Found</v>
          </cell>
          <cell r="K627">
            <v>0.1208</v>
          </cell>
          <cell r="L627">
            <v>1.6999999999999999E-3</v>
          </cell>
          <cell r="M627">
            <v>14</v>
          </cell>
          <cell r="N627" t="str">
            <v>Not Found</v>
          </cell>
          <cell r="O627">
            <v>0.1338</v>
          </cell>
          <cell r="P627">
            <v>3.0000000000000001E-3</v>
          </cell>
          <cell r="Q627">
            <v>7</v>
          </cell>
          <cell r="R627">
            <v>0.27467442420750926</v>
          </cell>
          <cell r="S627">
            <v>-0.42990634785745202</v>
          </cell>
          <cell r="T627">
            <v>0.43842133172362152</v>
          </cell>
          <cell r="U627">
            <v>0.3151827125118698</v>
          </cell>
          <cell r="V627">
            <v>-0.19804383533350467</v>
          </cell>
          <cell r="W627">
            <v>2.7566784120404197E-2</v>
          </cell>
          <cell r="X627">
            <v>61</v>
          </cell>
          <cell r="Y627">
            <v>33</v>
          </cell>
          <cell r="Z627">
            <v>67</v>
          </cell>
          <cell r="AA627">
            <v>62</v>
          </cell>
          <cell r="AB627">
            <v>43</v>
          </cell>
          <cell r="AC627">
            <v>51</v>
          </cell>
        </row>
        <row r="628">
          <cell r="A628" t="str">
            <v>dOf</v>
          </cell>
          <cell r="B628" t="str">
            <v>d</v>
          </cell>
          <cell r="C628" t="str">
            <v>early-8</v>
          </cell>
          <cell r="D628" t="str">
            <v>O</v>
          </cell>
          <cell r="E628" t="str">
            <v>f</v>
          </cell>
          <cell r="F628" t="str">
            <v>mid-8</v>
          </cell>
          <cell r="G628" t="str">
            <v>dO</v>
          </cell>
          <cell r="H628" t="str">
            <v>Of</v>
          </cell>
          <cell r="I628">
            <v>2</v>
          </cell>
          <cell r="J628" t="str">
            <v>Not Found</v>
          </cell>
          <cell r="K628">
            <v>7.4999999999999997E-2</v>
          </cell>
          <cell r="L628">
            <v>1E-4</v>
          </cell>
          <cell r="M628">
            <v>3</v>
          </cell>
          <cell r="N628" t="str">
            <v>Not Found</v>
          </cell>
          <cell r="O628">
            <v>8.14E-2</v>
          </cell>
          <cell r="P628">
            <v>2.0000000000000001E-4</v>
          </cell>
          <cell r="Q628">
            <v>1</v>
          </cell>
          <cell r="R628">
            <v>-0.78216487285605873</v>
          </cell>
          <cell r="S628">
            <v>-0.89465702970993566</v>
          </cell>
          <cell r="T628">
            <v>-1.3332166722539731</v>
          </cell>
          <cell r="U628">
            <v>-0.88438942732963366</v>
          </cell>
          <cell r="V628">
            <v>-1.0533392693523762</v>
          </cell>
          <cell r="W628">
            <v>-1.3621172138262847</v>
          </cell>
          <cell r="X628">
            <v>22</v>
          </cell>
          <cell r="Y628">
            <v>18</v>
          </cell>
          <cell r="Z628">
            <v>9</v>
          </cell>
          <cell r="AA628">
            <v>19</v>
          </cell>
          <cell r="AB628">
            <v>15</v>
          </cell>
          <cell r="AC628">
            <v>9</v>
          </cell>
        </row>
        <row r="629">
          <cell r="A629" t="str">
            <v>Dof</v>
          </cell>
          <cell r="B629" t="str">
            <v>D</v>
          </cell>
          <cell r="C629" t="str">
            <v>late-8</v>
          </cell>
          <cell r="D629" t="str">
            <v>o</v>
          </cell>
          <cell r="E629" t="str">
            <v>f</v>
          </cell>
          <cell r="F629" t="str">
            <v>mid-8</v>
          </cell>
          <cell r="G629" t="str">
            <v>Do</v>
          </cell>
          <cell r="H629" t="str">
            <v>of</v>
          </cell>
          <cell r="I629">
            <v>4</v>
          </cell>
          <cell r="J629" t="str">
            <v>Not Found</v>
          </cell>
          <cell r="K629">
            <v>7.1900000000000006E-2</v>
          </cell>
          <cell r="L629">
            <v>5.0000000000000001E-4</v>
          </cell>
          <cell r="M629">
            <v>4</v>
          </cell>
          <cell r="N629" t="str">
            <v>Not Found</v>
          </cell>
          <cell r="O629">
            <v>8.1900000000000001E-2</v>
          </cell>
          <cell r="P629">
            <v>8.9999999999999998E-4</v>
          </cell>
          <cell r="Q629">
            <v>3</v>
          </cell>
          <cell r="R629">
            <v>-0.85369766370533928</v>
          </cell>
          <cell r="S629">
            <v>-0.77846935924681471</v>
          </cell>
          <cell r="T629">
            <v>-1.1721586718923735</v>
          </cell>
          <cell r="U629">
            <v>-0.87294312828534448</v>
          </cell>
          <cell r="V629">
            <v>-0.83951541084765835</v>
          </cell>
          <cell r="W629">
            <v>-0.89888921451072179</v>
          </cell>
          <cell r="X629">
            <v>20</v>
          </cell>
          <cell r="Y629">
            <v>21</v>
          </cell>
          <cell r="Z629">
            <v>12</v>
          </cell>
          <cell r="AA629">
            <v>19</v>
          </cell>
          <cell r="AB629">
            <v>21</v>
          </cell>
          <cell r="AC629">
            <v>18</v>
          </cell>
        </row>
        <row r="630">
          <cell r="A630" t="str">
            <v>dog</v>
          </cell>
          <cell r="B630" t="str">
            <v>d</v>
          </cell>
          <cell r="C630" t="str">
            <v>early-8</v>
          </cell>
          <cell r="D630" t="str">
            <v>o</v>
          </cell>
          <cell r="E630" t="str">
            <v>g</v>
          </cell>
          <cell r="F630" t="str">
            <v>mid-8</v>
          </cell>
          <cell r="G630" t="str">
            <v>do</v>
          </cell>
          <cell r="H630" t="str">
            <v>og</v>
          </cell>
          <cell r="I630">
            <v>2</v>
          </cell>
          <cell r="J630" t="str">
            <v>Not Found</v>
          </cell>
          <cell r="K630">
            <v>0.1191</v>
          </cell>
          <cell r="L630">
            <v>2E-3</v>
          </cell>
          <cell r="M630">
            <v>16</v>
          </cell>
          <cell r="N630" t="str">
            <v>Not Found</v>
          </cell>
          <cell r="O630">
            <v>0.1336</v>
          </cell>
          <cell r="P630">
            <v>3.7000000000000002E-3</v>
          </cell>
          <cell r="Q630">
            <v>8</v>
          </cell>
          <cell r="R630">
            <v>0.23544676470951642</v>
          </cell>
          <cell r="S630">
            <v>-0.34276559501011128</v>
          </cell>
          <cell r="T630">
            <v>0.76053733244682054</v>
          </cell>
          <cell r="U630">
            <v>0.31060419289415397</v>
          </cell>
          <cell r="V630">
            <v>1.5780023171213225E-2</v>
          </cell>
          <cell r="W630">
            <v>0.25918078377818571</v>
          </cell>
          <cell r="X630">
            <v>59</v>
          </cell>
          <cell r="Y630">
            <v>36</v>
          </cell>
          <cell r="Z630">
            <v>78</v>
          </cell>
          <cell r="AA630">
            <v>62</v>
          </cell>
          <cell r="AB630">
            <v>51</v>
          </cell>
          <cell r="AC630">
            <v>60</v>
          </cell>
        </row>
        <row r="631">
          <cell r="A631" t="str">
            <v>doG</v>
          </cell>
          <cell r="B631" t="str">
            <v>d</v>
          </cell>
          <cell r="C631" t="str">
            <v>early-8</v>
          </cell>
          <cell r="D631" t="str">
            <v>o</v>
          </cell>
          <cell r="E631" t="str">
            <v>G</v>
          </cell>
          <cell r="F631" t="str">
            <v>mid-8</v>
          </cell>
          <cell r="G631" t="str">
            <v>do</v>
          </cell>
          <cell r="H631" t="str">
            <v>oG</v>
          </cell>
          <cell r="I631">
            <v>2</v>
          </cell>
          <cell r="J631" t="str">
            <v>Not Found</v>
          </cell>
          <cell r="K631">
            <v>0.1129</v>
          </cell>
          <cell r="L631">
            <v>1.4E-3</v>
          </cell>
          <cell r="M631">
            <v>11</v>
          </cell>
          <cell r="N631" t="str">
            <v>Not Found</v>
          </cell>
          <cell r="O631">
            <v>0.13339999999999999</v>
          </cell>
          <cell r="P631">
            <v>2.7000000000000001E-3</v>
          </cell>
          <cell r="Q631">
            <v>8</v>
          </cell>
          <cell r="R631">
            <v>9.2381183010954909E-2</v>
          </cell>
          <cell r="S631">
            <v>-0.51704710070479265</v>
          </cell>
          <cell r="T631">
            <v>-4.4752669361177014E-2</v>
          </cell>
          <cell r="U631">
            <v>0.3060256732764382</v>
          </cell>
          <cell r="V631">
            <v>-0.28968263183552656</v>
          </cell>
          <cell r="W631">
            <v>0.25918078377818571</v>
          </cell>
          <cell r="X631">
            <v>54</v>
          </cell>
          <cell r="Y631">
            <v>30</v>
          </cell>
          <cell r="Z631">
            <v>48</v>
          </cell>
          <cell r="AA631">
            <v>62</v>
          </cell>
          <cell r="AB631">
            <v>39</v>
          </cell>
          <cell r="AC631">
            <v>60</v>
          </cell>
        </row>
        <row r="632">
          <cell r="A632" t="str">
            <v>Dog</v>
          </cell>
          <cell r="B632" t="str">
            <v>D</v>
          </cell>
          <cell r="C632" t="str">
            <v>late-8</v>
          </cell>
          <cell r="D632" t="str">
            <v>o</v>
          </cell>
          <cell r="E632" t="str">
            <v>g</v>
          </cell>
          <cell r="F632" t="str">
            <v>mid-8</v>
          </cell>
          <cell r="G632" t="str">
            <v>Do</v>
          </cell>
          <cell r="H632" t="str">
            <v>og</v>
          </cell>
          <cell r="I632">
            <v>4</v>
          </cell>
          <cell r="J632" t="str">
            <v>Not Found</v>
          </cell>
          <cell r="K632">
            <v>7.0099999999999996E-2</v>
          </cell>
          <cell r="L632">
            <v>8.0000000000000004E-4</v>
          </cell>
          <cell r="M632">
            <v>4</v>
          </cell>
          <cell r="N632" t="str">
            <v>Not Found</v>
          </cell>
          <cell r="O632">
            <v>8.1600000000000006E-2</v>
          </cell>
          <cell r="P632">
            <v>1.6000000000000001E-3</v>
          </cell>
          <cell r="Q632">
            <v>2</v>
          </cell>
          <cell r="R632">
            <v>-0.89523283258556707</v>
          </cell>
          <cell r="S632">
            <v>-0.69132860639947413</v>
          </cell>
          <cell r="T632">
            <v>-1.1721586718923735</v>
          </cell>
          <cell r="U632">
            <v>-0.87981090771191794</v>
          </cell>
          <cell r="V632">
            <v>-0.62569155234294049</v>
          </cell>
          <cell r="W632">
            <v>-1.1305032141685032</v>
          </cell>
          <cell r="X632">
            <v>19</v>
          </cell>
          <cell r="Y632">
            <v>24</v>
          </cell>
          <cell r="Z632">
            <v>12</v>
          </cell>
          <cell r="AA632">
            <v>19</v>
          </cell>
          <cell r="AB632">
            <v>27</v>
          </cell>
          <cell r="AC632">
            <v>13</v>
          </cell>
        </row>
        <row r="633">
          <cell r="A633" t="str">
            <v>DoG</v>
          </cell>
          <cell r="B633" t="str">
            <v>D</v>
          </cell>
          <cell r="C633" t="str">
            <v>late-8</v>
          </cell>
          <cell r="D633" t="str">
            <v>o</v>
          </cell>
          <cell r="E633" t="str">
            <v>G</v>
          </cell>
          <cell r="F633" t="str">
            <v>mid-8</v>
          </cell>
          <cell r="G633" t="str">
            <v>Do</v>
          </cell>
          <cell r="H633" t="str">
            <v>oG</v>
          </cell>
          <cell r="I633">
            <v>4</v>
          </cell>
          <cell r="J633" t="str">
            <v>Not Found</v>
          </cell>
          <cell r="K633">
            <v>6.3899999999999998E-2</v>
          </cell>
          <cell r="L633">
            <v>2.9999999999999997E-4</v>
          </cell>
          <cell r="M633">
            <v>2</v>
          </cell>
          <cell r="N633" t="str">
            <v>Not Found</v>
          </cell>
          <cell r="O633">
            <v>8.14E-2</v>
          </cell>
          <cell r="P633">
            <v>6.9999999999999999E-4</v>
          </cell>
          <cell r="Q633">
            <v>2</v>
          </cell>
          <cell r="R633">
            <v>-1.0382984142841287</v>
          </cell>
          <cell r="S633">
            <v>-0.83656319447837524</v>
          </cell>
          <cell r="T633">
            <v>-1.4942746726155727</v>
          </cell>
          <cell r="U633">
            <v>-0.88438942732963366</v>
          </cell>
          <cell r="V633">
            <v>-0.90060794184900617</v>
          </cell>
          <cell r="W633">
            <v>-1.1305032141685032</v>
          </cell>
          <cell r="X633">
            <v>15</v>
          </cell>
          <cell r="Y633">
            <v>20</v>
          </cell>
          <cell r="Z633">
            <v>7.0000000000000009</v>
          </cell>
          <cell r="AA633">
            <v>19</v>
          </cell>
          <cell r="AB633">
            <v>19</v>
          </cell>
          <cell r="AC633">
            <v>13</v>
          </cell>
        </row>
        <row r="634">
          <cell r="A634" t="str">
            <v>DoJ</v>
          </cell>
          <cell r="B634" t="str">
            <v>D</v>
          </cell>
          <cell r="C634" t="str">
            <v>late-8</v>
          </cell>
          <cell r="D634" t="str">
            <v>o</v>
          </cell>
          <cell r="E634" t="str">
            <v>J</v>
          </cell>
          <cell r="F634" t="str">
            <v>mid-8</v>
          </cell>
          <cell r="G634" t="str">
            <v>Do</v>
          </cell>
          <cell r="H634" t="str">
            <v>oJ</v>
          </cell>
          <cell r="I634">
            <v>4</v>
          </cell>
          <cell r="J634" t="str">
            <v>Not Found</v>
          </cell>
          <cell r="K634">
            <v>6.2899999999999998E-2</v>
          </cell>
          <cell r="L634">
            <v>5.0000000000000001E-4</v>
          </cell>
          <cell r="M634">
            <v>3</v>
          </cell>
          <cell r="N634" t="str">
            <v>Not Found</v>
          </cell>
          <cell r="O634">
            <v>6.8900000000000003E-2</v>
          </cell>
          <cell r="P634">
            <v>8.0000000000000004E-4</v>
          </cell>
          <cell r="Q634">
            <v>2</v>
          </cell>
          <cell r="R634">
            <v>-1.0613735081064772</v>
          </cell>
          <cell r="S634">
            <v>-0.77846935924681471</v>
          </cell>
          <cell r="T634">
            <v>-1.3332166722539731</v>
          </cell>
          <cell r="U634">
            <v>-1.1705469034368625</v>
          </cell>
          <cell r="V634">
            <v>-0.87006167634833231</v>
          </cell>
          <cell r="W634">
            <v>-1.1305032141685032</v>
          </cell>
          <cell r="X634">
            <v>14.000000000000002</v>
          </cell>
          <cell r="Y634">
            <v>21</v>
          </cell>
          <cell r="Z634">
            <v>9</v>
          </cell>
          <cell r="AA634">
            <v>12</v>
          </cell>
          <cell r="AB634">
            <v>20</v>
          </cell>
          <cell r="AC634">
            <v>13</v>
          </cell>
        </row>
        <row r="635">
          <cell r="A635" t="str">
            <v>dok</v>
          </cell>
          <cell r="B635" t="str">
            <v>d</v>
          </cell>
          <cell r="C635" t="str">
            <v>early-8</v>
          </cell>
          <cell r="D635" t="str">
            <v>o</v>
          </cell>
          <cell r="E635" t="str">
            <v>k</v>
          </cell>
          <cell r="F635" t="str">
            <v>mid-8</v>
          </cell>
          <cell r="G635" t="str">
            <v>do</v>
          </cell>
          <cell r="H635" t="str">
            <v>ok</v>
          </cell>
          <cell r="I635">
            <v>2</v>
          </cell>
          <cell r="J635" t="str">
            <v>Not Found</v>
          </cell>
          <cell r="K635">
            <v>0.15459999999999999</v>
          </cell>
          <cell r="L635">
            <v>4.0000000000000001E-3</v>
          </cell>
          <cell r="M635">
            <v>26</v>
          </cell>
          <cell r="N635" t="str">
            <v>Not Found</v>
          </cell>
          <cell r="O635">
            <v>0.17519999999999999</v>
          </cell>
          <cell r="P635">
            <v>5.5999999999999999E-3</v>
          </cell>
          <cell r="Q635">
            <v>17</v>
          </cell>
          <cell r="R635">
            <v>1.0546125954028931</v>
          </cell>
          <cell r="S635">
            <v>0.23817275730549328</v>
          </cell>
          <cell r="T635">
            <v>2.3711173360628157</v>
          </cell>
          <cell r="U635">
            <v>1.2629362733790117</v>
          </cell>
          <cell r="V635">
            <v>0.59615906768401883</v>
          </cell>
          <cell r="W635">
            <v>2.343706780698219</v>
          </cell>
          <cell r="X635">
            <v>85</v>
          </cell>
          <cell r="Y635">
            <v>59</v>
          </cell>
          <cell r="Z635">
            <v>99</v>
          </cell>
          <cell r="AA635">
            <v>90</v>
          </cell>
          <cell r="AB635">
            <v>73</v>
          </cell>
          <cell r="AC635">
            <v>99</v>
          </cell>
        </row>
        <row r="636">
          <cell r="A636" t="str">
            <v>Dok</v>
          </cell>
          <cell r="B636" t="str">
            <v>D</v>
          </cell>
          <cell r="C636" t="str">
            <v>late-8</v>
          </cell>
          <cell r="D636" t="str">
            <v>o</v>
          </cell>
          <cell r="E636" t="str">
            <v>k</v>
          </cell>
          <cell r="F636" t="str">
            <v>mid-8</v>
          </cell>
          <cell r="G636" t="str">
            <v>Do</v>
          </cell>
          <cell r="H636" t="str">
            <v>ok</v>
          </cell>
          <cell r="I636">
            <v>4</v>
          </cell>
          <cell r="J636" t="str">
            <v>Not Found</v>
          </cell>
          <cell r="K636">
            <v>0.1056</v>
          </cell>
          <cell r="L636">
            <v>2.8E-3</v>
          </cell>
          <cell r="M636">
            <v>12</v>
          </cell>
          <cell r="N636" t="str">
            <v>Not Found</v>
          </cell>
          <cell r="O636">
            <v>0.1232</v>
          </cell>
          <cell r="P636">
            <v>3.5999999999999999E-3</v>
          </cell>
          <cell r="Q636">
            <v>8</v>
          </cell>
          <cell r="R636">
            <v>-7.6067001892190206E-2</v>
          </cell>
          <cell r="S636">
            <v>-0.1103902540838695</v>
          </cell>
          <cell r="T636">
            <v>0.11630533100042251</v>
          </cell>
          <cell r="U636">
            <v>7.2521172772939735E-2</v>
          </cell>
          <cell r="V636">
            <v>-1.4766242329460836E-2</v>
          </cell>
          <cell r="W636">
            <v>0.25918078377818571</v>
          </cell>
          <cell r="X636">
            <v>47</v>
          </cell>
          <cell r="Y636">
            <v>45</v>
          </cell>
          <cell r="Z636">
            <v>54</v>
          </cell>
          <cell r="AA636">
            <v>53</v>
          </cell>
          <cell r="AB636">
            <v>50</v>
          </cell>
          <cell r="AC636">
            <v>60</v>
          </cell>
        </row>
        <row r="637">
          <cell r="A637" t="str">
            <v>dOl</v>
          </cell>
          <cell r="B637" t="str">
            <v>d</v>
          </cell>
          <cell r="C637" t="str">
            <v>early-8</v>
          </cell>
          <cell r="D637" t="str">
            <v>O</v>
          </cell>
          <cell r="E637" t="str">
            <v>l</v>
          </cell>
          <cell r="F637" t="str">
            <v>late-8</v>
          </cell>
          <cell r="G637" t="str">
            <v>dO</v>
          </cell>
          <cell r="H637" t="str">
            <v>Ol</v>
          </cell>
          <cell r="I637">
            <v>3</v>
          </cell>
          <cell r="J637" t="str">
            <v>Not Found</v>
          </cell>
          <cell r="K637">
            <v>0.129</v>
          </cell>
          <cell r="L637">
            <v>5.0000000000000001E-4</v>
          </cell>
          <cell r="M637">
            <v>16</v>
          </cell>
          <cell r="N637" t="str">
            <v>Not Found</v>
          </cell>
          <cell r="O637">
            <v>0.14360000000000001</v>
          </cell>
          <cell r="P637">
            <v>6.9999999999999999E-4</v>
          </cell>
          <cell r="Q637">
            <v>6</v>
          </cell>
          <cell r="R637">
            <v>0.4638901935507681</v>
          </cell>
          <cell r="S637">
            <v>-0.77846935924681471</v>
          </cell>
          <cell r="T637">
            <v>0.76053733244682054</v>
          </cell>
          <cell r="U637">
            <v>0.53953017377993728</v>
          </cell>
          <cell r="V637">
            <v>-0.90060794184900617</v>
          </cell>
          <cell r="W637">
            <v>-0.20404721553737729</v>
          </cell>
          <cell r="X637">
            <v>68</v>
          </cell>
          <cell r="Y637">
            <v>21</v>
          </cell>
          <cell r="Z637">
            <v>78</v>
          </cell>
          <cell r="AA637">
            <v>71</v>
          </cell>
          <cell r="AB637">
            <v>19</v>
          </cell>
          <cell r="AC637">
            <v>42</v>
          </cell>
        </row>
        <row r="638">
          <cell r="A638" t="str">
            <v>Dol</v>
          </cell>
          <cell r="B638" t="str">
            <v>D</v>
          </cell>
          <cell r="C638" t="str">
            <v>late-8</v>
          </cell>
          <cell r="D638" t="str">
            <v>o</v>
          </cell>
          <cell r="E638" t="str">
            <v>l</v>
          </cell>
          <cell r="F638" t="str">
            <v>late-8</v>
          </cell>
          <cell r="G638" t="str">
            <v>Do</v>
          </cell>
          <cell r="H638" t="str">
            <v>ol</v>
          </cell>
          <cell r="I638">
            <v>5</v>
          </cell>
          <cell r="J638" t="str">
            <v>Not Found</v>
          </cell>
          <cell r="K638">
            <v>0.1258</v>
          </cell>
          <cell r="L638">
            <v>5.7000000000000002E-3</v>
          </cell>
          <cell r="M638">
            <v>17</v>
          </cell>
          <cell r="N638" t="str">
            <v>Not Found</v>
          </cell>
          <cell r="O638">
            <v>0.14410000000000001</v>
          </cell>
          <cell r="P638">
            <v>9.1000000000000004E-3</v>
          </cell>
          <cell r="Q638">
            <v>9</v>
          </cell>
          <cell r="R638">
            <v>0.39004989331925227</v>
          </cell>
          <cell r="S638">
            <v>0.73197035677375721</v>
          </cell>
          <cell r="T638">
            <v>0.9215953328084201</v>
          </cell>
          <cell r="U638">
            <v>0.55097647282422646</v>
          </cell>
          <cell r="V638">
            <v>1.6652783602076082</v>
          </cell>
          <cell r="W638">
            <v>0.49079478343596716</v>
          </cell>
          <cell r="X638">
            <v>65</v>
          </cell>
          <cell r="Y638">
            <v>77</v>
          </cell>
          <cell r="Z638">
            <v>82</v>
          </cell>
          <cell r="AA638">
            <v>71</v>
          </cell>
          <cell r="AB638">
            <v>95</v>
          </cell>
          <cell r="AC638">
            <v>69</v>
          </cell>
        </row>
        <row r="639">
          <cell r="A639" t="str">
            <v>DOl</v>
          </cell>
          <cell r="B639" t="str">
            <v>D</v>
          </cell>
          <cell r="C639" t="str">
            <v>late-8</v>
          </cell>
          <cell r="D639" t="str">
            <v>O</v>
          </cell>
          <cell r="E639" t="str">
            <v>l</v>
          </cell>
          <cell r="F639" t="str">
            <v>late-8</v>
          </cell>
          <cell r="G639" t="str">
            <v>DO</v>
          </cell>
          <cell r="H639" t="str">
            <v>Ol</v>
          </cell>
          <cell r="I639">
            <v>5</v>
          </cell>
          <cell r="J639" t="str">
            <v>Not Found</v>
          </cell>
          <cell r="K639">
            <v>0.08</v>
          </cell>
          <cell r="L639">
            <v>5.0000000000000001E-4</v>
          </cell>
          <cell r="M639">
            <v>7</v>
          </cell>
          <cell r="N639" t="str">
            <v>Not Found</v>
          </cell>
          <cell r="O639">
            <v>9.1600000000000001E-2</v>
          </cell>
          <cell r="P639">
            <v>6.9999999999999999E-4</v>
          </cell>
          <cell r="Q639">
            <v>2</v>
          </cell>
          <cell r="R639">
            <v>-0.66678940374431539</v>
          </cell>
          <cell r="S639">
            <v>-0.77846935924681471</v>
          </cell>
          <cell r="T639">
            <v>-0.68898467080757508</v>
          </cell>
          <cell r="U639">
            <v>-0.65088492682613497</v>
          </cell>
          <cell r="V639">
            <v>-0.90060794184900617</v>
          </cell>
          <cell r="W639">
            <v>-1.1305032141685032</v>
          </cell>
          <cell r="X639">
            <v>25</v>
          </cell>
          <cell r="Y639">
            <v>21</v>
          </cell>
          <cell r="Z639">
            <v>24</v>
          </cell>
          <cell r="AA639">
            <v>26</v>
          </cell>
          <cell r="AB639">
            <v>19</v>
          </cell>
          <cell r="AC639">
            <v>13</v>
          </cell>
        </row>
        <row r="640">
          <cell r="A640" t="str">
            <v>Dom</v>
          </cell>
          <cell r="B640" t="str">
            <v>D</v>
          </cell>
          <cell r="C640" t="str">
            <v>late-8</v>
          </cell>
          <cell r="D640" t="str">
            <v>o</v>
          </cell>
          <cell r="E640" t="str">
            <v>m</v>
          </cell>
          <cell r="F640" t="str">
            <v>early-8</v>
          </cell>
          <cell r="G640" t="str">
            <v>Do</v>
          </cell>
          <cell r="H640" t="str">
            <v>om</v>
          </cell>
          <cell r="I640">
            <v>3</v>
          </cell>
          <cell r="J640" t="str">
            <v>Not Found</v>
          </cell>
          <cell r="K640">
            <v>0.1016</v>
          </cell>
          <cell r="L640">
            <v>2.5000000000000001E-3</v>
          </cell>
          <cell r="M640">
            <v>12</v>
          </cell>
          <cell r="N640" t="str">
            <v>Not Found</v>
          </cell>
          <cell r="O640">
            <v>0.108</v>
          </cell>
          <cell r="P640">
            <v>2.2000000000000001E-3</v>
          </cell>
          <cell r="Q640">
            <v>6</v>
          </cell>
          <cell r="R640">
            <v>-0.16836737718158487</v>
          </cell>
          <cell r="S640">
            <v>-0.19753100693121017</v>
          </cell>
          <cell r="T640">
            <v>0.11630533100042251</v>
          </cell>
          <cell r="U640">
            <v>-0.27544631817345072</v>
          </cell>
          <cell r="V640">
            <v>-0.44241395933889649</v>
          </cell>
          <cell r="W640">
            <v>-0.20404721553737729</v>
          </cell>
          <cell r="X640">
            <v>43</v>
          </cell>
          <cell r="Y640">
            <v>42</v>
          </cell>
          <cell r="Z640">
            <v>54</v>
          </cell>
          <cell r="AA640">
            <v>39</v>
          </cell>
          <cell r="AB640">
            <v>34</v>
          </cell>
          <cell r="AC640">
            <v>42</v>
          </cell>
        </row>
        <row r="641">
          <cell r="A641" t="str">
            <v>don</v>
          </cell>
          <cell r="B641" t="str">
            <v>d</v>
          </cell>
          <cell r="C641" t="str">
            <v>early-8</v>
          </cell>
          <cell r="D641" t="str">
            <v>o</v>
          </cell>
          <cell r="E641" t="str">
            <v>n</v>
          </cell>
          <cell r="F641" t="str">
            <v>early-8</v>
          </cell>
          <cell r="G641" t="str">
            <v>do</v>
          </cell>
          <cell r="H641" t="str">
            <v>on</v>
          </cell>
          <cell r="I641">
            <v>1</v>
          </cell>
          <cell r="J641" t="str">
            <v>Not Found</v>
          </cell>
          <cell r="K641">
            <v>0.19719999999999999</v>
          </cell>
          <cell r="L641">
            <v>3.5999999999999999E-3</v>
          </cell>
          <cell r="M641">
            <v>36</v>
          </cell>
          <cell r="N641" t="str">
            <v>Not Found</v>
          </cell>
          <cell r="O641">
            <v>0.22</v>
          </cell>
          <cell r="P641">
            <v>6.7999999999999996E-3</v>
          </cell>
          <cell r="Q641">
            <v>19</v>
          </cell>
          <cell r="R641">
            <v>2.0376115922349451</v>
          </cell>
          <cell r="S641">
            <v>0.1219850868423723</v>
          </cell>
          <cell r="T641">
            <v>3.9816973396788113</v>
          </cell>
          <cell r="U641">
            <v>2.2885246677473199</v>
          </cell>
          <cell r="V641">
            <v>0.9627142536921065</v>
          </cell>
          <cell r="W641">
            <v>2.806934780013782</v>
          </cell>
          <cell r="X641">
            <v>98</v>
          </cell>
          <cell r="Y641">
            <v>55.000000000000007</v>
          </cell>
          <cell r="Z641">
            <v>100</v>
          </cell>
          <cell r="AA641">
            <v>99</v>
          </cell>
          <cell r="AB641">
            <v>83</v>
          </cell>
          <cell r="AC641">
            <v>100</v>
          </cell>
        </row>
        <row r="642">
          <cell r="A642" t="str">
            <v>dOn</v>
          </cell>
          <cell r="B642" t="str">
            <v>d</v>
          </cell>
          <cell r="C642" t="str">
            <v>early-8</v>
          </cell>
          <cell r="D642" t="str">
            <v>O</v>
          </cell>
          <cell r="E642" t="str">
            <v>n</v>
          </cell>
          <cell r="F642" t="str">
            <v>early-8</v>
          </cell>
          <cell r="G642" t="str">
            <v>dO</v>
          </cell>
          <cell r="H642" t="str">
            <v>On</v>
          </cell>
          <cell r="I642">
            <v>1</v>
          </cell>
          <cell r="J642" t="str">
            <v>Not Found</v>
          </cell>
          <cell r="K642">
            <v>0.15140000000000001</v>
          </cell>
          <cell r="L642">
            <v>6.9999999999999999E-4</v>
          </cell>
          <cell r="M642">
            <v>13</v>
          </cell>
          <cell r="N642" t="str">
            <v>Not Found</v>
          </cell>
          <cell r="O642">
            <v>0.1676</v>
          </cell>
          <cell r="P642">
            <v>6.9999999999999999E-4</v>
          </cell>
          <cell r="Q642">
            <v>8</v>
          </cell>
          <cell r="R642">
            <v>0.98077229517137776</v>
          </cell>
          <cell r="S642">
            <v>-0.72037552401525429</v>
          </cell>
          <cell r="T642">
            <v>0.27736333136202201</v>
          </cell>
          <cell r="U642">
            <v>1.0889525279058165</v>
          </cell>
          <cell r="V642">
            <v>-0.90060794184900617</v>
          </cell>
          <cell r="W642">
            <v>0.25918078377818571</v>
          </cell>
          <cell r="X642">
            <v>84</v>
          </cell>
          <cell r="Y642">
            <v>23</v>
          </cell>
          <cell r="Z642">
            <v>61</v>
          </cell>
          <cell r="AA642">
            <v>86</v>
          </cell>
          <cell r="AB642">
            <v>19</v>
          </cell>
          <cell r="AC642">
            <v>60</v>
          </cell>
        </row>
        <row r="643">
          <cell r="A643" t="str">
            <v>Don</v>
          </cell>
          <cell r="B643" t="str">
            <v>D</v>
          </cell>
          <cell r="C643" t="str">
            <v>late-8</v>
          </cell>
          <cell r="D643" t="str">
            <v>o</v>
          </cell>
          <cell r="E643" t="str">
            <v>n</v>
          </cell>
          <cell r="F643" t="str">
            <v>early-8</v>
          </cell>
          <cell r="G643" t="str">
            <v>Do</v>
          </cell>
          <cell r="H643" t="str">
            <v>on</v>
          </cell>
          <cell r="I643">
            <v>3</v>
          </cell>
          <cell r="J643" t="str">
            <v>Not Found</v>
          </cell>
          <cell r="K643">
            <v>0.14829999999999999</v>
          </cell>
          <cell r="L643">
            <v>2.3999999999999998E-3</v>
          </cell>
          <cell r="M643">
            <v>19</v>
          </cell>
          <cell r="N643" t="str">
            <v>Not Found</v>
          </cell>
          <cell r="O643">
            <v>0.16800000000000001</v>
          </cell>
          <cell r="P643">
            <v>4.7000000000000002E-3</v>
          </cell>
          <cell r="Q643">
            <v>10</v>
          </cell>
          <cell r="R643">
            <v>0.90923950432209655</v>
          </cell>
          <cell r="S643">
            <v>-0.22657792454699047</v>
          </cell>
          <cell r="T643">
            <v>1.2437113335316192</v>
          </cell>
          <cell r="U643">
            <v>1.0981095671412482</v>
          </cell>
          <cell r="V643">
            <v>0.32124267817795304</v>
          </cell>
          <cell r="W643">
            <v>0.72240878309374867</v>
          </cell>
          <cell r="X643">
            <v>82</v>
          </cell>
          <cell r="Y643">
            <v>41</v>
          </cell>
          <cell r="Z643">
            <v>89</v>
          </cell>
          <cell r="AA643">
            <v>86</v>
          </cell>
          <cell r="AB643">
            <v>63</v>
          </cell>
          <cell r="AC643">
            <v>76</v>
          </cell>
        </row>
        <row r="644">
          <cell r="A644" t="str">
            <v>DOn</v>
          </cell>
          <cell r="B644" t="str">
            <v>D</v>
          </cell>
          <cell r="C644" t="str">
            <v>late-8</v>
          </cell>
          <cell r="D644" t="str">
            <v>O</v>
          </cell>
          <cell r="E644" t="str">
            <v>n</v>
          </cell>
          <cell r="F644" t="str">
            <v>early-8</v>
          </cell>
          <cell r="G644" t="str">
            <v>DO</v>
          </cell>
          <cell r="H644" t="str">
            <v>On</v>
          </cell>
          <cell r="I644">
            <v>3</v>
          </cell>
          <cell r="J644" t="str">
            <v>Not Found</v>
          </cell>
          <cell r="K644">
            <v>0.1024</v>
          </cell>
          <cell r="L644">
            <v>6.9999999999999999E-4</v>
          </cell>
          <cell r="M644">
            <v>6</v>
          </cell>
          <cell r="N644" t="str">
            <v>Not Found</v>
          </cell>
          <cell r="O644">
            <v>0.11559999999999999</v>
          </cell>
          <cell r="P644">
            <v>6.9999999999999999E-4</v>
          </cell>
          <cell r="Q644">
            <v>4</v>
          </cell>
          <cell r="R644">
            <v>-0.14990730212370573</v>
          </cell>
          <cell r="S644">
            <v>-0.72037552401525429</v>
          </cell>
          <cell r="T644">
            <v>-0.85004267116917465</v>
          </cell>
          <cell r="U644">
            <v>-0.10146257270025565</v>
          </cell>
          <cell r="V644">
            <v>-0.90060794184900617</v>
          </cell>
          <cell r="W644">
            <v>-0.66727521485294028</v>
          </cell>
          <cell r="X644">
            <v>44</v>
          </cell>
          <cell r="Y644">
            <v>23</v>
          </cell>
          <cell r="Z644">
            <v>20</v>
          </cell>
          <cell r="AA644">
            <v>46</v>
          </cell>
          <cell r="AB644">
            <v>19</v>
          </cell>
          <cell r="AC644">
            <v>25</v>
          </cell>
        </row>
        <row r="645">
          <cell r="A645" t="str">
            <v>Dop</v>
          </cell>
          <cell r="B645" t="str">
            <v>D</v>
          </cell>
          <cell r="C645" t="str">
            <v>late-8</v>
          </cell>
          <cell r="D645" t="str">
            <v>o</v>
          </cell>
          <cell r="E645" t="str">
            <v>p</v>
          </cell>
          <cell r="F645" t="str">
            <v>early-8</v>
          </cell>
          <cell r="G645" t="str">
            <v>Do</v>
          </cell>
          <cell r="H645" t="str">
            <v>op</v>
          </cell>
          <cell r="I645">
            <v>3</v>
          </cell>
          <cell r="J645" t="str">
            <v>Not Found</v>
          </cell>
          <cell r="K645">
            <v>8.9300000000000004E-2</v>
          </cell>
          <cell r="L645">
            <v>1.1999999999999999E-3</v>
          </cell>
          <cell r="M645">
            <v>11</v>
          </cell>
          <cell r="N645" t="str">
            <v>Not Found</v>
          </cell>
          <cell r="O645">
            <v>9.5000000000000001E-2</v>
          </cell>
          <cell r="P645">
            <v>2.0999999999999999E-3</v>
          </cell>
          <cell r="Q645">
            <v>7</v>
          </cell>
          <cell r="R645">
            <v>-0.45219103119647297</v>
          </cell>
          <cell r="S645">
            <v>-0.57514093593635329</v>
          </cell>
          <cell r="T645">
            <v>-4.4752669361177014E-2</v>
          </cell>
          <cell r="U645">
            <v>-0.5730500933249687</v>
          </cell>
          <cell r="V645">
            <v>-0.47296022483957056</v>
          </cell>
          <cell r="W645">
            <v>2.7566784120404197E-2</v>
          </cell>
          <cell r="X645">
            <v>33</v>
          </cell>
          <cell r="Y645">
            <v>28.000000000000004</v>
          </cell>
          <cell r="Z645">
            <v>48</v>
          </cell>
          <cell r="AA645">
            <v>28.000000000000004</v>
          </cell>
          <cell r="AB645">
            <v>32</v>
          </cell>
          <cell r="AC645">
            <v>51</v>
          </cell>
        </row>
        <row r="646">
          <cell r="A646" t="str">
            <v>dor</v>
          </cell>
          <cell r="B646" t="str">
            <v>d</v>
          </cell>
          <cell r="C646" t="str">
            <v>early-8</v>
          </cell>
          <cell r="D646" t="str">
            <v>o</v>
          </cell>
          <cell r="E646" t="str">
            <v>r</v>
          </cell>
          <cell r="F646" t="str">
            <v>late-8</v>
          </cell>
          <cell r="G646" t="str">
            <v>do</v>
          </cell>
          <cell r="H646" t="str">
            <v>or</v>
          </cell>
          <cell r="I646">
            <v>3</v>
          </cell>
          <cell r="J646" t="str">
            <v>Not Found</v>
          </cell>
          <cell r="K646">
            <v>0.17949999999999999</v>
          </cell>
          <cell r="L646">
            <v>1.9099999999999999E-2</v>
          </cell>
          <cell r="M646">
            <v>35</v>
          </cell>
          <cell r="N646" t="str">
            <v>Not Found</v>
          </cell>
          <cell r="O646">
            <v>0.2026</v>
          </cell>
          <cell r="P646">
            <v>1.9400000000000001E-2</v>
          </cell>
          <cell r="Q646">
            <v>18</v>
          </cell>
          <cell r="R646">
            <v>1.6291824315793744</v>
          </cell>
          <cell r="S646">
            <v>4.6242573172883077</v>
          </cell>
          <cell r="T646">
            <v>3.8206393393172116</v>
          </cell>
          <cell r="U646">
            <v>1.8901934610060576</v>
          </cell>
          <cell r="V646">
            <v>4.8115437067770284</v>
          </cell>
          <cell r="W646">
            <v>2.5753207803560008</v>
          </cell>
          <cell r="X646">
            <v>95</v>
          </cell>
          <cell r="Y646">
            <v>100</v>
          </cell>
          <cell r="Z646">
            <v>100</v>
          </cell>
          <cell r="AA646">
            <v>97</v>
          </cell>
          <cell r="AB646">
            <v>100</v>
          </cell>
          <cell r="AC646">
            <v>100</v>
          </cell>
        </row>
        <row r="647">
          <cell r="A647" t="str">
            <v>Dor</v>
          </cell>
          <cell r="B647" t="str">
            <v>D</v>
          </cell>
          <cell r="C647" t="str">
            <v>late-8</v>
          </cell>
          <cell r="D647" t="str">
            <v>o</v>
          </cell>
          <cell r="E647" t="str">
            <v>r</v>
          </cell>
          <cell r="F647" t="str">
            <v>late-8</v>
          </cell>
          <cell r="G647" t="str">
            <v>Do</v>
          </cell>
          <cell r="H647" t="str">
            <v>or</v>
          </cell>
          <cell r="I647">
            <v>5</v>
          </cell>
          <cell r="J647" t="str">
            <v>Not Found</v>
          </cell>
          <cell r="K647">
            <v>0.13059999999999999</v>
          </cell>
          <cell r="L647">
            <v>1.7999999999999999E-2</v>
          </cell>
          <cell r="M647">
            <v>20</v>
          </cell>
          <cell r="N647" t="str">
            <v>Not Found</v>
          </cell>
          <cell r="O647">
            <v>0.15060000000000001</v>
          </cell>
          <cell r="P647">
            <v>1.7399999999999999E-2</v>
          </cell>
          <cell r="Q647">
            <v>12</v>
          </cell>
          <cell r="R647">
            <v>0.50081034366652577</v>
          </cell>
          <cell r="S647">
            <v>4.3047412235147249</v>
          </cell>
          <cell r="T647">
            <v>1.4047693338932186</v>
          </cell>
          <cell r="U647">
            <v>0.69977836039998564</v>
          </cell>
          <cell r="V647">
            <v>4.2006183967635478</v>
          </cell>
          <cell r="W647">
            <v>1.1856367824093117</v>
          </cell>
          <cell r="X647">
            <v>69</v>
          </cell>
          <cell r="Y647">
            <v>100</v>
          </cell>
          <cell r="Z647">
            <v>92</v>
          </cell>
          <cell r="AA647">
            <v>76</v>
          </cell>
          <cell r="AB647">
            <v>100</v>
          </cell>
          <cell r="AC647">
            <v>88</v>
          </cell>
        </row>
        <row r="648">
          <cell r="A648" t="str">
            <v>doS</v>
          </cell>
          <cell r="B648" t="str">
            <v>d</v>
          </cell>
          <cell r="C648" t="str">
            <v>early-8</v>
          </cell>
          <cell r="D648" t="str">
            <v>o</v>
          </cell>
          <cell r="E648" t="str">
            <v>S</v>
          </cell>
          <cell r="F648" t="str">
            <v>late-8</v>
          </cell>
          <cell r="G648" t="str">
            <v>do</v>
          </cell>
          <cell r="H648" t="str">
            <v>oS</v>
          </cell>
          <cell r="I648">
            <v>3</v>
          </cell>
          <cell r="J648" t="str">
            <v>Not Found</v>
          </cell>
          <cell r="K648">
            <v>0.1089</v>
          </cell>
          <cell r="L648">
            <v>2.2000000000000001E-3</v>
          </cell>
          <cell r="M648">
            <v>14</v>
          </cell>
          <cell r="N648" t="str">
            <v>Not Found</v>
          </cell>
          <cell r="O648">
            <v>0.1258</v>
          </cell>
          <cell r="P648">
            <v>3.0999999999999999E-3</v>
          </cell>
          <cell r="Q648">
            <v>7</v>
          </cell>
          <cell r="R648">
            <v>8.0807721560251992E-5</v>
          </cell>
          <cell r="S648">
            <v>-0.2846717597785508</v>
          </cell>
          <cell r="T648">
            <v>0.43842133172362152</v>
          </cell>
          <cell r="U648">
            <v>0.13204192780324314</v>
          </cell>
          <cell r="V648">
            <v>-0.16749756983283073</v>
          </cell>
          <cell r="W648">
            <v>2.7566784120404197E-2</v>
          </cell>
          <cell r="X648">
            <v>50</v>
          </cell>
          <cell r="Y648">
            <v>38</v>
          </cell>
          <cell r="Z648">
            <v>67</v>
          </cell>
          <cell r="AA648">
            <v>55.000000000000007</v>
          </cell>
          <cell r="AB648">
            <v>44</v>
          </cell>
          <cell r="AC648">
            <v>51</v>
          </cell>
        </row>
        <row r="649">
          <cell r="A649" t="str">
            <v>dOs</v>
          </cell>
          <cell r="B649" t="str">
            <v>d</v>
          </cell>
          <cell r="C649" t="str">
            <v>early-8</v>
          </cell>
          <cell r="D649" t="str">
            <v>O</v>
          </cell>
          <cell r="E649" t="str">
            <v>s</v>
          </cell>
          <cell r="F649" t="str">
            <v>late-8</v>
          </cell>
          <cell r="G649" t="str">
            <v>dO</v>
          </cell>
          <cell r="H649" t="str">
            <v>Os</v>
          </cell>
          <cell r="I649">
            <v>3</v>
          </cell>
          <cell r="J649" t="str">
            <v>Not Found</v>
          </cell>
          <cell r="K649">
            <v>0.1341</v>
          </cell>
          <cell r="L649">
            <v>6.9999999999999999E-4</v>
          </cell>
          <cell r="M649">
            <v>6</v>
          </cell>
          <cell r="N649" t="str">
            <v>Not Found</v>
          </cell>
          <cell r="O649">
            <v>0.1245</v>
          </cell>
          <cell r="P649">
            <v>4.0000000000000002E-4</v>
          </cell>
          <cell r="Q649">
            <v>5</v>
          </cell>
          <cell r="R649">
            <v>0.58157317204474601</v>
          </cell>
          <cell r="S649">
            <v>-0.72037552401525429</v>
          </cell>
          <cell r="T649">
            <v>-0.85004267116917465</v>
          </cell>
          <cell r="U649">
            <v>0.10228155028809144</v>
          </cell>
          <cell r="V649">
            <v>-0.99224673835102817</v>
          </cell>
          <cell r="W649">
            <v>-0.43566121519515877</v>
          </cell>
          <cell r="X649">
            <v>72</v>
          </cell>
          <cell r="Y649">
            <v>23</v>
          </cell>
          <cell r="Z649">
            <v>20</v>
          </cell>
          <cell r="AA649">
            <v>54</v>
          </cell>
          <cell r="AB649">
            <v>17</v>
          </cell>
          <cell r="AC649">
            <v>33</v>
          </cell>
        </row>
        <row r="650">
          <cell r="A650" t="str">
            <v>Dos</v>
          </cell>
          <cell r="B650" t="str">
            <v>D</v>
          </cell>
          <cell r="C650" t="str">
            <v>late-8</v>
          </cell>
          <cell r="D650" t="str">
            <v>o</v>
          </cell>
          <cell r="E650" t="str">
            <v>s</v>
          </cell>
          <cell r="F650" t="str">
            <v>late-8</v>
          </cell>
          <cell r="G650" t="str">
            <v>Do</v>
          </cell>
          <cell r="H650" t="str">
            <v>os</v>
          </cell>
          <cell r="I650">
            <v>5</v>
          </cell>
          <cell r="J650" t="str">
            <v>Not Found</v>
          </cell>
          <cell r="K650">
            <v>0.13100000000000001</v>
          </cell>
          <cell r="L650">
            <v>2.5999999999999999E-3</v>
          </cell>
          <cell r="M650">
            <v>5</v>
          </cell>
          <cell r="N650" t="str">
            <v>Not Found</v>
          </cell>
          <cell r="O650">
            <v>0.125</v>
          </cell>
          <cell r="P650">
            <v>4.0000000000000001E-3</v>
          </cell>
          <cell r="Q650">
            <v>4</v>
          </cell>
          <cell r="R650">
            <v>0.51004038119546546</v>
          </cell>
          <cell r="S650">
            <v>-0.16848408931542999</v>
          </cell>
          <cell r="T650">
            <v>-1.0111006715307742</v>
          </cell>
          <cell r="U650">
            <v>0.1137278493323806</v>
          </cell>
          <cell r="V650">
            <v>0.10741881967323515</v>
          </cell>
          <cell r="W650">
            <v>-0.66727521485294028</v>
          </cell>
          <cell r="X650">
            <v>70</v>
          </cell>
          <cell r="Y650">
            <v>43</v>
          </cell>
          <cell r="Z650">
            <v>15</v>
          </cell>
          <cell r="AA650">
            <v>55.000000000000007</v>
          </cell>
          <cell r="AB650">
            <v>55.000000000000007</v>
          </cell>
          <cell r="AC650">
            <v>25</v>
          </cell>
        </row>
        <row r="651">
          <cell r="A651" t="str">
            <v>DoS</v>
          </cell>
          <cell r="B651" t="str">
            <v>D</v>
          </cell>
          <cell r="C651" t="str">
            <v>late-8</v>
          </cell>
          <cell r="D651" t="str">
            <v>o</v>
          </cell>
          <cell r="E651" t="str">
            <v>S</v>
          </cell>
          <cell r="F651" t="str">
            <v>late-8</v>
          </cell>
          <cell r="G651" t="str">
            <v>Do</v>
          </cell>
          <cell r="H651" t="str">
            <v>oS</v>
          </cell>
          <cell r="I651">
            <v>5</v>
          </cell>
          <cell r="J651" t="str">
            <v>Not Found</v>
          </cell>
          <cell r="K651">
            <v>5.9900000000000002E-2</v>
          </cell>
          <cell r="L651">
            <v>1.1000000000000001E-3</v>
          </cell>
          <cell r="M651">
            <v>3</v>
          </cell>
          <cell r="N651" t="str">
            <v>Not Found</v>
          </cell>
          <cell r="O651">
            <v>7.3800000000000004E-2</v>
          </cell>
          <cell r="P651">
            <v>1.1000000000000001E-3</v>
          </cell>
          <cell r="Q651">
            <v>2</v>
          </cell>
          <cell r="R651">
            <v>-1.130598789573523</v>
          </cell>
          <cell r="S651">
            <v>-0.60418785355213334</v>
          </cell>
          <cell r="T651">
            <v>-1.3332166722539731</v>
          </cell>
          <cell r="U651">
            <v>-1.0583731728028287</v>
          </cell>
          <cell r="V651">
            <v>-0.7784228798463102</v>
          </cell>
          <cell r="W651">
            <v>-1.1305032141685032</v>
          </cell>
          <cell r="X651">
            <v>13</v>
          </cell>
          <cell r="Y651">
            <v>27</v>
          </cell>
          <cell r="Z651">
            <v>9</v>
          </cell>
          <cell r="AA651">
            <v>15</v>
          </cell>
          <cell r="AB651">
            <v>22</v>
          </cell>
          <cell r="AC651">
            <v>13</v>
          </cell>
        </row>
        <row r="652">
          <cell r="A652" t="str">
            <v>DOs</v>
          </cell>
          <cell r="B652" t="str">
            <v>D</v>
          </cell>
          <cell r="C652" t="str">
            <v>late-8</v>
          </cell>
          <cell r="D652" t="str">
            <v>O</v>
          </cell>
          <cell r="E652" t="str">
            <v>s</v>
          </cell>
          <cell r="F652" t="str">
            <v>late-8</v>
          </cell>
          <cell r="G652" t="str">
            <v>DO</v>
          </cell>
          <cell r="H652" t="str">
            <v>Os</v>
          </cell>
          <cell r="I652">
            <v>5</v>
          </cell>
          <cell r="J652" t="str">
            <v>Not Found</v>
          </cell>
          <cell r="K652">
            <v>8.5199999999999998E-2</v>
          </cell>
          <cell r="L652">
            <v>6.9999999999999999E-4</v>
          </cell>
          <cell r="M652">
            <v>4</v>
          </cell>
          <cell r="N652" t="str">
            <v>Not Found</v>
          </cell>
          <cell r="O652">
            <v>7.2499999999999995E-2</v>
          </cell>
          <cell r="P652">
            <v>4.0000000000000002E-4</v>
          </cell>
          <cell r="Q652">
            <v>4</v>
          </cell>
          <cell r="R652">
            <v>-0.54679891586810259</v>
          </cell>
          <cell r="S652">
            <v>-0.72037552401525429</v>
          </cell>
          <cell r="T652">
            <v>-1.1721586718923735</v>
          </cell>
          <cell r="U652">
            <v>-1.0881335503179808</v>
          </cell>
          <cell r="V652">
            <v>-0.99224673835102817</v>
          </cell>
          <cell r="W652">
            <v>-0.66727521485294028</v>
          </cell>
          <cell r="X652">
            <v>28.999999999999996</v>
          </cell>
          <cell r="Y652">
            <v>23</v>
          </cell>
          <cell r="Z652">
            <v>12</v>
          </cell>
          <cell r="AA652">
            <v>14.000000000000002</v>
          </cell>
          <cell r="AB652">
            <v>17</v>
          </cell>
          <cell r="AC652">
            <v>25</v>
          </cell>
        </row>
        <row r="653">
          <cell r="A653" t="str">
            <v>doT</v>
          </cell>
          <cell r="B653" t="str">
            <v>d</v>
          </cell>
          <cell r="C653" t="str">
            <v>early-8</v>
          </cell>
          <cell r="D653" t="str">
            <v>o</v>
          </cell>
          <cell r="E653" t="str">
            <v>T</v>
          </cell>
          <cell r="F653" t="str">
            <v>late-8</v>
          </cell>
          <cell r="G653" t="str">
            <v>do</v>
          </cell>
          <cell r="H653" t="str">
            <v>oT</v>
          </cell>
          <cell r="I653">
            <v>3</v>
          </cell>
          <cell r="J653" t="str">
            <v>Not Found</v>
          </cell>
          <cell r="K653">
            <v>0.1085</v>
          </cell>
          <cell r="L653">
            <v>1.6999999999999999E-3</v>
          </cell>
          <cell r="M653">
            <v>15</v>
          </cell>
          <cell r="N653" t="str">
            <v>Not Found</v>
          </cell>
          <cell r="O653">
            <v>0.1231</v>
          </cell>
          <cell r="P653">
            <v>3.0999999999999999E-3</v>
          </cell>
          <cell r="Q653">
            <v>7</v>
          </cell>
          <cell r="R653">
            <v>-9.1492298073791497E-3</v>
          </cell>
          <cell r="S653">
            <v>-0.42990634785745202</v>
          </cell>
          <cell r="T653">
            <v>0.59947933208522108</v>
          </cell>
          <cell r="U653">
            <v>7.0231912964081836E-2</v>
          </cell>
          <cell r="V653">
            <v>-0.16749756983283073</v>
          </cell>
          <cell r="W653">
            <v>2.7566784120404197E-2</v>
          </cell>
          <cell r="X653">
            <v>50</v>
          </cell>
          <cell r="Y653">
            <v>33</v>
          </cell>
          <cell r="Z653">
            <v>72</v>
          </cell>
          <cell r="AA653">
            <v>53</v>
          </cell>
          <cell r="AB653">
            <v>44</v>
          </cell>
          <cell r="AC653">
            <v>51</v>
          </cell>
        </row>
        <row r="654">
          <cell r="A654" t="str">
            <v>Dot</v>
          </cell>
          <cell r="B654" t="str">
            <v>D</v>
          </cell>
          <cell r="C654" t="str">
            <v>late-8</v>
          </cell>
          <cell r="D654" t="str">
            <v>o</v>
          </cell>
          <cell r="E654" t="str">
            <v>t</v>
          </cell>
          <cell r="F654" t="str">
            <v>mid-8</v>
          </cell>
          <cell r="G654" t="str">
            <v>Do</v>
          </cell>
          <cell r="H654" t="str">
            <v>ot</v>
          </cell>
          <cell r="I654">
            <v>4</v>
          </cell>
          <cell r="J654" t="str">
            <v>Not Found</v>
          </cell>
          <cell r="K654">
            <v>0.1182</v>
          </cell>
          <cell r="L654">
            <v>4.4000000000000003E-3</v>
          </cell>
          <cell r="M654">
            <v>14</v>
          </cell>
          <cell r="N654" t="str">
            <v>Not Found</v>
          </cell>
          <cell r="O654">
            <v>0.1308</v>
          </cell>
          <cell r="P654">
            <v>4.3E-3</v>
          </cell>
          <cell r="Q654">
            <v>10</v>
          </cell>
          <cell r="R654">
            <v>0.21467918026940269</v>
          </cell>
          <cell r="S654">
            <v>0.35436042776861426</v>
          </cell>
          <cell r="T654">
            <v>0.43842133172362152</v>
          </cell>
          <cell r="U654">
            <v>0.2465049182461348</v>
          </cell>
          <cell r="V654">
            <v>0.19905761617525705</v>
          </cell>
          <cell r="W654">
            <v>0.72240878309374867</v>
          </cell>
          <cell r="X654">
            <v>59</v>
          </cell>
          <cell r="Y654">
            <v>64</v>
          </cell>
          <cell r="Z654">
            <v>67</v>
          </cell>
          <cell r="AA654">
            <v>60</v>
          </cell>
          <cell r="AB654">
            <v>57.999999999999993</v>
          </cell>
          <cell r="AC654">
            <v>76</v>
          </cell>
        </row>
        <row r="655">
          <cell r="A655" t="str">
            <v>DoT</v>
          </cell>
          <cell r="B655" t="str">
            <v>D</v>
          </cell>
          <cell r="C655" t="str">
            <v>late-8</v>
          </cell>
          <cell r="D655" t="str">
            <v>o</v>
          </cell>
          <cell r="E655" t="str">
            <v>T</v>
          </cell>
          <cell r="F655" t="str">
            <v>late-8</v>
          </cell>
          <cell r="G655" t="str">
            <v>Do</v>
          </cell>
          <cell r="H655" t="str">
            <v>oT</v>
          </cell>
          <cell r="I655">
            <v>5</v>
          </cell>
          <cell r="J655" t="str">
            <v>Not Found</v>
          </cell>
          <cell r="K655">
            <v>5.96E-2</v>
          </cell>
          <cell r="L655">
            <v>5.0000000000000001E-4</v>
          </cell>
          <cell r="M655">
            <v>5</v>
          </cell>
          <cell r="N655" t="str">
            <v>Not Found</v>
          </cell>
          <cell r="O655">
            <v>7.1099999999999997E-2</v>
          </cell>
          <cell r="P655">
            <v>1.1000000000000001E-3</v>
          </cell>
          <cell r="Q655">
            <v>3</v>
          </cell>
          <cell r="R655">
            <v>-1.1375213177202277</v>
          </cell>
          <cell r="S655">
            <v>-0.77846935924681471</v>
          </cell>
          <cell r="T655">
            <v>-1.0111006715307742</v>
          </cell>
          <cell r="U655">
            <v>-1.1201831876419903</v>
          </cell>
          <cell r="V655">
            <v>-0.7784228798463102</v>
          </cell>
          <cell r="W655">
            <v>-0.89888921451072179</v>
          </cell>
          <cell r="X655">
            <v>13</v>
          </cell>
          <cell r="Y655">
            <v>21</v>
          </cell>
          <cell r="Z655">
            <v>15</v>
          </cell>
          <cell r="AA655">
            <v>13</v>
          </cell>
          <cell r="AB655">
            <v>22</v>
          </cell>
          <cell r="AC655">
            <v>18</v>
          </cell>
        </row>
        <row r="656">
          <cell r="A656" t="str">
            <v>Dov</v>
          </cell>
          <cell r="B656" t="str">
            <v>D</v>
          </cell>
          <cell r="C656" t="str">
            <v>late-8</v>
          </cell>
          <cell r="D656" t="str">
            <v>o</v>
          </cell>
          <cell r="E656" t="str">
            <v>v</v>
          </cell>
          <cell r="F656" t="str">
            <v>mid-8</v>
          </cell>
          <cell r="G656" t="str">
            <v>Do</v>
          </cell>
          <cell r="H656" t="str">
            <v>ov</v>
          </cell>
          <cell r="I656">
            <v>4</v>
          </cell>
          <cell r="J656" t="str">
            <v>Not Found</v>
          </cell>
          <cell r="K656">
            <v>7.5800000000000006E-2</v>
          </cell>
          <cell r="L656">
            <v>1.2999999999999999E-3</v>
          </cell>
          <cell r="M656">
            <v>8</v>
          </cell>
          <cell r="N656" t="str">
            <v>Not Found</v>
          </cell>
          <cell r="O656">
            <v>8.4699999999999998E-2</v>
          </cell>
          <cell r="P656">
            <v>1.2999999999999999E-3</v>
          </cell>
          <cell r="Q656">
            <v>4</v>
          </cell>
          <cell r="R656">
            <v>-0.76370479779817957</v>
          </cell>
          <cell r="S656">
            <v>-0.54609401832057292</v>
          </cell>
          <cell r="T656">
            <v>-0.52792667044597552</v>
          </cell>
          <cell r="U656">
            <v>-0.80884385363732536</v>
          </cell>
          <cell r="V656">
            <v>-0.71733034884496238</v>
          </cell>
          <cell r="W656">
            <v>-0.66727521485294028</v>
          </cell>
          <cell r="X656">
            <v>22</v>
          </cell>
          <cell r="Y656">
            <v>28.999999999999996</v>
          </cell>
          <cell r="Z656">
            <v>30</v>
          </cell>
          <cell r="AA656">
            <v>21</v>
          </cell>
          <cell r="AB656">
            <v>24</v>
          </cell>
          <cell r="AC656">
            <v>25</v>
          </cell>
        </row>
        <row r="657">
          <cell r="A657" t="str">
            <v>dOz</v>
          </cell>
          <cell r="B657" t="str">
            <v>d</v>
          </cell>
          <cell r="C657" t="str">
            <v>early-8</v>
          </cell>
          <cell r="D657" t="str">
            <v>O</v>
          </cell>
          <cell r="E657" t="str">
            <v>z</v>
          </cell>
          <cell r="F657" t="str">
            <v>late-8</v>
          </cell>
          <cell r="G657" t="str">
            <v>dO</v>
          </cell>
          <cell r="H657" t="str">
            <v>Oz</v>
          </cell>
          <cell r="I657">
            <v>3</v>
          </cell>
          <cell r="J657" t="str">
            <v>Not Found</v>
          </cell>
          <cell r="K657">
            <v>7.5399999999999995E-2</v>
          </cell>
          <cell r="L657">
            <v>4.0000000000000002E-4</v>
          </cell>
          <cell r="M657">
            <v>7</v>
          </cell>
          <cell r="N657" t="str">
            <v>Not Found</v>
          </cell>
          <cell r="O657">
            <v>8.6199999999999999E-2</v>
          </cell>
          <cell r="P657">
            <v>8.9999999999999998E-4</v>
          </cell>
          <cell r="Q657">
            <v>3</v>
          </cell>
          <cell r="R657">
            <v>-0.77293483532711926</v>
          </cell>
          <cell r="S657">
            <v>-0.80751627686259497</v>
          </cell>
          <cell r="T657">
            <v>-0.68898467080757508</v>
          </cell>
          <cell r="U657">
            <v>-0.77450495650445783</v>
          </cell>
          <cell r="V657">
            <v>-0.83951541084765835</v>
          </cell>
          <cell r="W657">
            <v>-0.89888921451072179</v>
          </cell>
          <cell r="X657">
            <v>22</v>
          </cell>
          <cell r="Y657">
            <v>21</v>
          </cell>
          <cell r="Z657">
            <v>24</v>
          </cell>
          <cell r="AA657">
            <v>22</v>
          </cell>
          <cell r="AB657">
            <v>21</v>
          </cell>
          <cell r="AC657">
            <v>18</v>
          </cell>
        </row>
        <row r="658">
          <cell r="A658" t="str">
            <v>DOz</v>
          </cell>
          <cell r="B658" t="str">
            <v>D</v>
          </cell>
          <cell r="C658" t="str">
            <v>late-8</v>
          </cell>
          <cell r="D658" t="str">
            <v>O</v>
          </cell>
          <cell r="E658" t="str">
            <v>z</v>
          </cell>
          <cell r="F658" t="str">
            <v>late-8</v>
          </cell>
          <cell r="G658" t="str">
            <v>DO</v>
          </cell>
          <cell r="H658" t="str">
            <v>Oz</v>
          </cell>
          <cell r="I658">
            <v>5</v>
          </cell>
          <cell r="J658" t="str">
            <v>Not Found</v>
          </cell>
          <cell r="K658">
            <v>2.64E-2</v>
          </cell>
          <cell r="L658">
            <v>2.9999999999999997E-4</v>
          </cell>
          <cell r="M658">
            <v>4</v>
          </cell>
          <cell r="N658" t="str">
            <v>Not Found</v>
          </cell>
          <cell r="O658">
            <v>3.4299999999999997E-2</v>
          </cell>
          <cell r="P658">
            <v>8.9999999999999998E-4</v>
          </cell>
          <cell r="Q658">
            <v>3</v>
          </cell>
          <cell r="R658">
            <v>-1.9036144326222029</v>
          </cell>
          <cell r="S658">
            <v>-0.83656319447837524</v>
          </cell>
          <cell r="T658">
            <v>-1.1721586718923735</v>
          </cell>
          <cell r="U658">
            <v>-1.9626307973016721</v>
          </cell>
          <cell r="V658">
            <v>-0.83951541084765835</v>
          </cell>
          <cell r="W658">
            <v>-0.89888921451072179</v>
          </cell>
          <cell r="X658">
            <v>3</v>
          </cell>
          <cell r="Y658">
            <v>20</v>
          </cell>
          <cell r="Z658">
            <v>12</v>
          </cell>
          <cell r="AA658">
            <v>2</v>
          </cell>
          <cell r="AB658">
            <v>21</v>
          </cell>
          <cell r="AC658">
            <v>18</v>
          </cell>
        </row>
        <row r="659">
          <cell r="A659" t="str">
            <v>dRb</v>
          </cell>
          <cell r="B659" t="str">
            <v>d</v>
          </cell>
          <cell r="C659" t="str">
            <v>early-8</v>
          </cell>
          <cell r="D659" t="str">
            <v>R</v>
          </cell>
          <cell r="E659" t="str">
            <v>b</v>
          </cell>
          <cell r="F659" t="str">
            <v>early-8</v>
          </cell>
          <cell r="G659" t="str">
            <v>dR</v>
          </cell>
          <cell r="H659" t="str">
            <v>Rb</v>
          </cell>
          <cell r="I659">
            <v>1</v>
          </cell>
          <cell r="J659" t="str">
            <v>Not Found</v>
          </cell>
          <cell r="K659">
            <v>0.10249999999999999</v>
          </cell>
          <cell r="L659">
            <v>1.8E-3</v>
          </cell>
          <cell r="M659">
            <v>12</v>
          </cell>
          <cell r="N659" t="str">
            <v>Not Found</v>
          </cell>
          <cell r="O659">
            <v>0.10249999999999999</v>
          </cell>
          <cell r="P659">
            <v>1.2999999999999999E-3</v>
          </cell>
          <cell r="Q659">
            <v>5</v>
          </cell>
          <cell r="R659">
            <v>-0.14759979274147111</v>
          </cell>
          <cell r="S659">
            <v>-0.40085943024167181</v>
          </cell>
          <cell r="T659">
            <v>0.11630533100042251</v>
          </cell>
          <cell r="U659">
            <v>-0.4013556076606315</v>
          </cell>
          <cell r="V659">
            <v>-0.71733034884496238</v>
          </cell>
          <cell r="W659">
            <v>-0.43566121519515877</v>
          </cell>
          <cell r="X659">
            <v>44</v>
          </cell>
          <cell r="Y659">
            <v>34</v>
          </cell>
          <cell r="Z659">
            <v>54</v>
          </cell>
          <cell r="AA659">
            <v>34</v>
          </cell>
          <cell r="AB659">
            <v>24</v>
          </cell>
          <cell r="AC659">
            <v>33</v>
          </cell>
        </row>
        <row r="660">
          <cell r="A660" t="str">
            <v>DRb</v>
          </cell>
          <cell r="B660" t="str">
            <v>D</v>
          </cell>
          <cell r="C660" t="str">
            <v>late-8</v>
          </cell>
          <cell r="D660" t="str">
            <v>R</v>
          </cell>
          <cell r="E660" t="str">
            <v>b</v>
          </cell>
          <cell r="F660" t="str">
            <v>early-8</v>
          </cell>
          <cell r="G660" t="str">
            <v>DR</v>
          </cell>
          <cell r="H660" t="str">
            <v>Rb</v>
          </cell>
          <cell r="I660">
            <v>3</v>
          </cell>
          <cell r="J660" t="str">
            <v>Not Found</v>
          </cell>
          <cell r="K660">
            <v>5.3499999999999999E-2</v>
          </cell>
          <cell r="L660">
            <v>1.2999999999999999E-3</v>
          </cell>
          <cell r="M660">
            <v>3</v>
          </cell>
          <cell r="N660" t="str">
            <v>Not Found</v>
          </cell>
          <cell r="O660">
            <v>5.0500000000000003E-2</v>
          </cell>
          <cell r="P660">
            <v>5.0000000000000001E-4</v>
          </cell>
          <cell r="Q660">
            <v>1</v>
          </cell>
          <cell r="R660">
            <v>-1.2782793900365546</v>
          </cell>
          <cell r="S660">
            <v>-0.54609401832057292</v>
          </cell>
          <cell r="T660">
            <v>-1.3332166722539731</v>
          </cell>
          <cell r="U660">
            <v>-1.5917707082667034</v>
          </cell>
          <cell r="V660">
            <v>-0.9617004728503542</v>
          </cell>
          <cell r="W660">
            <v>-1.3621172138262847</v>
          </cell>
          <cell r="X660">
            <v>10</v>
          </cell>
          <cell r="Y660">
            <v>28.999999999999996</v>
          </cell>
          <cell r="Z660">
            <v>9</v>
          </cell>
          <cell r="AA660">
            <v>6</v>
          </cell>
          <cell r="AB660">
            <v>17</v>
          </cell>
          <cell r="AC660">
            <v>9</v>
          </cell>
        </row>
        <row r="661">
          <cell r="A661" t="str">
            <v>dRC</v>
          </cell>
          <cell r="B661" t="str">
            <v>d</v>
          </cell>
          <cell r="C661" t="str">
            <v>early-8</v>
          </cell>
          <cell r="D661" t="str">
            <v>R</v>
          </cell>
          <cell r="E661" t="str">
            <v>C</v>
          </cell>
          <cell r="F661" t="str">
            <v>mid-8</v>
          </cell>
          <cell r="G661" t="str">
            <v>dR</v>
          </cell>
          <cell r="H661" t="str">
            <v>RC</v>
          </cell>
          <cell r="I661">
            <v>2</v>
          </cell>
          <cell r="J661" t="str">
            <v>Not Found</v>
          </cell>
          <cell r="K661">
            <v>8.4500000000000006E-2</v>
          </cell>
          <cell r="L661">
            <v>1.4E-3</v>
          </cell>
          <cell r="M661">
            <v>11</v>
          </cell>
          <cell r="N661" t="str">
            <v>Not Found</v>
          </cell>
          <cell r="O661">
            <v>9.3299999999999994E-2</v>
          </cell>
          <cell r="P661">
            <v>1.2999999999999999E-3</v>
          </cell>
          <cell r="Q661">
            <v>4</v>
          </cell>
          <cell r="R661">
            <v>-0.56295148154374641</v>
          </cell>
          <cell r="S661">
            <v>-0.51704710070479265</v>
          </cell>
          <cell r="T661">
            <v>-4.4752669361177014E-2</v>
          </cell>
          <cell r="U661">
            <v>-0.61196751007555195</v>
          </cell>
          <cell r="V661">
            <v>-0.71733034884496238</v>
          </cell>
          <cell r="W661">
            <v>-0.66727521485294028</v>
          </cell>
          <cell r="X661">
            <v>28.999999999999996</v>
          </cell>
          <cell r="Y661">
            <v>30</v>
          </cell>
          <cell r="Z661">
            <v>48</v>
          </cell>
          <cell r="AA661">
            <v>27</v>
          </cell>
          <cell r="AB661">
            <v>24</v>
          </cell>
          <cell r="AC661">
            <v>25</v>
          </cell>
        </row>
        <row r="662">
          <cell r="A662" t="str">
            <v>DRC</v>
          </cell>
          <cell r="B662" t="str">
            <v>D</v>
          </cell>
          <cell r="C662" t="str">
            <v>late-8</v>
          </cell>
          <cell r="D662" t="str">
            <v>R</v>
          </cell>
          <cell r="E662" t="str">
            <v>C</v>
          </cell>
          <cell r="F662" t="str">
            <v>mid-8</v>
          </cell>
          <cell r="G662" t="str">
            <v>DR</v>
          </cell>
          <cell r="H662" t="str">
            <v>RC</v>
          </cell>
          <cell r="I662">
            <v>4</v>
          </cell>
          <cell r="J662" t="str">
            <v>Not Found</v>
          </cell>
          <cell r="K662">
            <v>3.5499999999999997E-2</v>
          </cell>
          <cell r="L662">
            <v>1E-3</v>
          </cell>
          <cell r="M662">
            <v>5</v>
          </cell>
          <cell r="N662" t="str">
            <v>Not Found</v>
          </cell>
          <cell r="O662">
            <v>4.1300000000000003E-2</v>
          </cell>
          <cell r="P662">
            <v>5.0000000000000001E-4</v>
          </cell>
          <cell r="Q662">
            <v>2</v>
          </cell>
          <cell r="R662">
            <v>-1.6936310788388302</v>
          </cell>
          <cell r="S662">
            <v>-0.6332347711679136</v>
          </cell>
          <cell r="T662">
            <v>-1.0111006715307742</v>
          </cell>
          <cell r="U662">
            <v>-1.8023826106816239</v>
          </cell>
          <cell r="V662">
            <v>-0.9617004728503542</v>
          </cell>
          <cell r="W662">
            <v>-1.1305032141685032</v>
          </cell>
          <cell r="X662">
            <v>5</v>
          </cell>
          <cell r="Y662">
            <v>26</v>
          </cell>
          <cell r="Z662">
            <v>15</v>
          </cell>
          <cell r="AA662">
            <v>4</v>
          </cell>
          <cell r="AB662">
            <v>17</v>
          </cell>
          <cell r="AC662">
            <v>13</v>
          </cell>
        </row>
        <row r="663">
          <cell r="A663" t="str">
            <v>dRd</v>
          </cell>
          <cell r="B663" t="str">
            <v>d</v>
          </cell>
          <cell r="C663" t="str">
            <v>early-8</v>
          </cell>
          <cell r="D663" t="str">
            <v>R</v>
          </cell>
          <cell r="E663" t="str">
            <v>d</v>
          </cell>
          <cell r="F663" t="str">
            <v>early-8</v>
          </cell>
          <cell r="G663" t="str">
            <v>dR</v>
          </cell>
          <cell r="H663" t="str">
            <v>Rd</v>
          </cell>
          <cell r="I663">
            <v>1</v>
          </cell>
          <cell r="J663" t="str">
            <v>Not Found</v>
          </cell>
          <cell r="K663">
            <v>0.1145</v>
          </cell>
          <cell r="L663">
            <v>1.6999999999999999E-3</v>
          </cell>
          <cell r="M663">
            <v>16</v>
          </cell>
          <cell r="N663" t="str">
            <v>Not Found</v>
          </cell>
          <cell r="O663">
            <v>0.1341</v>
          </cell>
          <cell r="P663">
            <v>2.7000000000000001E-3</v>
          </cell>
          <cell r="Q663">
            <v>10</v>
          </cell>
          <cell r="R663">
            <v>0.12930133312671283</v>
          </cell>
          <cell r="S663">
            <v>-0.42990634785745202</v>
          </cell>
          <cell r="T663">
            <v>0.76053733244682054</v>
          </cell>
          <cell r="U663">
            <v>0.32205049193844315</v>
          </cell>
          <cell r="V663">
            <v>-0.28968263183552656</v>
          </cell>
          <cell r="W663">
            <v>0.72240878309374867</v>
          </cell>
          <cell r="X663">
            <v>55.000000000000007</v>
          </cell>
          <cell r="Y663">
            <v>33</v>
          </cell>
          <cell r="Z663">
            <v>78</v>
          </cell>
          <cell r="AA663">
            <v>63</v>
          </cell>
          <cell r="AB663">
            <v>39</v>
          </cell>
          <cell r="AC663">
            <v>76</v>
          </cell>
        </row>
        <row r="664">
          <cell r="A664" t="str">
            <v>DRd</v>
          </cell>
          <cell r="B664" t="str">
            <v>D</v>
          </cell>
          <cell r="C664" t="str">
            <v>late-8</v>
          </cell>
          <cell r="D664" t="str">
            <v>R</v>
          </cell>
          <cell r="E664" t="str">
            <v>d</v>
          </cell>
          <cell r="F664" t="str">
            <v>early-8</v>
          </cell>
          <cell r="G664" t="str">
            <v>DR</v>
          </cell>
          <cell r="H664" t="str">
            <v>Rd</v>
          </cell>
          <cell r="I664">
            <v>3</v>
          </cell>
          <cell r="J664" t="str">
            <v>Not Found</v>
          </cell>
          <cell r="K664">
            <v>6.5500000000000003E-2</v>
          </cell>
          <cell r="L664">
            <v>1.2999999999999999E-3</v>
          </cell>
          <cell r="M664">
            <v>6</v>
          </cell>
          <cell r="N664" t="str">
            <v>Not Found</v>
          </cell>
          <cell r="O664">
            <v>8.2100000000000006E-2</v>
          </cell>
          <cell r="P664">
            <v>1.9E-3</v>
          </cell>
          <cell r="Q664">
            <v>5</v>
          </cell>
          <cell r="R664">
            <v>-1.0013782641683706</v>
          </cell>
          <cell r="S664">
            <v>-0.54609401832057292</v>
          </cell>
          <cell r="T664">
            <v>-0.85004267116917465</v>
          </cell>
          <cell r="U664">
            <v>-0.86836460866762877</v>
          </cell>
          <cell r="V664">
            <v>-0.53405275584091849</v>
          </cell>
          <cell r="W664">
            <v>-0.43566121519515877</v>
          </cell>
          <cell r="X664">
            <v>16</v>
          </cell>
          <cell r="Y664">
            <v>28.999999999999996</v>
          </cell>
          <cell r="Z664">
            <v>20</v>
          </cell>
          <cell r="AA664">
            <v>19</v>
          </cell>
          <cell r="AB664">
            <v>30</v>
          </cell>
          <cell r="AC664">
            <v>33</v>
          </cell>
        </row>
        <row r="665">
          <cell r="A665" t="str">
            <v>dRf</v>
          </cell>
          <cell r="B665" t="str">
            <v>d</v>
          </cell>
          <cell r="C665" t="str">
            <v>early-8</v>
          </cell>
          <cell r="D665" t="str">
            <v>R</v>
          </cell>
          <cell r="E665" t="str">
            <v>f</v>
          </cell>
          <cell r="F665" t="str">
            <v>mid-8</v>
          </cell>
          <cell r="G665" t="str">
            <v>dR</v>
          </cell>
          <cell r="H665" t="str">
            <v>Rf</v>
          </cell>
          <cell r="I665">
            <v>2</v>
          </cell>
          <cell r="J665" t="str">
            <v>Not Found</v>
          </cell>
          <cell r="K665">
            <v>9.6199999999999994E-2</v>
          </cell>
          <cell r="L665">
            <v>1E-3</v>
          </cell>
          <cell r="M665">
            <v>8</v>
          </cell>
          <cell r="N665" t="str">
            <v>Not Found</v>
          </cell>
          <cell r="O665">
            <v>9.9900000000000003E-2</v>
          </cell>
          <cell r="P665">
            <v>1.5E-3</v>
          </cell>
          <cell r="Q665">
            <v>3</v>
          </cell>
          <cell r="R665">
            <v>-0.29297288382226755</v>
          </cell>
          <cell r="S665">
            <v>-0.6332347711679136</v>
          </cell>
          <cell r="T665">
            <v>-0.52792667044597552</v>
          </cell>
          <cell r="U665">
            <v>-0.4608763626909349</v>
          </cell>
          <cell r="V665">
            <v>-0.65623781784361435</v>
          </cell>
          <cell r="W665">
            <v>-0.89888921451072179</v>
          </cell>
          <cell r="X665">
            <v>38</v>
          </cell>
          <cell r="Y665">
            <v>26</v>
          </cell>
          <cell r="Z665">
            <v>30</v>
          </cell>
          <cell r="AA665">
            <v>32</v>
          </cell>
          <cell r="AB665">
            <v>26</v>
          </cell>
          <cell r="AC665">
            <v>18</v>
          </cell>
        </row>
        <row r="666">
          <cell r="A666" t="str">
            <v>DRf</v>
          </cell>
          <cell r="B666" t="str">
            <v>D</v>
          </cell>
          <cell r="C666" t="str">
            <v>late-8</v>
          </cell>
          <cell r="D666" t="str">
            <v>R</v>
          </cell>
          <cell r="E666" t="str">
            <v>f</v>
          </cell>
          <cell r="F666" t="str">
            <v>mid-8</v>
          </cell>
          <cell r="G666" t="str">
            <v>DR</v>
          </cell>
          <cell r="H666" t="str">
            <v>Rf</v>
          </cell>
          <cell r="I666">
            <v>4</v>
          </cell>
          <cell r="J666" t="str">
            <v>Not Found</v>
          </cell>
          <cell r="K666">
            <v>4.7199999999999999E-2</v>
          </cell>
          <cell r="L666">
            <v>5.9999999999999995E-4</v>
          </cell>
          <cell r="M666">
            <v>2</v>
          </cell>
          <cell r="N666" t="str">
            <v>Not Found</v>
          </cell>
          <cell r="O666">
            <v>4.8000000000000001E-2</v>
          </cell>
          <cell r="P666">
            <v>5.9999999999999995E-4</v>
          </cell>
          <cell r="Q666">
            <v>1</v>
          </cell>
          <cell r="R666">
            <v>-1.423652481117351</v>
          </cell>
          <cell r="S666">
            <v>-0.74942244163103455</v>
          </cell>
          <cell r="T666">
            <v>-1.4942746726155727</v>
          </cell>
          <cell r="U666">
            <v>-1.6490022034881493</v>
          </cell>
          <cell r="V666">
            <v>-0.93115420734968024</v>
          </cell>
          <cell r="W666">
            <v>-1.3621172138262847</v>
          </cell>
          <cell r="X666">
            <v>8</v>
          </cell>
          <cell r="Y666">
            <v>22</v>
          </cell>
          <cell r="Z666">
            <v>7.0000000000000009</v>
          </cell>
          <cell r="AA666">
            <v>5</v>
          </cell>
          <cell r="AB666">
            <v>18</v>
          </cell>
          <cell r="AC666">
            <v>9</v>
          </cell>
        </row>
        <row r="667">
          <cell r="A667" t="str">
            <v>dRg</v>
          </cell>
          <cell r="B667" t="str">
            <v>d</v>
          </cell>
          <cell r="C667" t="str">
            <v>early-8</v>
          </cell>
          <cell r="D667" t="str">
            <v>R</v>
          </cell>
          <cell r="E667" t="str">
            <v>g</v>
          </cell>
          <cell r="F667" t="str">
            <v>mid-8</v>
          </cell>
          <cell r="G667" t="str">
            <v>dR</v>
          </cell>
          <cell r="H667" t="str">
            <v>Rg</v>
          </cell>
          <cell r="I667">
            <v>2</v>
          </cell>
          <cell r="J667" t="str">
            <v>Not Found</v>
          </cell>
          <cell r="K667">
            <v>9.4399999999999998E-2</v>
          </cell>
          <cell r="L667">
            <v>1E-3</v>
          </cell>
          <cell r="M667">
            <v>8</v>
          </cell>
          <cell r="N667" t="str">
            <v>Not Found</v>
          </cell>
          <cell r="O667">
            <v>9.9699999999999997E-2</v>
          </cell>
          <cell r="P667">
            <v>1.1000000000000001E-3</v>
          </cell>
          <cell r="Q667">
            <v>4</v>
          </cell>
          <cell r="R667">
            <v>-0.33450805270249506</v>
          </cell>
          <cell r="S667">
            <v>-0.6332347711679136</v>
          </cell>
          <cell r="T667">
            <v>-0.52792667044597552</v>
          </cell>
          <cell r="U667">
            <v>-0.46545488230865073</v>
          </cell>
          <cell r="V667">
            <v>-0.7784228798463102</v>
          </cell>
          <cell r="W667">
            <v>-0.66727521485294028</v>
          </cell>
          <cell r="X667">
            <v>37</v>
          </cell>
          <cell r="Y667">
            <v>26</v>
          </cell>
          <cell r="Z667">
            <v>30</v>
          </cell>
          <cell r="AA667">
            <v>32</v>
          </cell>
          <cell r="AB667">
            <v>22</v>
          </cell>
          <cell r="AC667">
            <v>25</v>
          </cell>
        </row>
        <row r="668">
          <cell r="A668" t="str">
            <v>dRG</v>
          </cell>
          <cell r="B668" t="str">
            <v>d</v>
          </cell>
          <cell r="C668" t="str">
            <v>early-8</v>
          </cell>
          <cell r="D668" t="str">
            <v>R</v>
          </cell>
          <cell r="E668" t="str">
            <v>G</v>
          </cell>
          <cell r="F668" t="str">
            <v>mid-8</v>
          </cell>
          <cell r="G668" t="str">
            <v>dR</v>
          </cell>
          <cell r="H668" t="str">
            <v>RG</v>
          </cell>
          <cell r="I668">
            <v>2</v>
          </cell>
          <cell r="J668" t="str">
            <v>Not Found</v>
          </cell>
          <cell r="K668">
            <v>8.8300000000000003E-2</v>
          </cell>
          <cell r="L668">
            <v>4.0000000000000002E-4</v>
          </cell>
          <cell r="M668">
            <v>5</v>
          </cell>
          <cell r="N668" t="str">
            <v>Not Found</v>
          </cell>
          <cell r="O668">
            <v>9.9400000000000002E-2</v>
          </cell>
          <cell r="P668">
            <v>8.0000000000000004E-4</v>
          </cell>
          <cell r="Q668">
            <v>4</v>
          </cell>
          <cell r="R668">
            <v>-0.47526612501882165</v>
          </cell>
          <cell r="S668">
            <v>-0.80751627686259497</v>
          </cell>
          <cell r="T668">
            <v>-1.0111006715307742</v>
          </cell>
          <cell r="U668">
            <v>-0.47232266173522408</v>
          </cell>
          <cell r="V668">
            <v>-0.87006167634833231</v>
          </cell>
          <cell r="W668">
            <v>-0.66727521485294028</v>
          </cell>
          <cell r="X668">
            <v>32</v>
          </cell>
          <cell r="Y668">
            <v>21</v>
          </cell>
          <cell r="Z668">
            <v>15</v>
          </cell>
          <cell r="AA668">
            <v>32</v>
          </cell>
          <cell r="AB668">
            <v>20</v>
          </cell>
          <cell r="AC668">
            <v>25</v>
          </cell>
        </row>
        <row r="669">
          <cell r="A669" t="str">
            <v>DRk</v>
          </cell>
          <cell r="B669" t="str">
            <v>D</v>
          </cell>
          <cell r="C669" t="str">
            <v>late-8</v>
          </cell>
          <cell r="D669" t="str">
            <v>R</v>
          </cell>
          <cell r="E669" t="str">
            <v>k</v>
          </cell>
          <cell r="F669" t="str">
            <v>mid-8</v>
          </cell>
          <cell r="G669" t="str">
            <v>DR</v>
          </cell>
          <cell r="H669" t="str">
            <v>Rk</v>
          </cell>
          <cell r="I669">
            <v>4</v>
          </cell>
          <cell r="J669" t="str">
            <v>Not Found</v>
          </cell>
          <cell r="K669">
            <v>8.1000000000000003E-2</v>
          </cell>
          <cell r="L669">
            <v>2.5999999999999999E-3</v>
          </cell>
          <cell r="M669">
            <v>9</v>
          </cell>
          <cell r="N669" t="str">
            <v>Not Found</v>
          </cell>
          <cell r="O669">
            <v>8.9300000000000004E-2</v>
          </cell>
          <cell r="P669">
            <v>2.2000000000000001E-3</v>
          </cell>
          <cell r="Q669">
            <v>2</v>
          </cell>
          <cell r="R669">
            <v>-0.64371430992196677</v>
          </cell>
          <cell r="S669">
            <v>-0.16848408931542999</v>
          </cell>
          <cell r="T669">
            <v>-0.36686867008437607</v>
          </cell>
          <cell r="U669">
            <v>-0.70353790242986491</v>
          </cell>
          <cell r="V669">
            <v>-0.44241395933889649</v>
          </cell>
          <cell r="W669">
            <v>-1.1305032141685032</v>
          </cell>
          <cell r="X669">
            <v>26</v>
          </cell>
          <cell r="Y669">
            <v>43</v>
          </cell>
          <cell r="Z669">
            <v>36</v>
          </cell>
          <cell r="AA669">
            <v>24</v>
          </cell>
          <cell r="AB669">
            <v>34</v>
          </cell>
          <cell r="AC669">
            <v>13</v>
          </cell>
        </row>
        <row r="670">
          <cell r="A670" t="str">
            <v>dRl</v>
          </cell>
          <cell r="B670" t="str">
            <v>d</v>
          </cell>
          <cell r="C670" t="str">
            <v>early-8</v>
          </cell>
          <cell r="D670" t="str">
            <v>R</v>
          </cell>
          <cell r="E670" t="str">
            <v>l</v>
          </cell>
          <cell r="F670" t="str">
            <v>late-8</v>
          </cell>
          <cell r="G670" t="str">
            <v>dR</v>
          </cell>
          <cell r="H670" t="str">
            <v>Rl</v>
          </cell>
          <cell r="I670">
            <v>3</v>
          </cell>
          <cell r="J670" t="str">
            <v>Not Found</v>
          </cell>
          <cell r="K670">
            <v>0.1502</v>
          </cell>
          <cell r="L670">
            <v>1.4E-3</v>
          </cell>
          <cell r="M670">
            <v>19</v>
          </cell>
          <cell r="N670" t="str">
            <v>Not Found</v>
          </cell>
          <cell r="O670">
            <v>0.16220000000000001</v>
          </cell>
          <cell r="P670">
            <v>2.8999999999999998E-3</v>
          </cell>
          <cell r="Q670">
            <v>7</v>
          </cell>
          <cell r="R670">
            <v>0.95308218258455923</v>
          </cell>
          <cell r="S670">
            <v>-0.51704710070479265</v>
          </cell>
          <cell r="T670">
            <v>1.2437113335316192</v>
          </cell>
          <cell r="U670">
            <v>0.96533249822749401</v>
          </cell>
          <cell r="V670">
            <v>-0.22859010083417874</v>
          </cell>
          <cell r="W670">
            <v>2.7566784120404197E-2</v>
          </cell>
          <cell r="X670">
            <v>83</v>
          </cell>
          <cell r="Y670">
            <v>30</v>
          </cell>
          <cell r="Z670">
            <v>89</v>
          </cell>
          <cell r="AA670">
            <v>83</v>
          </cell>
          <cell r="AB670">
            <v>42</v>
          </cell>
          <cell r="AC670">
            <v>51</v>
          </cell>
        </row>
        <row r="671">
          <cell r="A671" t="str">
            <v>DRl</v>
          </cell>
          <cell r="B671" t="str">
            <v>D</v>
          </cell>
          <cell r="C671" t="str">
            <v>late-8</v>
          </cell>
          <cell r="D671" t="str">
            <v>R</v>
          </cell>
          <cell r="E671" t="str">
            <v>l</v>
          </cell>
          <cell r="F671" t="str">
            <v>late-8</v>
          </cell>
          <cell r="G671" t="str">
            <v>DR</v>
          </cell>
          <cell r="H671" t="str">
            <v>Rl</v>
          </cell>
          <cell r="I671">
            <v>5</v>
          </cell>
          <cell r="J671" t="str">
            <v>Not Found</v>
          </cell>
          <cell r="K671">
            <v>0.1012</v>
          </cell>
          <cell r="L671">
            <v>1E-3</v>
          </cell>
          <cell r="M671">
            <v>7</v>
          </cell>
          <cell r="N671" t="str">
            <v>Not Found</v>
          </cell>
          <cell r="O671">
            <v>0.11020000000000001</v>
          </cell>
          <cell r="P671">
            <v>2.0999999999999999E-3</v>
          </cell>
          <cell r="Q671">
            <v>2</v>
          </cell>
          <cell r="R671">
            <v>-0.17759741471052426</v>
          </cell>
          <cell r="S671">
            <v>-0.6332347711679136</v>
          </cell>
          <cell r="T671">
            <v>-0.68898467080757508</v>
          </cell>
          <cell r="U671">
            <v>-0.22508260237857824</v>
          </cell>
          <cell r="V671">
            <v>-0.47296022483957056</v>
          </cell>
          <cell r="W671">
            <v>-1.1305032141685032</v>
          </cell>
          <cell r="X671">
            <v>43</v>
          </cell>
          <cell r="Y671">
            <v>26</v>
          </cell>
          <cell r="Z671">
            <v>24</v>
          </cell>
          <cell r="AA671">
            <v>41</v>
          </cell>
          <cell r="AB671">
            <v>32</v>
          </cell>
          <cell r="AC671">
            <v>13</v>
          </cell>
        </row>
        <row r="672">
          <cell r="A672" t="str">
            <v>dRm</v>
          </cell>
          <cell r="B672" t="str">
            <v>d</v>
          </cell>
          <cell r="C672" t="str">
            <v>early-8</v>
          </cell>
          <cell r="D672" t="str">
            <v>R</v>
          </cell>
          <cell r="E672" t="str">
            <v>m</v>
          </cell>
          <cell r="F672" t="str">
            <v>early-8</v>
          </cell>
          <cell r="G672" t="str">
            <v>dR</v>
          </cell>
          <cell r="H672" t="str">
            <v>Rm</v>
          </cell>
          <cell r="I672">
            <v>1</v>
          </cell>
          <cell r="J672" t="str">
            <v>Not Found</v>
          </cell>
          <cell r="K672">
            <v>0.126</v>
          </cell>
          <cell r="L672">
            <v>3.0999999999999999E-3</v>
          </cell>
          <cell r="M672">
            <v>16</v>
          </cell>
          <cell r="N672" t="str">
            <v>Not Found</v>
          </cell>
          <cell r="O672">
            <v>0.126</v>
          </cell>
          <cell r="P672">
            <v>2E-3</v>
          </cell>
          <cell r="Q672">
            <v>7</v>
          </cell>
          <cell r="R672">
            <v>0.39466491208372212</v>
          </cell>
          <cell r="S672">
            <v>-2.324950123652884E-2</v>
          </cell>
          <cell r="T672">
            <v>0.76053733244682054</v>
          </cell>
          <cell r="U672">
            <v>0.13662044742095894</v>
          </cell>
          <cell r="V672">
            <v>-0.50350649034024453</v>
          </cell>
          <cell r="W672">
            <v>2.7566784120404197E-2</v>
          </cell>
          <cell r="X672">
            <v>65</v>
          </cell>
          <cell r="Y672">
            <v>49</v>
          </cell>
          <cell r="Z672">
            <v>78</v>
          </cell>
          <cell r="AA672">
            <v>55.000000000000007</v>
          </cell>
          <cell r="AB672">
            <v>31</v>
          </cell>
          <cell r="AC672">
            <v>51</v>
          </cell>
        </row>
        <row r="673">
          <cell r="A673" t="str">
            <v>DRm</v>
          </cell>
          <cell r="B673" t="str">
            <v>D</v>
          </cell>
          <cell r="C673" t="str">
            <v>late-8</v>
          </cell>
          <cell r="D673" t="str">
            <v>R</v>
          </cell>
          <cell r="E673" t="str">
            <v>m</v>
          </cell>
          <cell r="F673" t="str">
            <v>early-8</v>
          </cell>
          <cell r="G673" t="str">
            <v>DR</v>
          </cell>
          <cell r="H673" t="str">
            <v>Rm</v>
          </cell>
          <cell r="I673">
            <v>3</v>
          </cell>
          <cell r="J673" t="str">
            <v>Not Found</v>
          </cell>
          <cell r="K673">
            <v>7.6999999999999999E-2</v>
          </cell>
          <cell r="L673">
            <v>2.5999999999999999E-3</v>
          </cell>
          <cell r="M673">
            <v>5</v>
          </cell>
          <cell r="N673" t="str">
            <v>Not Found</v>
          </cell>
          <cell r="O673">
            <v>7.4099999999999999E-2</v>
          </cell>
          <cell r="P673">
            <v>1.1999999999999999E-3</v>
          </cell>
          <cell r="Q673">
            <v>3</v>
          </cell>
          <cell r="R673">
            <v>-0.73601468521136137</v>
          </cell>
          <cell r="S673">
            <v>-0.16848408931542999</v>
          </cell>
          <cell r="T673">
            <v>-1.0111006715307742</v>
          </cell>
          <cell r="U673">
            <v>-1.0515053933762555</v>
          </cell>
          <cell r="V673">
            <v>-0.74787661434563646</v>
          </cell>
          <cell r="W673">
            <v>-0.89888921451072179</v>
          </cell>
          <cell r="X673">
            <v>23</v>
          </cell>
          <cell r="Y673">
            <v>43</v>
          </cell>
          <cell r="Z673">
            <v>15</v>
          </cell>
          <cell r="AA673">
            <v>15</v>
          </cell>
          <cell r="AB673">
            <v>23</v>
          </cell>
          <cell r="AC673">
            <v>18</v>
          </cell>
        </row>
        <row r="674">
          <cell r="A674" t="str">
            <v>dRn</v>
          </cell>
          <cell r="B674" t="str">
            <v>d</v>
          </cell>
          <cell r="C674" t="str">
            <v>early-8</v>
          </cell>
          <cell r="D674" t="str">
            <v>R</v>
          </cell>
          <cell r="E674" t="str">
            <v>n</v>
          </cell>
          <cell r="F674" t="str">
            <v>early-8</v>
          </cell>
          <cell r="G674" t="str">
            <v>dR</v>
          </cell>
          <cell r="H674" t="str">
            <v>Rn</v>
          </cell>
          <cell r="I674">
            <v>1</v>
          </cell>
          <cell r="J674" t="str">
            <v>Not Found</v>
          </cell>
          <cell r="K674">
            <v>0.1726</v>
          </cell>
          <cell r="L674">
            <v>2.3999999999999998E-3</v>
          </cell>
          <cell r="M674">
            <v>21</v>
          </cell>
          <cell r="N674" t="str">
            <v>Not Found</v>
          </cell>
          <cell r="O674">
            <v>0.18609999999999999</v>
          </cell>
          <cell r="P674">
            <v>3.5999999999999999E-3</v>
          </cell>
          <cell r="Q674">
            <v>11</v>
          </cell>
          <cell r="R674">
            <v>1.469964284205169</v>
          </cell>
          <cell r="S674">
            <v>-0.22657792454699047</v>
          </cell>
          <cell r="T674">
            <v>1.5658273342548181</v>
          </cell>
          <cell r="U674">
            <v>1.512465592544515</v>
          </cell>
          <cell r="V674">
            <v>-1.4766242329460836E-2</v>
          </cell>
          <cell r="W674">
            <v>0.95402278275153019</v>
          </cell>
          <cell r="X674">
            <v>93</v>
          </cell>
          <cell r="Y674">
            <v>41</v>
          </cell>
          <cell r="Z674">
            <v>94</v>
          </cell>
          <cell r="AA674">
            <v>93</v>
          </cell>
          <cell r="AB674">
            <v>50</v>
          </cell>
          <cell r="AC674">
            <v>83</v>
          </cell>
        </row>
        <row r="675">
          <cell r="A675" t="str">
            <v>DRn</v>
          </cell>
          <cell r="B675" t="str">
            <v>D</v>
          </cell>
          <cell r="C675" t="str">
            <v>late-8</v>
          </cell>
          <cell r="D675" t="str">
            <v>R</v>
          </cell>
          <cell r="E675" t="str">
            <v>n</v>
          </cell>
          <cell r="F675" t="str">
            <v>early-8</v>
          </cell>
          <cell r="G675" t="str">
            <v>DR</v>
          </cell>
          <cell r="H675" t="str">
            <v>Rn</v>
          </cell>
          <cell r="I675">
            <v>3</v>
          </cell>
          <cell r="J675" t="str">
            <v>Not Found</v>
          </cell>
          <cell r="K675">
            <v>0.1236</v>
          </cell>
          <cell r="L675">
            <v>2E-3</v>
          </cell>
          <cell r="M675">
            <v>10</v>
          </cell>
          <cell r="N675" t="str">
            <v>Not Found</v>
          </cell>
          <cell r="O675">
            <v>0.1341</v>
          </cell>
          <cell r="P675">
            <v>2.8E-3</v>
          </cell>
          <cell r="Q675">
            <v>6</v>
          </cell>
          <cell r="R675">
            <v>0.3392846869100854</v>
          </cell>
          <cell r="S675">
            <v>-0.34276559501011128</v>
          </cell>
          <cell r="T675">
            <v>-0.20581066972277653</v>
          </cell>
          <cell r="U675">
            <v>0.32205049193844315</v>
          </cell>
          <cell r="V675">
            <v>-0.25913636633485265</v>
          </cell>
          <cell r="W675">
            <v>-0.20404721553737729</v>
          </cell>
          <cell r="X675">
            <v>63</v>
          </cell>
          <cell r="Y675">
            <v>36</v>
          </cell>
          <cell r="Z675">
            <v>42</v>
          </cell>
          <cell r="AA675">
            <v>63</v>
          </cell>
          <cell r="AB675">
            <v>40</v>
          </cell>
          <cell r="AC675">
            <v>42</v>
          </cell>
        </row>
        <row r="676">
          <cell r="A676" t="str">
            <v>dRp</v>
          </cell>
          <cell r="B676" t="str">
            <v>d</v>
          </cell>
          <cell r="C676" t="str">
            <v>early-8</v>
          </cell>
          <cell r="D676" t="str">
            <v>R</v>
          </cell>
          <cell r="E676" t="str">
            <v>p</v>
          </cell>
          <cell r="F676" t="str">
            <v>early-8</v>
          </cell>
          <cell r="G676" t="str">
            <v>dR</v>
          </cell>
          <cell r="H676" t="str">
            <v>Rp</v>
          </cell>
          <cell r="I676">
            <v>1</v>
          </cell>
          <cell r="J676" t="str">
            <v>Not Found</v>
          </cell>
          <cell r="K676">
            <v>0.1137</v>
          </cell>
          <cell r="L676">
            <v>1.1999999999999999E-3</v>
          </cell>
          <cell r="M676">
            <v>10</v>
          </cell>
          <cell r="N676" t="str">
            <v>Not Found</v>
          </cell>
          <cell r="O676">
            <v>0.11310000000000001</v>
          </cell>
          <cell r="P676">
            <v>1.1000000000000001E-3</v>
          </cell>
          <cell r="Q676">
            <v>4</v>
          </cell>
          <cell r="R676">
            <v>0.1108412580688337</v>
          </cell>
          <cell r="S676">
            <v>-0.57514093593635329</v>
          </cell>
          <cell r="T676">
            <v>-0.20581066972277653</v>
          </cell>
          <cell r="U676">
            <v>-0.15869406792170115</v>
          </cell>
          <cell r="V676">
            <v>-0.7784228798463102</v>
          </cell>
          <cell r="W676">
            <v>-0.66727521485294028</v>
          </cell>
          <cell r="X676">
            <v>54</v>
          </cell>
          <cell r="Y676">
            <v>28.000000000000004</v>
          </cell>
          <cell r="Z676">
            <v>42</v>
          </cell>
          <cell r="AA676">
            <v>44</v>
          </cell>
          <cell r="AB676">
            <v>22</v>
          </cell>
          <cell r="AC676">
            <v>25</v>
          </cell>
        </row>
        <row r="677">
          <cell r="A677" t="str">
            <v>dRr</v>
          </cell>
          <cell r="B677" t="str">
            <v>d</v>
          </cell>
          <cell r="C677" t="str">
            <v>early-8</v>
          </cell>
          <cell r="D677" t="str">
            <v>R</v>
          </cell>
          <cell r="E677" t="str">
            <v>r</v>
          </cell>
          <cell r="F677" t="str">
            <v>late-8</v>
          </cell>
          <cell r="G677" t="str">
            <v>dR</v>
          </cell>
          <cell r="H677" t="str">
            <v>Rr</v>
          </cell>
          <cell r="I677">
            <v>3</v>
          </cell>
          <cell r="J677" t="str">
            <v>Not Found</v>
          </cell>
          <cell r="K677">
            <v>0.15490000000000001</v>
          </cell>
          <cell r="L677">
            <v>4.0000000000000002E-4</v>
          </cell>
          <cell r="M677">
            <v>8</v>
          </cell>
          <cell r="N677" t="str">
            <v>Not Found</v>
          </cell>
          <cell r="O677">
            <v>0.16869999999999999</v>
          </cell>
          <cell r="P677">
            <v>8.0000000000000004E-4</v>
          </cell>
          <cell r="Q677">
            <v>4</v>
          </cell>
          <cell r="R677">
            <v>1.061535123549598</v>
          </cell>
          <cell r="S677">
            <v>-0.80751627686259497</v>
          </cell>
          <cell r="T677">
            <v>-0.52792667044597552</v>
          </cell>
          <cell r="U677">
            <v>1.1141343858032524</v>
          </cell>
          <cell r="V677">
            <v>-0.87006167634833231</v>
          </cell>
          <cell r="W677">
            <v>-0.66727521485294028</v>
          </cell>
          <cell r="X677">
            <v>86</v>
          </cell>
          <cell r="Y677">
            <v>21</v>
          </cell>
          <cell r="Z677">
            <v>30</v>
          </cell>
          <cell r="AA677">
            <v>87</v>
          </cell>
          <cell r="AB677">
            <v>20</v>
          </cell>
          <cell r="AC677">
            <v>25</v>
          </cell>
        </row>
        <row r="678">
          <cell r="A678" t="str">
            <v>dRs</v>
          </cell>
          <cell r="B678" t="str">
            <v>d</v>
          </cell>
          <cell r="C678" t="str">
            <v>early-8</v>
          </cell>
          <cell r="D678" t="str">
            <v>R</v>
          </cell>
          <cell r="E678" t="str">
            <v>s</v>
          </cell>
          <cell r="F678" t="str">
            <v>late-8</v>
          </cell>
          <cell r="G678" t="str">
            <v>dR</v>
          </cell>
          <cell r="H678" t="str">
            <v>Rs</v>
          </cell>
          <cell r="I678">
            <v>3</v>
          </cell>
          <cell r="J678" t="str">
            <v>Not Found</v>
          </cell>
          <cell r="K678">
            <v>0.15540000000000001</v>
          </cell>
          <cell r="L678">
            <v>3.5000000000000001E-3</v>
          </cell>
          <cell r="M678">
            <v>15</v>
          </cell>
          <cell r="N678" t="str">
            <v>Not Found</v>
          </cell>
          <cell r="O678">
            <v>0.14299999999999999</v>
          </cell>
          <cell r="P678">
            <v>3.3999999999999998E-3</v>
          </cell>
          <cell r="Q678">
            <v>7</v>
          </cell>
          <cell r="R678">
            <v>1.0730726704607725</v>
          </cell>
          <cell r="S678">
            <v>9.2938169226592121E-2</v>
          </cell>
          <cell r="T678">
            <v>0.59947933208522108</v>
          </cell>
          <cell r="U678">
            <v>0.52579461492678992</v>
          </cell>
          <cell r="V678">
            <v>-7.5858773330808829E-2</v>
          </cell>
          <cell r="W678">
            <v>2.7566784120404197E-2</v>
          </cell>
          <cell r="X678">
            <v>86</v>
          </cell>
          <cell r="Y678">
            <v>54</v>
          </cell>
          <cell r="Z678">
            <v>72</v>
          </cell>
          <cell r="AA678">
            <v>70</v>
          </cell>
          <cell r="AB678">
            <v>48</v>
          </cell>
          <cell r="AC678">
            <v>51</v>
          </cell>
        </row>
        <row r="679">
          <cell r="A679" t="str">
            <v>dRS</v>
          </cell>
          <cell r="B679" t="str">
            <v>d</v>
          </cell>
          <cell r="C679" t="str">
            <v>early-8</v>
          </cell>
          <cell r="D679" t="str">
            <v>R</v>
          </cell>
          <cell r="E679" t="str">
            <v>S</v>
          </cell>
          <cell r="F679" t="str">
            <v>late-8</v>
          </cell>
          <cell r="G679" t="str">
            <v>dR</v>
          </cell>
          <cell r="H679" t="str">
            <v>RS</v>
          </cell>
          <cell r="I679">
            <v>3</v>
          </cell>
          <cell r="J679" t="str">
            <v>Not Found</v>
          </cell>
          <cell r="K679">
            <v>8.43E-2</v>
          </cell>
          <cell r="L679">
            <v>5.9999999999999995E-4</v>
          </cell>
          <cell r="M679">
            <v>7</v>
          </cell>
          <cell r="N679" t="str">
            <v>Not Found</v>
          </cell>
          <cell r="O679">
            <v>9.1800000000000007E-2</v>
          </cell>
          <cell r="P679">
            <v>8.0000000000000004E-4</v>
          </cell>
          <cell r="Q679">
            <v>3</v>
          </cell>
          <cell r="R679">
            <v>-0.56756650030821632</v>
          </cell>
          <cell r="S679">
            <v>-0.74942244163103455</v>
          </cell>
          <cell r="T679">
            <v>-0.68898467080757508</v>
          </cell>
          <cell r="U679">
            <v>-0.64630640720841914</v>
          </cell>
          <cell r="V679">
            <v>-0.87006167634833231</v>
          </cell>
          <cell r="W679">
            <v>-0.89888921451072179</v>
          </cell>
          <cell r="X679">
            <v>28.000000000000004</v>
          </cell>
          <cell r="Y679">
            <v>22</v>
          </cell>
          <cell r="Z679">
            <v>24</v>
          </cell>
          <cell r="AA679">
            <v>26</v>
          </cell>
          <cell r="AB679">
            <v>20</v>
          </cell>
          <cell r="AC679">
            <v>18</v>
          </cell>
        </row>
        <row r="680">
          <cell r="A680" t="str">
            <v>DRs</v>
          </cell>
          <cell r="B680" t="str">
            <v>D</v>
          </cell>
          <cell r="C680" t="str">
            <v>late-8</v>
          </cell>
          <cell r="D680" t="str">
            <v>R</v>
          </cell>
          <cell r="E680" t="str">
            <v>s</v>
          </cell>
          <cell r="F680" t="str">
            <v>late-8</v>
          </cell>
          <cell r="G680" t="str">
            <v>DR</v>
          </cell>
          <cell r="H680" t="str">
            <v>Rs</v>
          </cell>
          <cell r="I680">
            <v>5</v>
          </cell>
          <cell r="J680" t="str">
            <v>Not Found</v>
          </cell>
          <cell r="K680">
            <v>0.10639999999999999</v>
          </cell>
          <cell r="L680">
            <v>3.0999999999999999E-3</v>
          </cell>
          <cell r="M680">
            <v>9</v>
          </cell>
          <cell r="N680" t="str">
            <v>Not Found</v>
          </cell>
          <cell r="O680">
            <v>9.0999999999999998E-2</v>
          </cell>
          <cell r="P680">
            <v>2.5999999999999999E-3</v>
          </cell>
          <cell r="Q680">
            <v>5</v>
          </cell>
          <cell r="R680">
            <v>-5.7606926834311407E-2</v>
          </cell>
          <cell r="S680">
            <v>-2.324950123652884E-2</v>
          </cell>
          <cell r="T680">
            <v>-0.36686867008437607</v>
          </cell>
          <cell r="U680">
            <v>-0.664620485679282</v>
          </cell>
          <cell r="V680">
            <v>-0.32022889733620064</v>
          </cell>
          <cell r="W680">
            <v>-0.43566121519515877</v>
          </cell>
          <cell r="X680">
            <v>48</v>
          </cell>
          <cell r="Y680">
            <v>49</v>
          </cell>
          <cell r="Z680">
            <v>36</v>
          </cell>
          <cell r="AA680">
            <v>25</v>
          </cell>
          <cell r="AB680">
            <v>38</v>
          </cell>
          <cell r="AC680">
            <v>33</v>
          </cell>
        </row>
        <row r="681">
          <cell r="A681" t="str">
            <v>DRt</v>
          </cell>
          <cell r="B681" t="str">
            <v>D</v>
          </cell>
          <cell r="C681" t="str">
            <v>late-8</v>
          </cell>
          <cell r="D681" t="str">
            <v>R</v>
          </cell>
          <cell r="E681" t="str">
            <v>t</v>
          </cell>
          <cell r="F681" t="str">
            <v>mid-8</v>
          </cell>
          <cell r="G681" t="str">
            <v>DR</v>
          </cell>
          <cell r="H681" t="str">
            <v>Rt</v>
          </cell>
          <cell r="I681">
            <v>4</v>
          </cell>
          <cell r="J681" t="str">
            <v>Not Found</v>
          </cell>
          <cell r="K681">
            <v>9.35E-2</v>
          </cell>
          <cell r="L681">
            <v>2.3999999999999998E-3</v>
          </cell>
          <cell r="M681">
            <v>9</v>
          </cell>
          <cell r="N681" t="str">
            <v>Not Found</v>
          </cell>
          <cell r="O681">
            <v>9.69E-2</v>
          </cell>
          <cell r="P681">
            <v>3.0999999999999999E-3</v>
          </cell>
          <cell r="Q681">
            <v>6</v>
          </cell>
          <cell r="R681">
            <v>-0.35527563714260879</v>
          </cell>
          <cell r="S681">
            <v>-0.22657792454699047</v>
          </cell>
          <cell r="T681">
            <v>-0.36686867008437607</v>
          </cell>
          <cell r="U681">
            <v>-0.52955415695666985</v>
          </cell>
          <cell r="V681">
            <v>-0.16749756983283073</v>
          </cell>
          <cell r="W681">
            <v>-0.20404721553737729</v>
          </cell>
          <cell r="X681">
            <v>36</v>
          </cell>
          <cell r="Y681">
            <v>41</v>
          </cell>
          <cell r="Z681">
            <v>36</v>
          </cell>
          <cell r="AA681">
            <v>30</v>
          </cell>
          <cell r="AB681">
            <v>44</v>
          </cell>
          <cell r="AC681">
            <v>42</v>
          </cell>
        </row>
        <row r="682">
          <cell r="A682" t="str">
            <v>DRT</v>
          </cell>
          <cell r="B682" t="str">
            <v>D</v>
          </cell>
          <cell r="C682" t="str">
            <v>late-8</v>
          </cell>
          <cell r="D682" t="str">
            <v>R</v>
          </cell>
          <cell r="E682" t="str">
            <v>T</v>
          </cell>
          <cell r="F682" t="str">
            <v>late-8</v>
          </cell>
          <cell r="G682" t="str">
            <v>DR</v>
          </cell>
          <cell r="H682" t="str">
            <v>RT</v>
          </cell>
          <cell r="I682">
            <v>5</v>
          </cell>
          <cell r="J682" t="str">
            <v>Not Found</v>
          </cell>
          <cell r="K682">
            <v>3.49E-2</v>
          </cell>
          <cell r="L682">
            <v>4.0000000000000002E-4</v>
          </cell>
          <cell r="M682">
            <v>7</v>
          </cell>
          <cell r="N682" t="str">
            <v>Not Found</v>
          </cell>
          <cell r="O682">
            <v>3.7199999999999997E-2</v>
          </cell>
          <cell r="P682">
            <v>8.9999999999999998E-4</v>
          </cell>
          <cell r="Q682">
            <v>2</v>
          </cell>
          <cell r="R682">
            <v>-1.7074761351322392</v>
          </cell>
          <cell r="S682">
            <v>-0.80751627686259497</v>
          </cell>
          <cell r="T682">
            <v>-0.68898467080757508</v>
          </cell>
          <cell r="U682">
            <v>-1.896242262844795</v>
          </cell>
          <cell r="V682">
            <v>-0.83951541084765835</v>
          </cell>
          <cell r="W682">
            <v>-1.1305032141685032</v>
          </cell>
          <cell r="X682">
            <v>4</v>
          </cell>
          <cell r="Y682">
            <v>21</v>
          </cell>
          <cell r="Z682">
            <v>24</v>
          </cell>
          <cell r="AA682">
            <v>3</v>
          </cell>
          <cell r="AB682">
            <v>21</v>
          </cell>
          <cell r="AC682">
            <v>13</v>
          </cell>
        </row>
        <row r="683">
          <cell r="A683" t="str">
            <v>dRv</v>
          </cell>
          <cell r="B683" t="str">
            <v>d</v>
          </cell>
          <cell r="C683" t="str">
            <v>early-8</v>
          </cell>
          <cell r="D683" t="str">
            <v>R</v>
          </cell>
          <cell r="E683" t="str">
            <v>v</v>
          </cell>
          <cell r="F683" t="str">
            <v>mid-8</v>
          </cell>
          <cell r="G683" t="str">
            <v>dR</v>
          </cell>
          <cell r="H683" t="str">
            <v>Rv</v>
          </cell>
          <cell r="I683">
            <v>2</v>
          </cell>
          <cell r="J683" t="str">
            <v>Not Found</v>
          </cell>
          <cell r="K683">
            <v>0.10009999999999999</v>
          </cell>
          <cell r="L683">
            <v>1.6000000000000001E-3</v>
          </cell>
          <cell r="M683">
            <v>10</v>
          </cell>
          <cell r="N683" t="str">
            <v>Not Found</v>
          </cell>
          <cell r="O683">
            <v>0.1027</v>
          </cell>
          <cell r="P683">
            <v>2.0999999999999999E-3</v>
          </cell>
          <cell r="Q683">
            <v>7</v>
          </cell>
          <cell r="R683">
            <v>-0.20298001791510786</v>
          </cell>
          <cell r="S683">
            <v>-0.45895326547323223</v>
          </cell>
          <cell r="T683">
            <v>-0.20581066972277653</v>
          </cell>
          <cell r="U683">
            <v>-0.39677708804291573</v>
          </cell>
          <cell r="V683">
            <v>-0.47296022483957056</v>
          </cell>
          <cell r="W683">
            <v>2.7566784120404197E-2</v>
          </cell>
          <cell r="X683">
            <v>42</v>
          </cell>
          <cell r="Y683">
            <v>32</v>
          </cell>
          <cell r="Z683">
            <v>42</v>
          </cell>
          <cell r="AA683">
            <v>35</v>
          </cell>
          <cell r="AB683">
            <v>32</v>
          </cell>
          <cell r="AC683">
            <v>51</v>
          </cell>
        </row>
        <row r="684">
          <cell r="A684" t="str">
            <v>DRv</v>
          </cell>
          <cell r="B684" t="str">
            <v>D</v>
          </cell>
          <cell r="C684" t="str">
            <v>late-8</v>
          </cell>
          <cell r="D684" t="str">
            <v>R</v>
          </cell>
          <cell r="E684" t="str">
            <v>v</v>
          </cell>
          <cell r="F684" t="str">
            <v>mid-8</v>
          </cell>
          <cell r="G684" t="str">
            <v>DR</v>
          </cell>
          <cell r="H684" t="str">
            <v>Rv</v>
          </cell>
          <cell r="I684">
            <v>4</v>
          </cell>
          <cell r="J684" t="str">
            <v>Not Found</v>
          </cell>
          <cell r="K684">
            <v>5.1200000000000002E-2</v>
          </cell>
          <cell r="L684">
            <v>1.1999999999999999E-3</v>
          </cell>
          <cell r="M684">
            <v>4</v>
          </cell>
          <cell r="N684" t="str">
            <v>Not Found</v>
          </cell>
          <cell r="O684">
            <v>5.0799999999999998E-2</v>
          </cell>
          <cell r="P684">
            <v>1.2999999999999999E-3</v>
          </cell>
          <cell r="Q684">
            <v>4</v>
          </cell>
          <cell r="R684">
            <v>-1.3313521058279563</v>
          </cell>
          <cell r="S684">
            <v>-0.57514093593635329</v>
          </cell>
          <cell r="T684">
            <v>-1.1721586718923735</v>
          </cell>
          <cell r="U684">
            <v>-1.58490292884013</v>
          </cell>
          <cell r="V684">
            <v>-0.71733034884496238</v>
          </cell>
          <cell r="W684">
            <v>-0.66727521485294028</v>
          </cell>
          <cell r="X684">
            <v>9</v>
          </cell>
          <cell r="Y684">
            <v>28.000000000000004</v>
          </cell>
          <cell r="Z684">
            <v>12</v>
          </cell>
          <cell r="AA684">
            <v>6</v>
          </cell>
          <cell r="AB684">
            <v>24</v>
          </cell>
          <cell r="AC684">
            <v>25</v>
          </cell>
        </row>
        <row r="685">
          <cell r="A685" t="str">
            <v>dRz</v>
          </cell>
          <cell r="B685" t="str">
            <v>d</v>
          </cell>
          <cell r="C685" t="str">
            <v>early-8</v>
          </cell>
          <cell r="D685" t="str">
            <v>R</v>
          </cell>
          <cell r="E685" t="str">
            <v>z</v>
          </cell>
          <cell r="F685" t="str">
            <v>late-8</v>
          </cell>
          <cell r="G685" t="str">
            <v>dR</v>
          </cell>
          <cell r="H685" t="str">
            <v>Rz</v>
          </cell>
          <cell r="I685">
            <v>3</v>
          </cell>
          <cell r="J685" t="str">
            <v>Not Found</v>
          </cell>
          <cell r="K685">
            <v>9.6600000000000005E-2</v>
          </cell>
          <cell r="L685">
            <v>6.9999999999999999E-4</v>
          </cell>
          <cell r="M685">
            <v>11</v>
          </cell>
          <cell r="N685" t="str">
            <v>Not Found</v>
          </cell>
          <cell r="O685">
            <v>0.1048</v>
          </cell>
          <cell r="P685">
            <v>1.1000000000000001E-3</v>
          </cell>
          <cell r="Q685">
            <v>3</v>
          </cell>
          <cell r="R685">
            <v>-0.28374284629332786</v>
          </cell>
          <cell r="S685">
            <v>-0.72037552401525429</v>
          </cell>
          <cell r="T685">
            <v>-4.4752669361177014E-2</v>
          </cell>
          <cell r="U685">
            <v>-0.34870263205690116</v>
          </cell>
          <cell r="V685">
            <v>-0.7784228798463102</v>
          </cell>
          <cell r="W685">
            <v>-0.89888921451072179</v>
          </cell>
          <cell r="X685">
            <v>39</v>
          </cell>
          <cell r="Y685">
            <v>23</v>
          </cell>
          <cell r="Z685">
            <v>48</v>
          </cell>
          <cell r="AA685">
            <v>36</v>
          </cell>
          <cell r="AB685">
            <v>22</v>
          </cell>
          <cell r="AC685">
            <v>18</v>
          </cell>
        </row>
        <row r="686">
          <cell r="A686" t="str">
            <v>DRz</v>
          </cell>
          <cell r="B686" t="str">
            <v>D</v>
          </cell>
          <cell r="C686" t="str">
            <v>late-8</v>
          </cell>
          <cell r="D686" t="str">
            <v>R</v>
          </cell>
          <cell r="E686" t="str">
            <v>z</v>
          </cell>
          <cell r="F686" t="str">
            <v>late-8</v>
          </cell>
          <cell r="G686" t="str">
            <v>DR</v>
          </cell>
          <cell r="H686" t="str">
            <v>Rz</v>
          </cell>
          <cell r="I686">
            <v>5</v>
          </cell>
          <cell r="J686" t="str">
            <v>Not Found</v>
          </cell>
          <cell r="K686">
            <v>4.7699999999999999E-2</v>
          </cell>
          <cell r="L686">
            <v>2.9999999999999997E-4</v>
          </cell>
          <cell r="M686">
            <v>4</v>
          </cell>
          <cell r="N686" t="str">
            <v>Not Found</v>
          </cell>
          <cell r="O686">
            <v>5.28E-2</v>
          </cell>
          <cell r="P686">
            <v>2.0000000000000001E-4</v>
          </cell>
          <cell r="Q686">
            <v>2</v>
          </cell>
          <cell r="R686">
            <v>-1.4121149342061765</v>
          </cell>
          <cell r="S686">
            <v>-0.83656319447837524</v>
          </cell>
          <cell r="T686">
            <v>-1.1721586718923735</v>
          </cell>
          <cell r="U686">
            <v>-1.5391177326629735</v>
          </cell>
          <cell r="V686">
            <v>-1.0533392693523762</v>
          </cell>
          <cell r="W686">
            <v>-1.1305032141685032</v>
          </cell>
          <cell r="X686">
            <v>8</v>
          </cell>
          <cell r="Y686">
            <v>20</v>
          </cell>
          <cell r="Z686">
            <v>12</v>
          </cell>
          <cell r="AA686">
            <v>6</v>
          </cell>
          <cell r="AB686">
            <v>15</v>
          </cell>
          <cell r="AC686">
            <v>13</v>
          </cell>
        </row>
        <row r="687">
          <cell r="A687" t="str">
            <v>dub</v>
          </cell>
          <cell r="B687" t="str">
            <v>d</v>
          </cell>
          <cell r="C687" t="str">
            <v>early-8</v>
          </cell>
          <cell r="D687" t="str">
            <v>u</v>
          </cell>
          <cell r="E687" t="str">
            <v>b</v>
          </cell>
          <cell r="F687" t="str">
            <v>early-8</v>
          </cell>
          <cell r="G687" t="str">
            <v>du</v>
          </cell>
          <cell r="H687" t="str">
            <v>ub</v>
          </cell>
          <cell r="I687">
            <v>1</v>
          </cell>
          <cell r="J687" t="str">
            <v>Not Found</v>
          </cell>
          <cell r="K687">
            <v>9.9900000000000003E-2</v>
          </cell>
          <cell r="L687">
            <v>2.8999999999999998E-3</v>
          </cell>
          <cell r="M687">
            <v>15</v>
          </cell>
          <cell r="N687" t="str">
            <v>Not Found</v>
          </cell>
          <cell r="O687">
            <v>0.1099</v>
          </cell>
          <cell r="P687">
            <v>2.7000000000000001E-3</v>
          </cell>
          <cell r="Q687">
            <v>11</v>
          </cell>
          <cell r="R687">
            <v>-0.2075950366795774</v>
          </cell>
          <cell r="S687">
            <v>-8.134333646808932E-2</v>
          </cell>
          <cell r="T687">
            <v>0.59947933208522108</v>
          </cell>
          <cell r="U687">
            <v>-0.23195038180515193</v>
          </cell>
          <cell r="V687">
            <v>-0.28968263183552656</v>
          </cell>
          <cell r="W687">
            <v>0.95402278275153019</v>
          </cell>
          <cell r="X687">
            <v>42</v>
          </cell>
          <cell r="Y687">
            <v>46</v>
          </cell>
          <cell r="Z687">
            <v>72</v>
          </cell>
          <cell r="AA687">
            <v>41</v>
          </cell>
          <cell r="AB687">
            <v>39</v>
          </cell>
          <cell r="AC687">
            <v>83</v>
          </cell>
        </row>
        <row r="688">
          <cell r="A688" t="str">
            <v>dUb</v>
          </cell>
          <cell r="B688" t="str">
            <v>d</v>
          </cell>
          <cell r="C688" t="str">
            <v>early-8</v>
          </cell>
          <cell r="D688" t="str">
            <v>U</v>
          </cell>
          <cell r="E688" t="str">
            <v>b</v>
          </cell>
          <cell r="F688" t="str">
            <v>early-8</v>
          </cell>
          <cell r="G688" t="str">
            <v>dU</v>
          </cell>
          <cell r="H688" t="str">
            <v>Ub</v>
          </cell>
          <cell r="I688">
            <v>1</v>
          </cell>
          <cell r="J688" t="str">
            <v>Not Found</v>
          </cell>
          <cell r="K688">
            <v>8.7999999999999995E-2</v>
          </cell>
          <cell r="L688">
            <v>5.0000000000000001E-4</v>
          </cell>
          <cell r="M688">
            <v>4</v>
          </cell>
          <cell r="N688" t="str">
            <v>Not Found</v>
          </cell>
          <cell r="O688">
            <v>9.6000000000000002E-2</v>
          </cell>
          <cell r="P688">
            <v>2.0000000000000001E-4</v>
          </cell>
          <cell r="Q688">
            <v>2</v>
          </cell>
          <cell r="R688">
            <v>-0.48218865316552639</v>
          </cell>
          <cell r="S688">
            <v>-0.77846935924681471</v>
          </cell>
          <cell r="T688">
            <v>-1.1721586718923735</v>
          </cell>
          <cell r="U688">
            <v>-0.55015749523639035</v>
          </cell>
          <cell r="V688">
            <v>-1.0533392693523762</v>
          </cell>
          <cell r="W688">
            <v>-1.1305032141685032</v>
          </cell>
          <cell r="X688">
            <v>31</v>
          </cell>
          <cell r="Y688">
            <v>21</v>
          </cell>
          <cell r="Z688">
            <v>12</v>
          </cell>
          <cell r="AA688">
            <v>28.999999999999996</v>
          </cell>
          <cell r="AB688">
            <v>15</v>
          </cell>
          <cell r="AC688">
            <v>13</v>
          </cell>
        </row>
        <row r="689">
          <cell r="A689" t="str">
            <v>Dub</v>
          </cell>
          <cell r="B689" t="str">
            <v>D</v>
          </cell>
          <cell r="C689" t="str">
            <v>late-8</v>
          </cell>
          <cell r="D689" t="str">
            <v>u</v>
          </cell>
          <cell r="E689" t="str">
            <v>b</v>
          </cell>
          <cell r="F689" t="str">
            <v>early-8</v>
          </cell>
          <cell r="G689" t="str">
            <v>Du</v>
          </cell>
          <cell r="H689" t="str">
            <v>ub</v>
          </cell>
          <cell r="I689">
            <v>3</v>
          </cell>
          <cell r="J689" t="str">
            <v>Not Found</v>
          </cell>
          <cell r="K689">
            <v>5.0999999999999997E-2</v>
          </cell>
          <cell r="L689">
            <v>1.1999999999999999E-3</v>
          </cell>
          <cell r="M689">
            <v>1</v>
          </cell>
          <cell r="N689" t="str">
            <v>Not Found</v>
          </cell>
          <cell r="O689">
            <v>5.8000000000000003E-2</v>
          </cell>
          <cell r="P689">
            <v>5.9999999999999995E-4</v>
          </cell>
          <cell r="Q689">
            <v>1</v>
          </cell>
          <cell r="R689">
            <v>-1.3359671245924261</v>
          </cell>
          <cell r="S689">
            <v>-0.57514093593635329</v>
          </cell>
          <cell r="T689">
            <v>-1.6553326729771722</v>
          </cell>
          <cell r="U689">
            <v>-1.420076222602366</v>
          </cell>
          <cell r="V689">
            <v>-0.93115420734968024</v>
          </cell>
          <cell r="W689">
            <v>-1.3621172138262847</v>
          </cell>
          <cell r="X689">
            <v>9</v>
          </cell>
          <cell r="Y689">
            <v>28.000000000000004</v>
          </cell>
          <cell r="Z689">
            <v>5</v>
          </cell>
          <cell r="AA689">
            <v>8</v>
          </cell>
          <cell r="AB689">
            <v>18</v>
          </cell>
          <cell r="AC689">
            <v>9</v>
          </cell>
        </row>
        <row r="690">
          <cell r="A690" t="str">
            <v>duC</v>
          </cell>
          <cell r="B690" t="str">
            <v>d</v>
          </cell>
          <cell r="C690" t="str">
            <v>early-8</v>
          </cell>
          <cell r="D690" t="str">
            <v>u</v>
          </cell>
          <cell r="E690" t="str">
            <v>C</v>
          </cell>
          <cell r="F690" t="str">
            <v>mid-8</v>
          </cell>
          <cell r="G690" t="str">
            <v>du</v>
          </cell>
          <cell r="H690" t="str">
            <v>uC</v>
          </cell>
          <cell r="I690">
            <v>2</v>
          </cell>
          <cell r="J690" t="str">
            <v>Not Found</v>
          </cell>
          <cell r="K690">
            <v>8.1900000000000001E-2</v>
          </cell>
          <cell r="L690">
            <v>1.6999999999999999E-3</v>
          </cell>
          <cell r="M690">
            <v>12</v>
          </cell>
          <cell r="N690" t="str">
            <v>Not Found</v>
          </cell>
          <cell r="O690">
            <v>0.1007</v>
          </cell>
          <cell r="P690">
            <v>2.7000000000000001E-3</v>
          </cell>
          <cell r="Q690">
            <v>8</v>
          </cell>
          <cell r="R690">
            <v>-0.62294672548185304</v>
          </cell>
          <cell r="S690">
            <v>-0.42990634785745202</v>
          </cell>
          <cell r="T690">
            <v>0.11630533100042251</v>
          </cell>
          <cell r="U690">
            <v>-0.44256228422007238</v>
          </cell>
          <cell r="V690">
            <v>-0.28968263183552656</v>
          </cell>
          <cell r="W690">
            <v>0.25918078377818571</v>
          </cell>
          <cell r="X690">
            <v>27</v>
          </cell>
          <cell r="Y690">
            <v>33</v>
          </cell>
          <cell r="Z690">
            <v>54</v>
          </cell>
          <cell r="AA690">
            <v>33</v>
          </cell>
          <cell r="AB690">
            <v>39</v>
          </cell>
          <cell r="AC690">
            <v>60</v>
          </cell>
        </row>
        <row r="691">
          <cell r="A691" t="str">
            <v>dUC</v>
          </cell>
          <cell r="B691" t="str">
            <v>d</v>
          </cell>
          <cell r="C691" t="str">
            <v>early-8</v>
          </cell>
          <cell r="D691" t="str">
            <v>U</v>
          </cell>
          <cell r="E691" t="str">
            <v>C</v>
          </cell>
          <cell r="F691" t="str">
            <v>mid-8</v>
          </cell>
          <cell r="G691" t="str">
            <v>dU</v>
          </cell>
          <cell r="H691" t="str">
            <v>UC</v>
          </cell>
          <cell r="I691">
            <v>2</v>
          </cell>
          <cell r="J691" t="str">
            <v>Not Found</v>
          </cell>
          <cell r="K691">
            <v>7.0000000000000007E-2</v>
          </cell>
          <cell r="L691">
            <v>5.0000000000000001E-4</v>
          </cell>
          <cell r="M691">
            <v>3</v>
          </cell>
          <cell r="N691" t="str">
            <v>Not Found</v>
          </cell>
          <cell r="O691">
            <v>8.6800000000000002E-2</v>
          </cell>
          <cell r="P691">
            <v>5.0000000000000001E-4</v>
          </cell>
          <cell r="Q691">
            <v>2</v>
          </cell>
          <cell r="R691">
            <v>-0.89754034196780175</v>
          </cell>
          <cell r="S691">
            <v>-0.77846935924681471</v>
          </cell>
          <cell r="T691">
            <v>-1.3332166722539731</v>
          </cell>
          <cell r="U691">
            <v>-0.7607693976513108</v>
          </cell>
          <cell r="V691">
            <v>-0.9617004728503542</v>
          </cell>
          <cell r="W691">
            <v>-1.1305032141685032</v>
          </cell>
          <cell r="X691">
            <v>18</v>
          </cell>
          <cell r="Y691">
            <v>21</v>
          </cell>
          <cell r="Z691">
            <v>9</v>
          </cell>
          <cell r="AA691">
            <v>22</v>
          </cell>
          <cell r="AB691">
            <v>17</v>
          </cell>
          <cell r="AC691">
            <v>13</v>
          </cell>
        </row>
        <row r="692">
          <cell r="A692" t="str">
            <v>DUC</v>
          </cell>
          <cell r="B692" t="str">
            <v>D</v>
          </cell>
          <cell r="C692" t="str">
            <v>late-8</v>
          </cell>
          <cell r="D692" t="str">
            <v>U</v>
          </cell>
          <cell r="E692" t="str">
            <v>C</v>
          </cell>
          <cell r="F692" t="str">
            <v>mid-8</v>
          </cell>
          <cell r="G692" t="str">
            <v>DU</v>
          </cell>
          <cell r="H692" t="str">
            <v>UC</v>
          </cell>
          <cell r="I692">
            <v>4</v>
          </cell>
          <cell r="J692" t="str">
            <v>Not Found</v>
          </cell>
          <cell r="K692">
            <v>2.1100000000000001E-2</v>
          </cell>
          <cell r="L692">
            <v>1E-4</v>
          </cell>
          <cell r="M692">
            <v>1</v>
          </cell>
          <cell r="N692" t="str">
            <v>Not Found</v>
          </cell>
          <cell r="O692">
            <v>3.4799999999999998E-2</v>
          </cell>
          <cell r="P692">
            <v>4.0000000000000002E-4</v>
          </cell>
          <cell r="Q692">
            <v>1</v>
          </cell>
          <cell r="R692">
            <v>-2.0259124298806506</v>
          </cell>
          <cell r="S692">
            <v>-0.89465702970993566</v>
          </cell>
          <cell r="T692">
            <v>-1.6553326729771722</v>
          </cell>
          <cell r="U692">
            <v>-1.9511844982573829</v>
          </cell>
          <cell r="V692">
            <v>-0.99224673835102817</v>
          </cell>
          <cell r="W692">
            <v>-1.3621172138262847</v>
          </cell>
          <cell r="X692">
            <v>2</v>
          </cell>
          <cell r="Y692">
            <v>18</v>
          </cell>
          <cell r="Z692">
            <v>5</v>
          </cell>
          <cell r="AA692">
            <v>3</v>
          </cell>
          <cell r="AB692">
            <v>17</v>
          </cell>
          <cell r="AC692">
            <v>9</v>
          </cell>
        </row>
        <row r="693">
          <cell r="A693" t="str">
            <v>dUd</v>
          </cell>
          <cell r="B693" t="str">
            <v>d</v>
          </cell>
          <cell r="C693" t="str">
            <v>early-8</v>
          </cell>
          <cell r="D693" t="str">
            <v>U</v>
          </cell>
          <cell r="E693" t="str">
            <v>d</v>
          </cell>
          <cell r="F693" t="str">
            <v>early-8</v>
          </cell>
          <cell r="G693" t="str">
            <v>dU</v>
          </cell>
          <cell r="H693" t="str">
            <v>Ud</v>
          </cell>
          <cell r="I693">
            <v>1</v>
          </cell>
          <cell r="J693" t="str">
            <v>Not Found</v>
          </cell>
          <cell r="K693">
            <v>0.1</v>
          </cell>
          <cell r="L693">
            <v>1.6999999999999999E-3</v>
          </cell>
          <cell r="M693">
            <v>11</v>
          </cell>
          <cell r="N693" t="str">
            <v>Not Found</v>
          </cell>
          <cell r="O693">
            <v>0.12759999999999999</v>
          </cell>
          <cell r="P693">
            <v>6.1999999999999998E-3</v>
          </cell>
          <cell r="Q693">
            <v>10</v>
          </cell>
          <cell r="R693">
            <v>-0.20528752729734245</v>
          </cell>
          <cell r="S693">
            <v>-0.42990634785745202</v>
          </cell>
          <cell r="T693">
            <v>-4.4752669361177014E-2</v>
          </cell>
          <cell r="U693">
            <v>0.17324860436268399</v>
          </cell>
          <cell r="V693">
            <v>0.77943666068806261</v>
          </cell>
          <cell r="W693">
            <v>0.72240878309374867</v>
          </cell>
          <cell r="X693">
            <v>42</v>
          </cell>
          <cell r="Y693">
            <v>33</v>
          </cell>
          <cell r="Z693">
            <v>48</v>
          </cell>
          <cell r="AA693">
            <v>56.999999999999993</v>
          </cell>
          <cell r="AB693">
            <v>78</v>
          </cell>
          <cell r="AC693">
            <v>76</v>
          </cell>
        </row>
        <row r="694">
          <cell r="A694" t="str">
            <v>Dud</v>
          </cell>
          <cell r="B694" t="str">
            <v>D</v>
          </cell>
          <cell r="C694" t="str">
            <v>late-8</v>
          </cell>
          <cell r="D694" t="str">
            <v>u</v>
          </cell>
          <cell r="E694" t="str">
            <v>d</v>
          </cell>
          <cell r="F694" t="str">
            <v>early-8</v>
          </cell>
          <cell r="G694" t="str">
            <v>Du</v>
          </cell>
          <cell r="H694" t="str">
            <v>ud</v>
          </cell>
          <cell r="I694">
            <v>3</v>
          </cell>
          <cell r="J694" t="str">
            <v>Not Found</v>
          </cell>
          <cell r="K694">
            <v>6.3E-2</v>
          </cell>
          <cell r="L694">
            <v>1.6999999999999999E-3</v>
          </cell>
          <cell r="M694">
            <v>6</v>
          </cell>
          <cell r="N694" t="str">
            <v>Not Found</v>
          </cell>
          <cell r="O694">
            <v>8.9599999999999999E-2</v>
          </cell>
          <cell r="P694">
            <v>2.2000000000000001E-3</v>
          </cell>
          <cell r="Q694">
            <v>6</v>
          </cell>
          <cell r="R694">
            <v>-1.0590659987242423</v>
          </cell>
          <cell r="S694">
            <v>-0.42990634785745202</v>
          </cell>
          <cell r="T694">
            <v>-0.85004267116917465</v>
          </cell>
          <cell r="U694">
            <v>-0.69667012300329156</v>
          </cell>
          <cell r="V694">
            <v>-0.44241395933889649</v>
          </cell>
          <cell r="W694">
            <v>-0.20404721553737729</v>
          </cell>
          <cell r="X694">
            <v>14.000000000000002</v>
          </cell>
          <cell r="Y694">
            <v>33</v>
          </cell>
          <cell r="Z694">
            <v>20</v>
          </cell>
          <cell r="AA694">
            <v>24</v>
          </cell>
          <cell r="AB694">
            <v>34</v>
          </cell>
          <cell r="AC694">
            <v>42</v>
          </cell>
        </row>
        <row r="695">
          <cell r="A695" t="str">
            <v>DUd</v>
          </cell>
          <cell r="B695" t="str">
            <v>D</v>
          </cell>
          <cell r="C695" t="str">
            <v>late-8</v>
          </cell>
          <cell r="D695" t="str">
            <v>U</v>
          </cell>
          <cell r="E695" t="str">
            <v>d</v>
          </cell>
          <cell r="F695" t="str">
            <v>early-8</v>
          </cell>
          <cell r="G695" t="str">
            <v>DU</v>
          </cell>
          <cell r="H695" t="str">
            <v>Ud</v>
          </cell>
          <cell r="I695">
            <v>3</v>
          </cell>
          <cell r="J695" t="str">
            <v>Not Found</v>
          </cell>
          <cell r="K695">
            <v>5.11E-2</v>
          </cell>
          <cell r="L695">
            <v>1.2999999999999999E-3</v>
          </cell>
          <cell r="M695">
            <v>5</v>
          </cell>
          <cell r="N695" t="str">
            <v>Not Found</v>
          </cell>
          <cell r="O695">
            <v>7.5600000000000001E-2</v>
          </cell>
          <cell r="P695">
            <v>6.1000000000000004E-3</v>
          </cell>
          <cell r="Q695">
            <v>6</v>
          </cell>
          <cell r="R695">
            <v>-1.3336596152101912</v>
          </cell>
          <cell r="S695">
            <v>-0.54609401832057292</v>
          </cell>
          <cell r="T695">
            <v>-1.0111006715307742</v>
          </cell>
          <cell r="U695">
            <v>-1.017166496243388</v>
          </cell>
          <cell r="V695">
            <v>0.74889039518738887</v>
          </cell>
          <cell r="W695">
            <v>-0.20404721553737729</v>
          </cell>
          <cell r="X695">
            <v>9</v>
          </cell>
          <cell r="Y695">
            <v>28.999999999999996</v>
          </cell>
          <cell r="Z695">
            <v>15</v>
          </cell>
          <cell r="AA695">
            <v>15</v>
          </cell>
          <cell r="AB695">
            <v>78</v>
          </cell>
          <cell r="AC695">
            <v>42</v>
          </cell>
        </row>
        <row r="696">
          <cell r="A696" t="str">
            <v>duf</v>
          </cell>
          <cell r="B696" t="str">
            <v>d</v>
          </cell>
          <cell r="C696" t="str">
            <v>early-8</v>
          </cell>
          <cell r="D696" t="str">
            <v>u</v>
          </cell>
          <cell r="E696" t="str">
            <v>f</v>
          </cell>
          <cell r="F696" t="str">
            <v>mid-8</v>
          </cell>
          <cell r="G696" t="str">
            <v>du</v>
          </cell>
          <cell r="H696" t="str">
            <v>uf</v>
          </cell>
          <cell r="I696">
            <v>2</v>
          </cell>
          <cell r="J696" t="str">
            <v>Not Found</v>
          </cell>
          <cell r="K696">
            <v>9.3700000000000006E-2</v>
          </cell>
          <cell r="L696">
            <v>2.0999999999999999E-3</v>
          </cell>
          <cell r="M696">
            <v>14</v>
          </cell>
          <cell r="N696" t="str">
            <v>Not Found</v>
          </cell>
          <cell r="O696">
            <v>0.10730000000000001</v>
          </cell>
          <cell r="P696">
            <v>2.8E-3</v>
          </cell>
          <cell r="Q696">
            <v>11</v>
          </cell>
          <cell r="R696">
            <v>-0.35066061837813889</v>
          </cell>
          <cell r="S696">
            <v>-0.31371867739433112</v>
          </cell>
          <cell r="T696">
            <v>0.43842133172362152</v>
          </cell>
          <cell r="U696">
            <v>-0.29147113683545534</v>
          </cell>
          <cell r="V696">
            <v>-0.25913636633485265</v>
          </cell>
          <cell r="W696">
            <v>0.95402278275153019</v>
          </cell>
          <cell r="X696">
            <v>36</v>
          </cell>
          <cell r="Y696">
            <v>37</v>
          </cell>
          <cell r="Z696">
            <v>67</v>
          </cell>
          <cell r="AA696">
            <v>39</v>
          </cell>
          <cell r="AB696">
            <v>40</v>
          </cell>
          <cell r="AC696">
            <v>83</v>
          </cell>
        </row>
        <row r="697">
          <cell r="A697" t="str">
            <v>dUf</v>
          </cell>
          <cell r="B697" t="str">
            <v>d</v>
          </cell>
          <cell r="C697" t="str">
            <v>early-8</v>
          </cell>
          <cell r="D697" t="str">
            <v>U</v>
          </cell>
          <cell r="E697" t="str">
            <v>f</v>
          </cell>
          <cell r="F697" t="str">
            <v>mid-8</v>
          </cell>
          <cell r="G697" t="str">
            <v>dU</v>
          </cell>
          <cell r="H697" t="str">
            <v>Uf</v>
          </cell>
          <cell r="I697">
            <v>2</v>
          </cell>
          <cell r="J697" t="str">
            <v>Not Found</v>
          </cell>
          <cell r="K697">
            <v>8.1799999999999998E-2</v>
          </cell>
          <cell r="L697">
            <v>5.0000000000000001E-4</v>
          </cell>
          <cell r="M697">
            <v>4</v>
          </cell>
          <cell r="N697" t="str">
            <v>Not Found</v>
          </cell>
          <cell r="O697">
            <v>9.3399999999999997E-2</v>
          </cell>
          <cell r="P697">
            <v>2.0000000000000001E-4</v>
          </cell>
          <cell r="Q697">
            <v>1</v>
          </cell>
          <cell r="R697">
            <v>-0.62525423486408793</v>
          </cell>
          <cell r="S697">
            <v>-0.77846935924681471</v>
          </cell>
          <cell r="T697">
            <v>-1.1721586718923735</v>
          </cell>
          <cell r="U697">
            <v>-0.60967825026669409</v>
          </cell>
          <cell r="V697">
            <v>-1.0533392693523762</v>
          </cell>
          <cell r="W697">
            <v>-1.3621172138262847</v>
          </cell>
          <cell r="X697">
            <v>27</v>
          </cell>
          <cell r="Y697">
            <v>21</v>
          </cell>
          <cell r="Z697">
            <v>12</v>
          </cell>
          <cell r="AA697">
            <v>27</v>
          </cell>
          <cell r="AB697">
            <v>15</v>
          </cell>
          <cell r="AC697">
            <v>9</v>
          </cell>
        </row>
        <row r="698">
          <cell r="A698" t="str">
            <v>Duf</v>
          </cell>
          <cell r="B698" t="str">
            <v>D</v>
          </cell>
          <cell r="C698" t="str">
            <v>late-8</v>
          </cell>
          <cell r="D698" t="str">
            <v>u</v>
          </cell>
          <cell r="E698" t="str">
            <v>f</v>
          </cell>
          <cell r="F698" t="str">
            <v>mid-8</v>
          </cell>
          <cell r="G698" t="str">
            <v>Du</v>
          </cell>
          <cell r="H698" t="str">
            <v>uf</v>
          </cell>
          <cell r="I698">
            <v>4</v>
          </cell>
          <cell r="J698" t="str">
            <v>Not Found</v>
          </cell>
          <cell r="K698">
            <v>4.4699999999999997E-2</v>
          </cell>
          <cell r="L698">
            <v>4.0000000000000002E-4</v>
          </cell>
          <cell r="M698">
            <v>2</v>
          </cell>
          <cell r="N698" t="str">
            <v>Not Found</v>
          </cell>
          <cell r="O698">
            <v>5.5399999999999998E-2</v>
          </cell>
          <cell r="P698">
            <v>6.9999999999999999E-4</v>
          </cell>
          <cell r="Q698">
            <v>3</v>
          </cell>
          <cell r="R698">
            <v>-1.4813402156732225</v>
          </cell>
          <cell r="S698">
            <v>-0.80751627686259497</v>
          </cell>
          <cell r="T698">
            <v>-1.4942746726155727</v>
          </cell>
          <cell r="U698">
            <v>-1.4795969776326701</v>
          </cell>
          <cell r="V698">
            <v>-0.90060794184900617</v>
          </cell>
          <cell r="W698">
            <v>-0.89888921451072179</v>
          </cell>
          <cell r="X698">
            <v>7.0000000000000009</v>
          </cell>
          <cell r="Y698">
            <v>21</v>
          </cell>
          <cell r="Z698">
            <v>7.0000000000000009</v>
          </cell>
          <cell r="AA698">
            <v>7.0000000000000009</v>
          </cell>
          <cell r="AB698">
            <v>19</v>
          </cell>
          <cell r="AC698">
            <v>18</v>
          </cell>
        </row>
        <row r="699">
          <cell r="A699" t="str">
            <v>dug</v>
          </cell>
          <cell r="B699" t="str">
            <v>d</v>
          </cell>
          <cell r="C699" t="str">
            <v>early-8</v>
          </cell>
          <cell r="D699" t="str">
            <v>u</v>
          </cell>
          <cell r="E699" t="str">
            <v>g</v>
          </cell>
          <cell r="F699" t="str">
            <v>mid-8</v>
          </cell>
          <cell r="G699" t="str">
            <v>du</v>
          </cell>
          <cell r="H699" t="str">
            <v>ug</v>
          </cell>
          <cell r="I699">
            <v>2</v>
          </cell>
          <cell r="J699" t="str">
            <v>Not Found</v>
          </cell>
          <cell r="K699">
            <v>9.1899999999999996E-2</v>
          </cell>
          <cell r="L699">
            <v>1.9E-3</v>
          </cell>
          <cell r="M699">
            <v>13</v>
          </cell>
          <cell r="N699" t="str">
            <v>Not Found</v>
          </cell>
          <cell r="O699">
            <v>0.1071</v>
          </cell>
          <cell r="P699">
            <v>2.3E-3</v>
          </cell>
          <cell r="Q699">
            <v>10</v>
          </cell>
          <cell r="R699">
            <v>-0.39219578725836668</v>
          </cell>
          <cell r="S699">
            <v>-0.37181251262589154</v>
          </cell>
          <cell r="T699">
            <v>0.27736333136202201</v>
          </cell>
          <cell r="U699">
            <v>-0.29604965645317111</v>
          </cell>
          <cell r="V699">
            <v>-0.41186769383822258</v>
          </cell>
          <cell r="W699">
            <v>0.72240878309374867</v>
          </cell>
          <cell r="X699">
            <v>35</v>
          </cell>
          <cell r="Y699">
            <v>35</v>
          </cell>
          <cell r="Z699">
            <v>61</v>
          </cell>
          <cell r="AA699">
            <v>38</v>
          </cell>
          <cell r="AB699">
            <v>35</v>
          </cell>
          <cell r="AC699">
            <v>76</v>
          </cell>
        </row>
        <row r="700">
          <cell r="A700" t="str">
            <v>duG</v>
          </cell>
          <cell r="B700" t="str">
            <v>d</v>
          </cell>
          <cell r="C700" t="str">
            <v>early-8</v>
          </cell>
          <cell r="D700" t="str">
            <v>u</v>
          </cell>
          <cell r="E700" t="str">
            <v>G</v>
          </cell>
          <cell r="F700" t="str">
            <v>mid-8</v>
          </cell>
          <cell r="G700" t="str">
            <v>du</v>
          </cell>
          <cell r="H700" t="str">
            <v>uG</v>
          </cell>
          <cell r="I700">
            <v>2</v>
          </cell>
          <cell r="J700" t="str">
            <v>Not Found</v>
          </cell>
          <cell r="K700">
            <v>8.5699999999999998E-2</v>
          </cell>
          <cell r="L700">
            <v>1.6999999999999999E-3</v>
          </cell>
          <cell r="M700">
            <v>12</v>
          </cell>
          <cell r="N700" t="str">
            <v>Not Found</v>
          </cell>
          <cell r="O700">
            <v>0.1069</v>
          </cell>
          <cell r="P700">
            <v>2.3999999999999998E-3</v>
          </cell>
          <cell r="Q700">
            <v>10</v>
          </cell>
          <cell r="R700">
            <v>-0.53526136895692822</v>
          </cell>
          <cell r="S700">
            <v>-0.42990634785745202</v>
          </cell>
          <cell r="T700">
            <v>0.11630533100042251</v>
          </cell>
          <cell r="U700">
            <v>-0.30062817607088693</v>
          </cell>
          <cell r="V700">
            <v>-0.38132142833754862</v>
          </cell>
          <cell r="W700">
            <v>0.72240878309374867</v>
          </cell>
          <cell r="X700">
            <v>30</v>
          </cell>
          <cell r="Y700">
            <v>33</v>
          </cell>
          <cell r="Z700">
            <v>54</v>
          </cell>
          <cell r="AA700">
            <v>38</v>
          </cell>
          <cell r="AB700">
            <v>36</v>
          </cell>
          <cell r="AC700">
            <v>76</v>
          </cell>
        </row>
        <row r="701">
          <cell r="A701" t="str">
            <v>dUg</v>
          </cell>
          <cell r="B701" t="str">
            <v>d</v>
          </cell>
          <cell r="C701" t="str">
            <v>early-8</v>
          </cell>
          <cell r="D701" t="str">
            <v>U</v>
          </cell>
          <cell r="E701" t="str">
            <v>g</v>
          </cell>
          <cell r="F701" t="str">
            <v>mid-8</v>
          </cell>
          <cell r="G701" t="str">
            <v>dU</v>
          </cell>
          <cell r="H701" t="str">
            <v>Ug</v>
          </cell>
          <cell r="I701">
            <v>2</v>
          </cell>
          <cell r="J701" t="str">
            <v>Not Found</v>
          </cell>
          <cell r="K701">
            <v>0.08</v>
          </cell>
          <cell r="L701">
            <v>5.9999999999999995E-4</v>
          </cell>
          <cell r="M701">
            <v>3</v>
          </cell>
          <cell r="N701" t="str">
            <v>Not Found</v>
          </cell>
          <cell r="O701">
            <v>9.3200000000000005E-2</v>
          </cell>
          <cell r="P701">
            <v>5.9999999999999995E-4</v>
          </cell>
          <cell r="Q701">
            <v>3</v>
          </cell>
          <cell r="R701">
            <v>-0.66678940374431539</v>
          </cell>
          <cell r="S701">
            <v>-0.74942244163103455</v>
          </cell>
          <cell r="T701">
            <v>-1.3332166722539731</v>
          </cell>
          <cell r="U701">
            <v>-0.61425676988440958</v>
          </cell>
          <cell r="V701">
            <v>-0.93115420734968024</v>
          </cell>
          <cell r="W701">
            <v>-0.89888921451072179</v>
          </cell>
          <cell r="X701">
            <v>25</v>
          </cell>
          <cell r="Y701">
            <v>22</v>
          </cell>
          <cell r="Z701">
            <v>9</v>
          </cell>
          <cell r="AA701">
            <v>27</v>
          </cell>
          <cell r="AB701">
            <v>18</v>
          </cell>
          <cell r="AC701">
            <v>18</v>
          </cell>
        </row>
        <row r="702">
          <cell r="A702" t="str">
            <v>dUG</v>
          </cell>
          <cell r="B702" t="str">
            <v>d</v>
          </cell>
          <cell r="C702" t="str">
            <v>early-8</v>
          </cell>
          <cell r="D702" t="str">
            <v>U</v>
          </cell>
          <cell r="E702" t="str">
            <v>G</v>
          </cell>
          <cell r="F702" t="str">
            <v>mid-8</v>
          </cell>
          <cell r="G702" t="str">
            <v>dU</v>
          </cell>
          <cell r="H702" t="str">
            <v>UG</v>
          </cell>
          <cell r="I702">
            <v>2</v>
          </cell>
          <cell r="J702" t="str">
            <v>Not Found</v>
          </cell>
          <cell r="K702">
            <v>7.3800000000000004E-2</v>
          </cell>
          <cell r="L702">
            <v>4.0000000000000002E-4</v>
          </cell>
          <cell r="M702">
            <v>1</v>
          </cell>
          <cell r="N702" t="str">
            <v>Not Found</v>
          </cell>
          <cell r="O702">
            <v>9.2899999999999996E-2</v>
          </cell>
          <cell r="P702">
            <v>2.0000000000000001E-4</v>
          </cell>
          <cell r="Q702">
            <v>3</v>
          </cell>
          <cell r="R702">
            <v>-0.80985498544287693</v>
          </cell>
          <cell r="S702">
            <v>-0.80751627686259497</v>
          </cell>
          <cell r="T702">
            <v>-1.6553326729771722</v>
          </cell>
          <cell r="U702">
            <v>-0.62112454931098326</v>
          </cell>
          <cell r="V702">
            <v>-1.0533392693523762</v>
          </cell>
          <cell r="W702">
            <v>-0.89888921451072179</v>
          </cell>
          <cell r="X702">
            <v>21</v>
          </cell>
          <cell r="Y702">
            <v>21</v>
          </cell>
          <cell r="Z702">
            <v>5</v>
          </cell>
          <cell r="AA702">
            <v>27</v>
          </cell>
          <cell r="AB702">
            <v>15</v>
          </cell>
          <cell r="AC702">
            <v>18</v>
          </cell>
        </row>
        <row r="703">
          <cell r="A703" t="str">
            <v>duJ</v>
          </cell>
          <cell r="B703" t="str">
            <v>d</v>
          </cell>
          <cell r="C703" t="str">
            <v>early-8</v>
          </cell>
          <cell r="D703" t="str">
            <v>u</v>
          </cell>
          <cell r="E703" t="str">
            <v>J</v>
          </cell>
          <cell r="F703" t="str">
            <v>mid-8</v>
          </cell>
          <cell r="G703" t="str">
            <v>du</v>
          </cell>
          <cell r="H703" t="str">
            <v>uJ</v>
          </cell>
          <cell r="I703">
            <v>2</v>
          </cell>
          <cell r="J703" t="str">
            <v>Not Found</v>
          </cell>
          <cell r="K703">
            <v>8.4699999999999998E-2</v>
          </cell>
          <cell r="L703">
            <v>1.8E-3</v>
          </cell>
          <cell r="M703">
            <v>13</v>
          </cell>
          <cell r="N703" t="str">
            <v>Not Found</v>
          </cell>
          <cell r="O703">
            <v>9.4299999999999995E-2</v>
          </cell>
          <cell r="P703">
            <v>2.0999999999999999E-3</v>
          </cell>
          <cell r="Q703">
            <v>8</v>
          </cell>
          <cell r="R703">
            <v>-0.55833646277927684</v>
          </cell>
          <cell r="S703">
            <v>-0.40085943024167181</v>
          </cell>
          <cell r="T703">
            <v>0.27736333136202201</v>
          </cell>
          <cell r="U703">
            <v>-0.58907491198697359</v>
          </cell>
          <cell r="V703">
            <v>-0.47296022483957056</v>
          </cell>
          <cell r="W703">
            <v>0.25918078377818571</v>
          </cell>
          <cell r="X703">
            <v>28.999999999999996</v>
          </cell>
          <cell r="Y703">
            <v>34</v>
          </cell>
          <cell r="Z703">
            <v>61</v>
          </cell>
          <cell r="AA703">
            <v>28.000000000000004</v>
          </cell>
          <cell r="AB703">
            <v>32</v>
          </cell>
          <cell r="AC703">
            <v>60</v>
          </cell>
        </row>
        <row r="704">
          <cell r="A704" t="str">
            <v>dUJ</v>
          </cell>
          <cell r="B704" t="str">
            <v>d</v>
          </cell>
          <cell r="C704" t="str">
            <v>early-8</v>
          </cell>
          <cell r="D704" t="str">
            <v>U</v>
          </cell>
          <cell r="E704" t="str">
            <v>J</v>
          </cell>
          <cell r="F704" t="str">
            <v>mid-8</v>
          </cell>
          <cell r="G704" t="str">
            <v>dU</v>
          </cell>
          <cell r="H704" t="str">
            <v>UJ</v>
          </cell>
          <cell r="I704">
            <v>2</v>
          </cell>
          <cell r="J704" t="str">
            <v>Not Found</v>
          </cell>
          <cell r="K704">
            <v>7.2800000000000004E-2</v>
          </cell>
          <cell r="L704">
            <v>4.0000000000000002E-4</v>
          </cell>
          <cell r="M704">
            <v>3</v>
          </cell>
          <cell r="N704" t="str">
            <v>Not Found</v>
          </cell>
          <cell r="O704">
            <v>8.0399999999999999E-2</v>
          </cell>
          <cell r="P704">
            <v>2.0000000000000001E-4</v>
          </cell>
          <cell r="Q704">
            <v>1</v>
          </cell>
          <cell r="R704">
            <v>-0.83293007926522555</v>
          </cell>
          <cell r="S704">
            <v>-0.80751627686259497</v>
          </cell>
          <cell r="T704">
            <v>-1.3332166722539731</v>
          </cell>
          <cell r="U704">
            <v>-0.90728202541821201</v>
          </cell>
          <cell r="V704">
            <v>-1.0533392693523762</v>
          </cell>
          <cell r="W704">
            <v>-1.3621172138262847</v>
          </cell>
          <cell r="X704">
            <v>20</v>
          </cell>
          <cell r="Y704">
            <v>21</v>
          </cell>
          <cell r="Z704">
            <v>9</v>
          </cell>
          <cell r="AA704">
            <v>18</v>
          </cell>
          <cell r="AB704">
            <v>15</v>
          </cell>
          <cell r="AC704">
            <v>9</v>
          </cell>
        </row>
        <row r="705">
          <cell r="A705" t="str">
            <v>dUk</v>
          </cell>
          <cell r="B705" t="str">
            <v>d</v>
          </cell>
          <cell r="C705" t="str">
            <v>early-8</v>
          </cell>
          <cell r="D705" t="str">
            <v>U</v>
          </cell>
          <cell r="E705" t="str">
            <v>k</v>
          </cell>
          <cell r="F705" t="str">
            <v>mid-8</v>
          </cell>
          <cell r="G705" t="str">
            <v>dU</v>
          </cell>
          <cell r="H705" t="str">
            <v>Uk</v>
          </cell>
          <cell r="I705">
            <v>2</v>
          </cell>
          <cell r="J705" t="str">
            <v>Not Found</v>
          </cell>
          <cell r="K705">
            <v>0.11550000000000001</v>
          </cell>
          <cell r="L705">
            <v>1.4E-3</v>
          </cell>
          <cell r="M705">
            <v>14</v>
          </cell>
          <cell r="N705" t="str">
            <v>Not Found</v>
          </cell>
          <cell r="O705">
            <v>0.1348</v>
          </cell>
          <cell r="P705">
            <v>3.3E-3</v>
          </cell>
          <cell r="Q705">
            <v>12</v>
          </cell>
          <cell r="R705">
            <v>0.15237642694906148</v>
          </cell>
          <cell r="S705">
            <v>-0.51704710070479265</v>
          </cell>
          <cell r="T705">
            <v>0.43842133172362152</v>
          </cell>
          <cell r="U705">
            <v>0.3380753106004481</v>
          </cell>
          <cell r="V705">
            <v>-0.10640503883148275</v>
          </cell>
          <cell r="W705">
            <v>1.1856367824093117</v>
          </cell>
          <cell r="X705">
            <v>56.000000000000007</v>
          </cell>
          <cell r="Y705">
            <v>30</v>
          </cell>
          <cell r="Z705">
            <v>67</v>
          </cell>
          <cell r="AA705">
            <v>63</v>
          </cell>
          <cell r="AB705">
            <v>46</v>
          </cell>
          <cell r="AC705">
            <v>88</v>
          </cell>
        </row>
        <row r="706">
          <cell r="A706" t="str">
            <v>Duk</v>
          </cell>
          <cell r="B706" t="str">
            <v>D</v>
          </cell>
          <cell r="C706" t="str">
            <v>late-8</v>
          </cell>
          <cell r="D706" t="str">
            <v>u</v>
          </cell>
          <cell r="E706" t="str">
            <v>k</v>
          </cell>
          <cell r="F706" t="str">
            <v>mid-8</v>
          </cell>
          <cell r="G706" t="str">
            <v>Du</v>
          </cell>
          <cell r="H706" t="str">
            <v>uk</v>
          </cell>
          <cell r="I706">
            <v>4</v>
          </cell>
          <cell r="J706" t="str">
            <v>Not Found</v>
          </cell>
          <cell r="K706">
            <v>7.85E-2</v>
          </cell>
          <cell r="L706">
            <v>1E-3</v>
          </cell>
          <cell r="M706">
            <v>2</v>
          </cell>
          <cell r="N706" t="str">
            <v>Not Found</v>
          </cell>
          <cell r="O706">
            <v>9.6699999999999994E-2</v>
          </cell>
          <cell r="P706">
            <v>5.0000000000000001E-4</v>
          </cell>
          <cell r="Q706">
            <v>2</v>
          </cell>
          <cell r="R706">
            <v>-0.70140204447783838</v>
          </cell>
          <cell r="S706">
            <v>-0.6332347711679136</v>
          </cell>
          <cell r="T706">
            <v>-1.4942746726155727</v>
          </cell>
          <cell r="U706">
            <v>-0.53413267657438568</v>
          </cell>
          <cell r="V706">
            <v>-0.9617004728503542</v>
          </cell>
          <cell r="W706">
            <v>-1.1305032141685032</v>
          </cell>
          <cell r="X706">
            <v>24</v>
          </cell>
          <cell r="Y706">
            <v>26</v>
          </cell>
          <cell r="Z706">
            <v>7.0000000000000009</v>
          </cell>
          <cell r="AA706">
            <v>30</v>
          </cell>
          <cell r="AB706">
            <v>17</v>
          </cell>
          <cell r="AC706">
            <v>13</v>
          </cell>
        </row>
        <row r="707">
          <cell r="A707" t="str">
            <v>DUk</v>
          </cell>
          <cell r="B707" t="str">
            <v>D</v>
          </cell>
          <cell r="C707" t="str">
            <v>late-8</v>
          </cell>
          <cell r="D707" t="str">
            <v>U</v>
          </cell>
          <cell r="E707" t="str">
            <v>k</v>
          </cell>
          <cell r="F707" t="str">
            <v>mid-8</v>
          </cell>
          <cell r="G707" t="str">
            <v>DU</v>
          </cell>
          <cell r="H707" t="str">
            <v>Uk</v>
          </cell>
          <cell r="I707">
            <v>4</v>
          </cell>
          <cell r="J707" t="str">
            <v>Not Found</v>
          </cell>
          <cell r="K707">
            <v>6.6600000000000006E-2</v>
          </cell>
          <cell r="L707">
            <v>1E-3</v>
          </cell>
          <cell r="M707">
            <v>8</v>
          </cell>
          <cell r="N707" t="str">
            <v>Not Found</v>
          </cell>
          <cell r="O707">
            <v>8.2799999999999999E-2</v>
          </cell>
          <cell r="P707">
            <v>3.0999999999999999E-3</v>
          </cell>
          <cell r="Q707">
            <v>6</v>
          </cell>
          <cell r="R707">
            <v>-0.97599566096378709</v>
          </cell>
          <cell r="S707">
            <v>-0.6332347711679136</v>
          </cell>
          <cell r="T707">
            <v>-0.52792667044597552</v>
          </cell>
          <cell r="U707">
            <v>-0.8523397900056241</v>
          </cell>
          <cell r="V707">
            <v>-0.16749756983283073</v>
          </cell>
          <cell r="W707">
            <v>-0.20404721553737729</v>
          </cell>
          <cell r="X707">
            <v>16</v>
          </cell>
          <cell r="Y707">
            <v>26</v>
          </cell>
          <cell r="Z707">
            <v>30</v>
          </cell>
          <cell r="AA707">
            <v>20</v>
          </cell>
          <cell r="AB707">
            <v>44</v>
          </cell>
          <cell r="AC707">
            <v>42</v>
          </cell>
        </row>
        <row r="708">
          <cell r="A708" t="str">
            <v>dul</v>
          </cell>
          <cell r="B708" t="str">
            <v>d</v>
          </cell>
          <cell r="C708" t="str">
            <v>early-8</v>
          </cell>
          <cell r="D708" t="str">
            <v>u</v>
          </cell>
          <cell r="E708" t="str">
            <v>l</v>
          </cell>
          <cell r="F708" t="str">
            <v>late-8</v>
          </cell>
          <cell r="G708" t="str">
            <v>du</v>
          </cell>
          <cell r="H708" t="str">
            <v>ul</v>
          </cell>
          <cell r="I708">
            <v>3</v>
          </cell>
          <cell r="J708" t="str">
            <v>Not Found</v>
          </cell>
          <cell r="K708">
            <v>0.14760000000000001</v>
          </cell>
          <cell r="L708">
            <v>3.2000000000000002E-3</v>
          </cell>
          <cell r="M708">
            <v>27</v>
          </cell>
          <cell r="N708" t="str">
            <v>Not Found</v>
          </cell>
          <cell r="O708">
            <v>0.1696</v>
          </cell>
          <cell r="P708">
            <v>4.3E-3</v>
          </cell>
          <cell r="Q708">
            <v>15</v>
          </cell>
          <cell r="R708">
            <v>0.89308693864645294</v>
          </cell>
          <cell r="S708">
            <v>5.7974163792514658E-3</v>
          </cell>
          <cell r="T708">
            <v>2.5321753364244155</v>
          </cell>
          <cell r="U708">
            <v>1.1347377240829732</v>
          </cell>
          <cell r="V708">
            <v>0.19905761617525705</v>
          </cell>
          <cell r="W708">
            <v>1.880478781382656</v>
          </cell>
          <cell r="X708">
            <v>81</v>
          </cell>
          <cell r="Y708">
            <v>50</v>
          </cell>
          <cell r="Z708">
            <v>99</v>
          </cell>
          <cell r="AA708">
            <v>87</v>
          </cell>
          <cell r="AB708">
            <v>57.999999999999993</v>
          </cell>
          <cell r="AC708">
            <v>97</v>
          </cell>
        </row>
        <row r="709">
          <cell r="A709" t="str">
            <v>dUl</v>
          </cell>
          <cell r="B709" t="str">
            <v>d</v>
          </cell>
          <cell r="C709" t="str">
            <v>early-8</v>
          </cell>
          <cell r="D709" t="str">
            <v>U</v>
          </cell>
          <cell r="E709" t="str">
            <v>l</v>
          </cell>
          <cell r="F709" t="str">
            <v>late-8</v>
          </cell>
          <cell r="G709" t="str">
            <v>dU</v>
          </cell>
          <cell r="H709" t="str">
            <v>Ul</v>
          </cell>
          <cell r="I709">
            <v>3</v>
          </cell>
          <cell r="J709" t="str">
            <v>Not Found</v>
          </cell>
          <cell r="K709">
            <v>0.13569999999999999</v>
          </cell>
          <cell r="L709">
            <v>2.3E-3</v>
          </cell>
          <cell r="M709">
            <v>12</v>
          </cell>
          <cell r="N709" t="str">
            <v>Not Found</v>
          </cell>
          <cell r="O709">
            <v>0.15570000000000001</v>
          </cell>
          <cell r="P709">
            <v>2.5999999999999999E-3</v>
          </cell>
          <cell r="Q709">
            <v>8</v>
          </cell>
          <cell r="R709">
            <v>0.61849332216050368</v>
          </cell>
          <cell r="S709">
            <v>-0.25562484216277065</v>
          </cell>
          <cell r="T709">
            <v>0.11630533100042251</v>
          </cell>
          <cell r="U709">
            <v>0.81653061065173482</v>
          </cell>
          <cell r="V709">
            <v>-0.32022889733620064</v>
          </cell>
          <cell r="W709">
            <v>0.25918078377818571</v>
          </cell>
          <cell r="X709">
            <v>73</v>
          </cell>
          <cell r="Y709">
            <v>40</v>
          </cell>
          <cell r="Z709">
            <v>54</v>
          </cell>
          <cell r="AA709">
            <v>79</v>
          </cell>
          <cell r="AB709">
            <v>38</v>
          </cell>
          <cell r="AC709">
            <v>60</v>
          </cell>
        </row>
        <row r="710">
          <cell r="A710" t="str">
            <v>Dul</v>
          </cell>
          <cell r="B710" t="str">
            <v>D</v>
          </cell>
          <cell r="C710" t="str">
            <v>late-8</v>
          </cell>
          <cell r="D710" t="str">
            <v>u</v>
          </cell>
          <cell r="E710" t="str">
            <v>l</v>
          </cell>
          <cell r="F710" t="str">
            <v>late-8</v>
          </cell>
          <cell r="G710" t="str">
            <v>Du</v>
          </cell>
          <cell r="H710" t="str">
            <v>ul</v>
          </cell>
          <cell r="I710">
            <v>5</v>
          </cell>
          <cell r="J710" t="str">
            <v>Not Found</v>
          </cell>
          <cell r="K710">
            <v>9.8699999999999996E-2</v>
          </cell>
          <cell r="L710">
            <v>1.6000000000000001E-3</v>
          </cell>
          <cell r="M710">
            <v>7</v>
          </cell>
          <cell r="N710" t="str">
            <v>Not Found</v>
          </cell>
          <cell r="O710">
            <v>0.1176</v>
          </cell>
          <cell r="P710">
            <v>2.2000000000000001E-3</v>
          </cell>
          <cell r="Q710">
            <v>4</v>
          </cell>
          <cell r="R710">
            <v>-0.2352851492663959</v>
          </cell>
          <cell r="S710">
            <v>-0.45895326547323223</v>
          </cell>
          <cell r="T710">
            <v>-0.68898467080757508</v>
          </cell>
          <cell r="U710">
            <v>-5.5677376523098981E-2</v>
          </cell>
          <cell r="V710">
            <v>-0.44241395933889649</v>
          </cell>
          <cell r="W710">
            <v>-0.66727521485294028</v>
          </cell>
          <cell r="X710">
            <v>41</v>
          </cell>
          <cell r="Y710">
            <v>32</v>
          </cell>
          <cell r="Z710">
            <v>24</v>
          </cell>
          <cell r="AA710">
            <v>48</v>
          </cell>
          <cell r="AB710">
            <v>34</v>
          </cell>
          <cell r="AC710">
            <v>25</v>
          </cell>
        </row>
        <row r="711">
          <cell r="A711" t="str">
            <v>DUl</v>
          </cell>
          <cell r="B711" t="str">
            <v>D</v>
          </cell>
          <cell r="C711" t="str">
            <v>late-8</v>
          </cell>
          <cell r="D711" t="str">
            <v>U</v>
          </cell>
          <cell r="E711" t="str">
            <v>l</v>
          </cell>
          <cell r="F711" t="str">
            <v>late-8</v>
          </cell>
          <cell r="G711" t="str">
            <v>DU</v>
          </cell>
          <cell r="H711" t="str">
            <v>Ul</v>
          </cell>
          <cell r="I711">
            <v>5</v>
          </cell>
          <cell r="J711" t="str">
            <v>Not Found</v>
          </cell>
          <cell r="K711">
            <v>8.6800000000000002E-2</v>
          </cell>
          <cell r="L711">
            <v>1.9E-3</v>
          </cell>
          <cell r="M711">
            <v>4</v>
          </cell>
          <cell r="N711" t="str">
            <v>Not Found</v>
          </cell>
          <cell r="O711">
            <v>0.1037</v>
          </cell>
          <cell r="P711">
            <v>2.3999999999999998E-3</v>
          </cell>
          <cell r="Q711">
            <v>4</v>
          </cell>
          <cell r="R711">
            <v>-0.50987876575234459</v>
          </cell>
          <cell r="S711">
            <v>-0.37181251262589154</v>
          </cell>
          <cell r="T711">
            <v>-1.1721586718923735</v>
          </cell>
          <cell r="U711">
            <v>-0.37388448995433737</v>
          </cell>
          <cell r="V711">
            <v>-0.38132142833754862</v>
          </cell>
          <cell r="W711">
            <v>-0.66727521485294028</v>
          </cell>
          <cell r="X711">
            <v>30</v>
          </cell>
          <cell r="Y711">
            <v>35</v>
          </cell>
          <cell r="Z711">
            <v>12</v>
          </cell>
          <cell r="AA711">
            <v>35</v>
          </cell>
          <cell r="AB711">
            <v>36</v>
          </cell>
          <cell r="AC711">
            <v>25</v>
          </cell>
        </row>
        <row r="712">
          <cell r="A712" t="str">
            <v>dUm</v>
          </cell>
          <cell r="B712" t="str">
            <v>d</v>
          </cell>
          <cell r="C712" t="str">
            <v>early-8</v>
          </cell>
          <cell r="D712" t="str">
            <v>U</v>
          </cell>
          <cell r="E712" t="str">
            <v>m</v>
          </cell>
          <cell r="F712" t="str">
            <v>early-8</v>
          </cell>
          <cell r="G712" t="str">
            <v>dU</v>
          </cell>
          <cell r="H712" t="str">
            <v>Um</v>
          </cell>
          <cell r="I712">
            <v>1</v>
          </cell>
          <cell r="J712" t="str">
            <v>Not Found</v>
          </cell>
          <cell r="K712">
            <v>0.1115</v>
          </cell>
          <cell r="L712">
            <v>5.9999999999999995E-4</v>
          </cell>
          <cell r="M712">
            <v>8</v>
          </cell>
          <cell r="N712" t="str">
            <v>Not Found</v>
          </cell>
          <cell r="O712">
            <v>0.1195</v>
          </cell>
          <cell r="P712">
            <v>5.0000000000000001E-4</v>
          </cell>
          <cell r="Q712">
            <v>4</v>
          </cell>
          <cell r="R712">
            <v>6.007605165966684E-2</v>
          </cell>
          <cell r="S712">
            <v>-0.74942244163103455</v>
          </cell>
          <cell r="T712">
            <v>-0.52792667044597552</v>
          </cell>
          <cell r="U712">
            <v>-1.2181440154800216E-2</v>
          </cell>
          <cell r="V712">
            <v>-0.9617004728503542</v>
          </cell>
          <cell r="W712">
            <v>-0.66727521485294028</v>
          </cell>
          <cell r="X712">
            <v>52</v>
          </cell>
          <cell r="Y712">
            <v>22</v>
          </cell>
          <cell r="Z712">
            <v>30</v>
          </cell>
          <cell r="AA712">
            <v>50</v>
          </cell>
          <cell r="AB712">
            <v>17</v>
          </cell>
          <cell r="AC712">
            <v>25</v>
          </cell>
        </row>
        <row r="713">
          <cell r="A713" t="str">
            <v>Dum</v>
          </cell>
          <cell r="B713" t="str">
            <v>D</v>
          </cell>
          <cell r="C713" t="str">
            <v>late-8</v>
          </cell>
          <cell r="D713" t="str">
            <v>u</v>
          </cell>
          <cell r="E713" t="str">
            <v>m</v>
          </cell>
          <cell r="F713" t="str">
            <v>early-8</v>
          </cell>
          <cell r="G713" t="str">
            <v>Du</v>
          </cell>
          <cell r="H713" t="str">
            <v>um</v>
          </cell>
          <cell r="I713">
            <v>3</v>
          </cell>
          <cell r="J713" t="str">
            <v>Not Found</v>
          </cell>
          <cell r="K713">
            <v>7.4399999999999994E-2</v>
          </cell>
          <cell r="L713">
            <v>2.0999999999999999E-3</v>
          </cell>
          <cell r="M713">
            <v>9</v>
          </cell>
          <cell r="N713" t="str">
            <v>Not Found</v>
          </cell>
          <cell r="O713">
            <v>8.1500000000000003E-2</v>
          </cell>
          <cell r="P713">
            <v>1.2999999999999999E-3</v>
          </cell>
          <cell r="Q713">
            <v>5</v>
          </cell>
          <cell r="R713">
            <v>-0.796009929149468</v>
          </cell>
          <cell r="S713">
            <v>-0.31371867739433112</v>
          </cell>
          <cell r="T713">
            <v>-0.36686867008437607</v>
          </cell>
          <cell r="U713">
            <v>-0.8821001675207758</v>
          </cell>
          <cell r="V713">
            <v>-0.71733034884496238</v>
          </cell>
          <cell r="W713">
            <v>-0.43566121519515877</v>
          </cell>
          <cell r="X713">
            <v>21</v>
          </cell>
          <cell r="Y713">
            <v>37</v>
          </cell>
          <cell r="Z713">
            <v>36</v>
          </cell>
          <cell r="AA713">
            <v>19</v>
          </cell>
          <cell r="AB713">
            <v>24</v>
          </cell>
          <cell r="AC713">
            <v>33</v>
          </cell>
        </row>
        <row r="714">
          <cell r="A714" t="str">
            <v>DUm</v>
          </cell>
          <cell r="B714" t="str">
            <v>D</v>
          </cell>
          <cell r="C714" t="str">
            <v>late-8</v>
          </cell>
          <cell r="D714" t="str">
            <v>U</v>
          </cell>
          <cell r="E714" t="str">
            <v>m</v>
          </cell>
          <cell r="F714" t="str">
            <v>early-8</v>
          </cell>
          <cell r="G714" t="str">
            <v>DU</v>
          </cell>
          <cell r="H714" t="str">
            <v>Um</v>
          </cell>
          <cell r="I714">
            <v>3</v>
          </cell>
          <cell r="J714" t="str">
            <v>Not Found</v>
          </cell>
          <cell r="K714">
            <v>6.2600000000000003E-2</v>
          </cell>
          <cell r="L714">
            <v>2.0000000000000001E-4</v>
          </cell>
          <cell r="M714">
            <v>1</v>
          </cell>
          <cell r="N714" t="str">
            <v>Not Found</v>
          </cell>
          <cell r="O714">
            <v>6.7500000000000004E-2</v>
          </cell>
          <cell r="P714">
            <v>2.9999999999999997E-4</v>
          </cell>
          <cell r="Q714">
            <v>1</v>
          </cell>
          <cell r="R714">
            <v>-1.0682960362531817</v>
          </cell>
          <cell r="S714">
            <v>-0.86561011209415539</v>
          </cell>
          <cell r="T714">
            <v>-1.6553326729771722</v>
          </cell>
          <cell r="U714">
            <v>-1.2025965407608721</v>
          </cell>
          <cell r="V714">
            <v>-1.0227930038517021</v>
          </cell>
          <cell r="W714">
            <v>-1.3621172138262847</v>
          </cell>
          <cell r="X714">
            <v>14.000000000000002</v>
          </cell>
          <cell r="Y714">
            <v>19</v>
          </cell>
          <cell r="Z714">
            <v>5</v>
          </cell>
          <cell r="AA714">
            <v>11</v>
          </cell>
          <cell r="AB714">
            <v>16</v>
          </cell>
          <cell r="AC714">
            <v>9</v>
          </cell>
        </row>
        <row r="715">
          <cell r="A715" t="str">
            <v>dUn</v>
          </cell>
          <cell r="B715" t="str">
            <v>d</v>
          </cell>
          <cell r="C715" t="str">
            <v>early-8</v>
          </cell>
          <cell r="D715" t="str">
            <v>U</v>
          </cell>
          <cell r="E715" t="str">
            <v>n</v>
          </cell>
          <cell r="F715" t="str">
            <v>early-8</v>
          </cell>
          <cell r="G715" t="str">
            <v>dU</v>
          </cell>
          <cell r="H715" t="str">
            <v>Un</v>
          </cell>
          <cell r="I715">
            <v>1</v>
          </cell>
          <cell r="J715" t="str">
            <v>Not Found</v>
          </cell>
          <cell r="K715">
            <v>0.15820000000000001</v>
          </cell>
          <cell r="L715">
            <v>8.9999999999999998E-4</v>
          </cell>
          <cell r="M715">
            <v>10</v>
          </cell>
          <cell r="N715" t="str">
            <v>Not Found</v>
          </cell>
          <cell r="O715">
            <v>0.17960000000000001</v>
          </cell>
          <cell r="P715">
            <v>2.9999999999999997E-4</v>
          </cell>
          <cell r="Q715">
            <v>6</v>
          </cell>
          <cell r="R715">
            <v>1.1376829331633485</v>
          </cell>
          <cell r="S715">
            <v>-0.66228168878369387</v>
          </cell>
          <cell r="T715">
            <v>-0.20581066972277653</v>
          </cell>
          <cell r="U715">
            <v>1.3636637049687566</v>
          </cell>
          <cell r="V715">
            <v>-1.0227930038517021</v>
          </cell>
          <cell r="W715">
            <v>-0.20404721553737729</v>
          </cell>
          <cell r="X715">
            <v>87</v>
          </cell>
          <cell r="Y715">
            <v>25</v>
          </cell>
          <cell r="Z715">
            <v>42</v>
          </cell>
          <cell r="AA715">
            <v>91</v>
          </cell>
          <cell r="AB715">
            <v>16</v>
          </cell>
          <cell r="AC715">
            <v>42</v>
          </cell>
        </row>
        <row r="716">
          <cell r="A716" t="str">
            <v>Dun</v>
          </cell>
          <cell r="B716" t="str">
            <v>D</v>
          </cell>
          <cell r="C716" t="str">
            <v>late-8</v>
          </cell>
          <cell r="D716" t="str">
            <v>u</v>
          </cell>
          <cell r="E716" t="str">
            <v>n</v>
          </cell>
          <cell r="F716" t="str">
            <v>early-8</v>
          </cell>
          <cell r="G716" t="str">
            <v>Du</v>
          </cell>
          <cell r="H716" t="str">
            <v>un</v>
          </cell>
          <cell r="I716">
            <v>3</v>
          </cell>
          <cell r="J716" t="str">
            <v>Not Found</v>
          </cell>
          <cell r="K716">
            <v>0.1211</v>
          </cell>
          <cell r="L716">
            <v>2.5999999999999999E-3</v>
          </cell>
          <cell r="M716">
            <v>13</v>
          </cell>
          <cell r="N716" t="str">
            <v>Not Found</v>
          </cell>
          <cell r="O716">
            <v>0.14149999999999999</v>
          </cell>
          <cell r="P716">
            <v>3.0000000000000001E-3</v>
          </cell>
          <cell r="Q716">
            <v>8</v>
          </cell>
          <cell r="R716">
            <v>0.28159695235421373</v>
          </cell>
          <cell r="S716">
            <v>-0.16848408931542999</v>
          </cell>
          <cell r="T716">
            <v>0.27736333136202201</v>
          </cell>
          <cell r="U716">
            <v>0.49145571779392239</v>
          </cell>
          <cell r="V716">
            <v>-0.19804383533350467</v>
          </cell>
          <cell r="W716">
            <v>0.25918078377818571</v>
          </cell>
          <cell r="X716">
            <v>61</v>
          </cell>
          <cell r="Y716">
            <v>43</v>
          </cell>
          <cell r="Z716">
            <v>61</v>
          </cell>
          <cell r="AA716">
            <v>69</v>
          </cell>
          <cell r="AB716">
            <v>43</v>
          </cell>
          <cell r="AC716">
            <v>60</v>
          </cell>
        </row>
        <row r="717">
          <cell r="A717" t="str">
            <v>DUn</v>
          </cell>
          <cell r="B717" t="str">
            <v>D</v>
          </cell>
          <cell r="C717" t="str">
            <v>late-8</v>
          </cell>
          <cell r="D717" t="str">
            <v>U</v>
          </cell>
          <cell r="E717" t="str">
            <v>n</v>
          </cell>
          <cell r="F717" t="str">
            <v>early-8</v>
          </cell>
          <cell r="G717" t="str">
            <v>DU</v>
          </cell>
          <cell r="H717" t="str">
            <v>Un</v>
          </cell>
          <cell r="I717">
            <v>3</v>
          </cell>
          <cell r="J717" t="str">
            <v>Not Found</v>
          </cell>
          <cell r="K717">
            <v>0.10920000000000001</v>
          </cell>
          <cell r="L717">
            <v>5.0000000000000001E-4</v>
          </cell>
          <cell r="M717">
            <v>3</v>
          </cell>
          <cell r="N717" t="str">
            <v>Not Found</v>
          </cell>
          <cell r="O717">
            <v>0.12759999999999999</v>
          </cell>
          <cell r="P717">
            <v>1E-4</v>
          </cell>
          <cell r="Q717">
            <v>2</v>
          </cell>
          <cell r="R717">
            <v>7.0033358682650426E-3</v>
          </cell>
          <cell r="S717">
            <v>-0.77846935924681471</v>
          </cell>
          <cell r="T717">
            <v>-1.3332166722539731</v>
          </cell>
          <cell r="U717">
            <v>0.17324860436268399</v>
          </cell>
          <cell r="V717">
            <v>-1.0838855348530503</v>
          </cell>
          <cell r="W717">
            <v>-1.1305032141685032</v>
          </cell>
          <cell r="X717">
            <v>50</v>
          </cell>
          <cell r="Y717">
            <v>21</v>
          </cell>
          <cell r="Z717">
            <v>9</v>
          </cell>
          <cell r="AA717">
            <v>56.999999999999993</v>
          </cell>
          <cell r="AB717">
            <v>14.000000000000002</v>
          </cell>
          <cell r="AC717">
            <v>13</v>
          </cell>
        </row>
        <row r="718">
          <cell r="A718" t="str">
            <v>dUp</v>
          </cell>
          <cell r="B718" t="str">
            <v>d</v>
          </cell>
          <cell r="C718" t="str">
            <v>early-8</v>
          </cell>
          <cell r="D718" t="str">
            <v>U</v>
          </cell>
          <cell r="E718" t="str">
            <v>p</v>
          </cell>
          <cell r="F718" t="str">
            <v>early-8</v>
          </cell>
          <cell r="G718" t="str">
            <v>dU</v>
          </cell>
          <cell r="H718" t="str">
            <v>Up</v>
          </cell>
          <cell r="I718">
            <v>1</v>
          </cell>
          <cell r="J718" t="str">
            <v>Not Found</v>
          </cell>
          <cell r="K718">
            <v>9.9199999999999997E-2</v>
          </cell>
          <cell r="L718">
            <v>6.9999999999999999E-4</v>
          </cell>
          <cell r="M718">
            <v>4</v>
          </cell>
          <cell r="N718" t="str">
            <v>Not Found</v>
          </cell>
          <cell r="O718">
            <v>0.1065</v>
          </cell>
          <cell r="P718">
            <v>2.0000000000000001E-4</v>
          </cell>
          <cell r="Q718">
            <v>3</v>
          </cell>
          <cell r="R718">
            <v>-0.22374760235522159</v>
          </cell>
          <cell r="S718">
            <v>-0.72037552401525429</v>
          </cell>
          <cell r="T718">
            <v>-1.1721586718923735</v>
          </cell>
          <cell r="U718">
            <v>-0.3097852153063182</v>
          </cell>
          <cell r="V718">
            <v>-1.0533392693523762</v>
          </cell>
          <cell r="W718">
            <v>-0.89888921451072179</v>
          </cell>
          <cell r="X718">
            <v>41</v>
          </cell>
          <cell r="Y718">
            <v>23</v>
          </cell>
          <cell r="Z718">
            <v>12</v>
          </cell>
          <cell r="AA718">
            <v>38</v>
          </cell>
          <cell r="AB718">
            <v>15</v>
          </cell>
          <cell r="AC718">
            <v>18</v>
          </cell>
        </row>
        <row r="719">
          <cell r="A719" t="str">
            <v>Dup</v>
          </cell>
          <cell r="B719" t="str">
            <v>D</v>
          </cell>
          <cell r="C719" t="str">
            <v>late-8</v>
          </cell>
          <cell r="D719" t="str">
            <v>u</v>
          </cell>
          <cell r="E719" t="str">
            <v>p</v>
          </cell>
          <cell r="F719" t="str">
            <v>early-8</v>
          </cell>
          <cell r="G719" t="str">
            <v>Du</v>
          </cell>
          <cell r="H719" t="str">
            <v>up</v>
          </cell>
          <cell r="I719">
            <v>3</v>
          </cell>
          <cell r="J719" t="str">
            <v>Not Found</v>
          </cell>
          <cell r="K719">
            <v>6.2100000000000002E-2</v>
          </cell>
          <cell r="L719">
            <v>1.8E-3</v>
          </cell>
          <cell r="M719">
            <v>6</v>
          </cell>
          <cell r="N719" t="str">
            <v>Not Found</v>
          </cell>
          <cell r="O719">
            <v>6.8500000000000005E-2</v>
          </cell>
          <cell r="P719">
            <v>2.3999999999999998E-3</v>
          </cell>
          <cell r="Q719">
            <v>5</v>
          </cell>
          <cell r="R719">
            <v>-1.0798335831643562</v>
          </cell>
          <cell r="S719">
            <v>-0.40085943024167181</v>
          </cell>
          <cell r="T719">
            <v>-0.85004267116917465</v>
          </cell>
          <cell r="U719">
            <v>-1.1797039426722937</v>
          </cell>
          <cell r="V719">
            <v>-0.38132142833754862</v>
          </cell>
          <cell r="W719">
            <v>-0.43566121519515877</v>
          </cell>
          <cell r="X719">
            <v>14.000000000000002</v>
          </cell>
          <cell r="Y719">
            <v>34</v>
          </cell>
          <cell r="Z719">
            <v>20</v>
          </cell>
          <cell r="AA719">
            <v>12</v>
          </cell>
          <cell r="AB719">
            <v>36</v>
          </cell>
          <cell r="AC719">
            <v>33</v>
          </cell>
        </row>
        <row r="720">
          <cell r="A720" t="str">
            <v>dur</v>
          </cell>
          <cell r="B720" t="str">
            <v>d</v>
          </cell>
          <cell r="C720" t="str">
            <v>early-8</v>
          </cell>
          <cell r="D720" t="str">
            <v>u</v>
          </cell>
          <cell r="E720" t="str">
            <v>r</v>
          </cell>
          <cell r="F720" t="str">
            <v>late-8</v>
          </cell>
          <cell r="G720" t="str">
            <v>du</v>
          </cell>
          <cell r="H720" t="str">
            <v>ur</v>
          </cell>
          <cell r="I720">
            <v>3</v>
          </cell>
          <cell r="J720" t="str">
            <v>Not Found</v>
          </cell>
          <cell r="K720">
            <v>0.15240000000000001</v>
          </cell>
          <cell r="L720">
            <v>1.6999999999999999E-3</v>
          </cell>
          <cell r="M720">
            <v>14</v>
          </cell>
          <cell r="N720" t="str">
            <v>Not Found</v>
          </cell>
          <cell r="O720">
            <v>0.17610000000000001</v>
          </cell>
          <cell r="P720">
            <v>2.0999999999999999E-3</v>
          </cell>
          <cell r="Q720">
            <v>10</v>
          </cell>
          <cell r="R720">
            <v>1.0038473889937265</v>
          </cell>
          <cell r="S720">
            <v>-0.42990634785745202</v>
          </cell>
          <cell r="T720">
            <v>0.43842133172362152</v>
          </cell>
          <cell r="U720">
            <v>1.2835396116587323</v>
          </cell>
          <cell r="V720">
            <v>-0.47296022483957056</v>
          </cell>
          <cell r="W720">
            <v>0.72240878309374867</v>
          </cell>
          <cell r="X720">
            <v>84</v>
          </cell>
          <cell r="Y720">
            <v>33</v>
          </cell>
          <cell r="Z720">
            <v>67</v>
          </cell>
          <cell r="AA720">
            <v>90</v>
          </cell>
          <cell r="AB720">
            <v>32</v>
          </cell>
          <cell r="AC720">
            <v>76</v>
          </cell>
        </row>
        <row r="721">
          <cell r="A721" t="str">
            <v>dUr</v>
          </cell>
          <cell r="B721" t="str">
            <v>d</v>
          </cell>
          <cell r="C721" t="str">
            <v>early-8</v>
          </cell>
          <cell r="D721" t="str">
            <v>U</v>
          </cell>
          <cell r="E721" t="str">
            <v>r</v>
          </cell>
          <cell r="F721" t="str">
            <v>late-8</v>
          </cell>
          <cell r="G721" t="str">
            <v>dU</v>
          </cell>
          <cell r="H721" t="str">
            <v>Ur</v>
          </cell>
          <cell r="I721">
            <v>3</v>
          </cell>
          <cell r="J721" t="str">
            <v>Not Found</v>
          </cell>
          <cell r="K721">
            <v>0.14050000000000001</v>
          </cell>
          <cell r="L721">
            <v>3.3E-3</v>
          </cell>
          <cell r="M721">
            <v>7</v>
          </cell>
          <cell r="N721" t="str">
            <v>Not Found</v>
          </cell>
          <cell r="O721">
            <v>0.16220000000000001</v>
          </cell>
          <cell r="P721">
            <v>8.0000000000000004E-4</v>
          </cell>
          <cell r="Q721">
            <v>4</v>
          </cell>
          <cell r="R721">
            <v>0.72925377250777779</v>
          </cell>
          <cell r="S721">
            <v>3.4844333995031646E-2</v>
          </cell>
          <cell r="T721">
            <v>-0.68898467080757508</v>
          </cell>
          <cell r="U721">
            <v>0.96533249822749401</v>
          </cell>
          <cell r="V721">
            <v>-0.87006167634833231</v>
          </cell>
          <cell r="W721">
            <v>-0.66727521485294028</v>
          </cell>
          <cell r="X721">
            <v>77</v>
          </cell>
          <cell r="Y721">
            <v>51</v>
          </cell>
          <cell r="Z721">
            <v>24</v>
          </cell>
          <cell r="AA721">
            <v>83</v>
          </cell>
          <cell r="AB721">
            <v>20</v>
          </cell>
          <cell r="AC721">
            <v>25</v>
          </cell>
        </row>
        <row r="722">
          <cell r="A722" t="str">
            <v>DUr</v>
          </cell>
          <cell r="B722" t="str">
            <v>D</v>
          </cell>
          <cell r="C722" t="str">
            <v>late-8</v>
          </cell>
          <cell r="D722" t="str">
            <v>U</v>
          </cell>
          <cell r="E722" t="str">
            <v>r</v>
          </cell>
          <cell r="F722" t="str">
            <v>late-8</v>
          </cell>
          <cell r="G722" t="str">
            <v>DU</v>
          </cell>
          <cell r="H722" t="str">
            <v>Ur</v>
          </cell>
          <cell r="I722">
            <v>5</v>
          </cell>
          <cell r="J722" t="str">
            <v>Not Found</v>
          </cell>
          <cell r="K722">
            <v>9.1499999999999998E-2</v>
          </cell>
          <cell r="L722">
            <v>2.8999999999999998E-3</v>
          </cell>
          <cell r="M722">
            <v>4</v>
          </cell>
          <cell r="N722" t="str">
            <v>Not Found</v>
          </cell>
          <cell r="O722">
            <v>0.11020000000000001</v>
          </cell>
          <cell r="P722">
            <v>5.9999999999999995E-4</v>
          </cell>
          <cell r="Q722">
            <v>2</v>
          </cell>
          <cell r="R722">
            <v>-0.4014258247873061</v>
          </cell>
          <cell r="S722">
            <v>-8.134333646808932E-2</v>
          </cell>
          <cell r="T722">
            <v>-1.1721586718923735</v>
          </cell>
          <cell r="U722">
            <v>-0.22508260237857824</v>
          </cell>
          <cell r="V722">
            <v>-0.93115420734968024</v>
          </cell>
          <cell r="W722">
            <v>-1.1305032141685032</v>
          </cell>
          <cell r="X722">
            <v>34</v>
          </cell>
          <cell r="Y722">
            <v>46</v>
          </cell>
          <cell r="Z722">
            <v>12</v>
          </cell>
          <cell r="AA722">
            <v>41</v>
          </cell>
          <cell r="AB722">
            <v>18</v>
          </cell>
          <cell r="AC722">
            <v>13</v>
          </cell>
        </row>
        <row r="723">
          <cell r="A723" t="str">
            <v>dUs</v>
          </cell>
          <cell r="B723" t="str">
            <v>d</v>
          </cell>
          <cell r="C723" t="str">
            <v>early-8</v>
          </cell>
          <cell r="D723" t="str">
            <v>U</v>
          </cell>
          <cell r="E723" t="str">
            <v>s</v>
          </cell>
          <cell r="F723" t="str">
            <v>late-8</v>
          </cell>
          <cell r="G723" t="str">
            <v>dU</v>
          </cell>
          <cell r="H723" t="str">
            <v>Us</v>
          </cell>
          <cell r="I723">
            <v>3</v>
          </cell>
          <cell r="J723" t="str">
            <v>Not Found</v>
          </cell>
          <cell r="K723">
            <v>0.1409</v>
          </cell>
          <cell r="L723">
            <v>5.9999999999999995E-4</v>
          </cell>
          <cell r="M723">
            <v>4</v>
          </cell>
          <cell r="N723" t="str">
            <v>Not Found</v>
          </cell>
          <cell r="O723">
            <v>0.13650000000000001</v>
          </cell>
          <cell r="P723">
            <v>4.0000000000000002E-4</v>
          </cell>
          <cell r="Q723">
            <v>2</v>
          </cell>
          <cell r="R723">
            <v>0.73848381003671681</v>
          </cell>
          <cell r="S723">
            <v>-0.74942244163103455</v>
          </cell>
          <cell r="T723">
            <v>-1.1721586718923735</v>
          </cell>
          <cell r="U723">
            <v>0.3769927273510314</v>
          </cell>
          <cell r="V723">
            <v>-0.99224673835102817</v>
          </cell>
          <cell r="W723">
            <v>-1.1305032141685032</v>
          </cell>
          <cell r="X723">
            <v>77</v>
          </cell>
          <cell r="Y723">
            <v>22</v>
          </cell>
          <cell r="Z723">
            <v>12</v>
          </cell>
          <cell r="AA723">
            <v>65</v>
          </cell>
          <cell r="AB723">
            <v>17</v>
          </cell>
          <cell r="AC723">
            <v>13</v>
          </cell>
        </row>
        <row r="724">
          <cell r="A724" t="str">
            <v>dUS</v>
          </cell>
          <cell r="B724" t="str">
            <v>d</v>
          </cell>
          <cell r="C724" t="str">
            <v>early-8</v>
          </cell>
          <cell r="D724" t="str">
            <v>U</v>
          </cell>
          <cell r="E724" t="str">
            <v>S</v>
          </cell>
          <cell r="F724" t="str">
            <v>late-8</v>
          </cell>
          <cell r="G724" t="str">
            <v>dU</v>
          </cell>
          <cell r="H724" t="str">
            <v>US</v>
          </cell>
          <cell r="I724">
            <v>3</v>
          </cell>
          <cell r="J724" t="str">
            <v>Not Found</v>
          </cell>
          <cell r="K724">
            <v>6.9800000000000001E-2</v>
          </cell>
          <cell r="L724">
            <v>6.9999999999999999E-4</v>
          </cell>
          <cell r="M724">
            <v>5</v>
          </cell>
          <cell r="N724" t="str">
            <v>Not Found</v>
          </cell>
          <cell r="O724">
            <v>8.5300000000000001E-2</v>
          </cell>
          <cell r="P724">
            <v>8.9999999999999998E-4</v>
          </cell>
          <cell r="Q724">
            <v>4</v>
          </cell>
          <cell r="R724">
            <v>-0.90215536073227154</v>
          </cell>
          <cell r="S724">
            <v>-0.72037552401525429</v>
          </cell>
          <cell r="T724">
            <v>-1.0111006715307742</v>
          </cell>
          <cell r="U724">
            <v>-0.79510829478417833</v>
          </cell>
          <cell r="V724">
            <v>-0.83951541084765835</v>
          </cell>
          <cell r="W724">
            <v>-0.66727521485294028</v>
          </cell>
          <cell r="X724">
            <v>18</v>
          </cell>
          <cell r="Y724">
            <v>23</v>
          </cell>
          <cell r="Z724">
            <v>15</v>
          </cell>
          <cell r="AA724">
            <v>21</v>
          </cell>
          <cell r="AB724">
            <v>21</v>
          </cell>
          <cell r="AC724">
            <v>25</v>
          </cell>
        </row>
        <row r="725">
          <cell r="A725" t="str">
            <v>Dus</v>
          </cell>
          <cell r="B725" t="str">
            <v>D</v>
          </cell>
          <cell r="C725" t="str">
            <v>late-8</v>
          </cell>
          <cell r="D725" t="str">
            <v>u</v>
          </cell>
          <cell r="E725" t="str">
            <v>s</v>
          </cell>
          <cell r="F725" t="str">
            <v>late-8</v>
          </cell>
          <cell r="G725" t="str">
            <v>Du</v>
          </cell>
          <cell r="H725" t="str">
            <v>us</v>
          </cell>
          <cell r="I725">
            <v>5</v>
          </cell>
          <cell r="J725" t="str">
            <v>Not Found</v>
          </cell>
          <cell r="K725">
            <v>0.1038</v>
          </cell>
          <cell r="L725">
            <v>1.4E-3</v>
          </cell>
          <cell r="M725">
            <v>9</v>
          </cell>
          <cell r="N725" t="str">
            <v>Not Found</v>
          </cell>
          <cell r="O725">
            <v>9.8500000000000004E-2</v>
          </cell>
          <cell r="P725">
            <v>1.6000000000000001E-3</v>
          </cell>
          <cell r="Q725">
            <v>5</v>
          </cell>
          <cell r="R725">
            <v>-0.11760217077241768</v>
          </cell>
          <cell r="S725">
            <v>-0.51704710070479265</v>
          </cell>
          <cell r="T725">
            <v>-0.36686867008437607</v>
          </cell>
          <cell r="U725">
            <v>-0.49292600001494452</v>
          </cell>
          <cell r="V725">
            <v>-0.62569155234294049</v>
          </cell>
          <cell r="W725">
            <v>-0.43566121519515877</v>
          </cell>
          <cell r="X725">
            <v>45</v>
          </cell>
          <cell r="Y725">
            <v>30</v>
          </cell>
          <cell r="Z725">
            <v>36</v>
          </cell>
          <cell r="AA725">
            <v>31</v>
          </cell>
          <cell r="AB725">
            <v>27</v>
          </cell>
          <cell r="AC725">
            <v>33</v>
          </cell>
        </row>
        <row r="726">
          <cell r="A726" t="str">
            <v>DUs</v>
          </cell>
          <cell r="B726" t="str">
            <v>D</v>
          </cell>
          <cell r="C726" t="str">
            <v>late-8</v>
          </cell>
          <cell r="D726" t="str">
            <v>U</v>
          </cell>
          <cell r="E726" t="str">
            <v>s</v>
          </cell>
          <cell r="F726" t="str">
            <v>late-8</v>
          </cell>
          <cell r="G726" t="str">
            <v>DU</v>
          </cell>
          <cell r="H726" t="str">
            <v>Us</v>
          </cell>
          <cell r="I726">
            <v>5</v>
          </cell>
          <cell r="J726" t="str">
            <v>Not Found</v>
          </cell>
          <cell r="K726">
            <v>9.1899999999999996E-2</v>
          </cell>
          <cell r="L726">
            <v>2.0000000000000001E-4</v>
          </cell>
          <cell r="M726">
            <v>2</v>
          </cell>
          <cell r="N726" t="str">
            <v>Not Found</v>
          </cell>
          <cell r="O726">
            <v>8.4500000000000006E-2</v>
          </cell>
          <cell r="P726">
            <v>2.0000000000000001E-4</v>
          </cell>
          <cell r="Q726">
            <v>1</v>
          </cell>
          <cell r="R726">
            <v>-0.39219578725836668</v>
          </cell>
          <cell r="S726">
            <v>-0.86561011209415539</v>
          </cell>
          <cell r="T726">
            <v>-1.4942746726155727</v>
          </cell>
          <cell r="U726">
            <v>-0.81342237325504085</v>
          </cell>
          <cell r="V726">
            <v>-1.0533392693523762</v>
          </cell>
          <cell r="W726">
            <v>-1.3621172138262847</v>
          </cell>
          <cell r="X726">
            <v>35</v>
          </cell>
          <cell r="Y726">
            <v>19</v>
          </cell>
          <cell r="Z726">
            <v>7.0000000000000009</v>
          </cell>
          <cell r="AA726">
            <v>21</v>
          </cell>
          <cell r="AB726">
            <v>15</v>
          </cell>
          <cell r="AC726">
            <v>9</v>
          </cell>
        </row>
        <row r="727">
          <cell r="A727" t="str">
            <v>DUS</v>
          </cell>
          <cell r="B727" t="str">
            <v>D</v>
          </cell>
          <cell r="C727" t="str">
            <v>late-8</v>
          </cell>
          <cell r="D727" t="str">
            <v>U</v>
          </cell>
          <cell r="E727" t="str">
            <v>S</v>
          </cell>
          <cell r="F727" t="str">
            <v>late-8</v>
          </cell>
          <cell r="G727" t="str">
            <v>DU</v>
          </cell>
          <cell r="H727" t="str">
            <v>US</v>
          </cell>
          <cell r="I727">
            <v>5</v>
          </cell>
          <cell r="J727" t="str">
            <v>Not Found</v>
          </cell>
          <cell r="K727">
            <v>2.0799999999999999E-2</v>
          </cell>
          <cell r="L727">
            <v>2.9999999999999997E-4</v>
          </cell>
          <cell r="M727">
            <v>2</v>
          </cell>
          <cell r="N727" t="str">
            <v>Not Found</v>
          </cell>
          <cell r="O727">
            <v>3.3399999999999999E-2</v>
          </cell>
          <cell r="P727">
            <v>6.9999999999999999E-4</v>
          </cell>
          <cell r="Q727">
            <v>2</v>
          </cell>
          <cell r="R727">
            <v>-2.032834958027355</v>
          </cell>
          <cell r="S727">
            <v>-0.83656319447837524</v>
          </cell>
          <cell r="T727">
            <v>-1.4942746726155727</v>
          </cell>
          <cell r="U727">
            <v>-1.9832341355813925</v>
          </cell>
          <cell r="V727">
            <v>-0.90060794184900617</v>
          </cell>
          <cell r="W727">
            <v>-1.1305032141685032</v>
          </cell>
          <cell r="X727">
            <v>2</v>
          </cell>
          <cell r="Y727">
            <v>20</v>
          </cell>
          <cell r="Z727">
            <v>7.0000000000000009</v>
          </cell>
          <cell r="AA727">
            <v>2</v>
          </cell>
          <cell r="AB727">
            <v>19</v>
          </cell>
          <cell r="AC727">
            <v>13</v>
          </cell>
        </row>
        <row r="728">
          <cell r="A728" t="str">
            <v>dut</v>
          </cell>
          <cell r="B728" t="str">
            <v>d</v>
          </cell>
          <cell r="C728" t="str">
            <v>early-8</v>
          </cell>
          <cell r="D728" t="str">
            <v>u</v>
          </cell>
          <cell r="E728" t="str">
            <v>t</v>
          </cell>
          <cell r="F728" t="str">
            <v>mid-8</v>
          </cell>
          <cell r="G728" t="str">
            <v>du</v>
          </cell>
          <cell r="H728" t="str">
            <v>ut</v>
          </cell>
          <cell r="I728">
            <v>2</v>
          </cell>
          <cell r="J728" t="str">
            <v>Not Found</v>
          </cell>
          <cell r="K728">
            <v>0.14000000000000001</v>
          </cell>
          <cell r="L728">
            <v>4.3E-3</v>
          </cell>
          <cell r="M728">
            <v>29</v>
          </cell>
          <cell r="N728" t="str">
            <v>Not Found</v>
          </cell>
          <cell r="O728">
            <v>0.15629999999999999</v>
          </cell>
          <cell r="P728">
            <v>4.3E-3</v>
          </cell>
          <cell r="Q728">
            <v>16</v>
          </cell>
          <cell r="R728">
            <v>0.71771622559660342</v>
          </cell>
          <cell r="S728">
            <v>0.32531351015283394</v>
          </cell>
          <cell r="T728">
            <v>2.8542913371476146</v>
          </cell>
          <cell r="U728">
            <v>0.83026616950488152</v>
          </cell>
          <cell r="V728">
            <v>0.19905761617525705</v>
          </cell>
          <cell r="W728">
            <v>2.1120927810404377</v>
          </cell>
          <cell r="X728">
            <v>76</v>
          </cell>
          <cell r="Y728">
            <v>63</v>
          </cell>
          <cell r="Z728">
            <v>100</v>
          </cell>
          <cell r="AA728">
            <v>80</v>
          </cell>
          <cell r="AB728">
            <v>57.999999999999993</v>
          </cell>
          <cell r="AC728">
            <v>98</v>
          </cell>
        </row>
        <row r="729">
          <cell r="A729" t="str">
            <v>duT</v>
          </cell>
          <cell r="B729" t="str">
            <v>d</v>
          </cell>
          <cell r="C729" t="str">
            <v>early-8</v>
          </cell>
          <cell r="D729" t="str">
            <v>u</v>
          </cell>
          <cell r="E729" t="str">
            <v>T</v>
          </cell>
          <cell r="F729" t="str">
            <v>late-8</v>
          </cell>
          <cell r="G729" t="str">
            <v>du</v>
          </cell>
          <cell r="H729" t="str">
            <v>uT</v>
          </cell>
          <cell r="I729">
            <v>3</v>
          </cell>
          <cell r="J729" t="str">
            <v>Not Found</v>
          </cell>
          <cell r="K729">
            <v>8.14E-2</v>
          </cell>
          <cell r="L729">
            <v>2.3E-3</v>
          </cell>
          <cell r="M729">
            <v>16</v>
          </cell>
          <cell r="N729" t="str">
            <v>Not Found</v>
          </cell>
          <cell r="O729">
            <v>9.6600000000000005E-2</v>
          </cell>
          <cell r="P729">
            <v>3.2000000000000002E-3</v>
          </cell>
          <cell r="Q729">
            <v>10</v>
          </cell>
          <cell r="R729">
            <v>-0.63448427239302729</v>
          </cell>
          <cell r="S729">
            <v>-0.25562484216277065</v>
          </cell>
          <cell r="T729">
            <v>0.76053733244682054</v>
          </cell>
          <cell r="U729">
            <v>-0.53642193638324331</v>
          </cell>
          <cell r="V729">
            <v>-0.13695130433215669</v>
          </cell>
          <cell r="W729">
            <v>0.72240878309374867</v>
          </cell>
          <cell r="X729">
            <v>26</v>
          </cell>
          <cell r="Y729">
            <v>40</v>
          </cell>
          <cell r="Z729">
            <v>78</v>
          </cell>
          <cell r="AA729">
            <v>30</v>
          </cell>
          <cell r="AB729">
            <v>45</v>
          </cell>
          <cell r="AC729">
            <v>76</v>
          </cell>
        </row>
        <row r="730">
          <cell r="A730" t="str">
            <v>dUt</v>
          </cell>
          <cell r="B730" t="str">
            <v>d</v>
          </cell>
          <cell r="C730" t="str">
            <v>early-8</v>
          </cell>
          <cell r="D730" t="str">
            <v>U</v>
          </cell>
          <cell r="E730" t="str">
            <v>t</v>
          </cell>
          <cell r="F730" t="str">
            <v>mid-8</v>
          </cell>
          <cell r="G730" t="str">
            <v>dU</v>
          </cell>
          <cell r="H730" t="str">
            <v>Ut</v>
          </cell>
          <cell r="I730">
            <v>2</v>
          </cell>
          <cell r="J730" t="str">
            <v>Not Found</v>
          </cell>
          <cell r="K730">
            <v>0.12809999999999999</v>
          </cell>
          <cell r="L730">
            <v>1.1000000000000001E-3</v>
          </cell>
          <cell r="M730">
            <v>9</v>
          </cell>
          <cell r="N730" t="str">
            <v>Not Found</v>
          </cell>
          <cell r="O730">
            <v>0.1424</v>
          </cell>
          <cell r="P730">
            <v>1.8E-3</v>
          </cell>
          <cell r="Q730">
            <v>5</v>
          </cell>
          <cell r="R730">
            <v>0.44312260911065404</v>
          </cell>
          <cell r="S730">
            <v>-0.60418785355213334</v>
          </cell>
          <cell r="T730">
            <v>-0.36686867008437607</v>
          </cell>
          <cell r="U730">
            <v>0.51205905607364322</v>
          </cell>
          <cell r="V730">
            <v>-0.56459902134159246</v>
          </cell>
          <cell r="W730">
            <v>-0.43566121519515877</v>
          </cell>
          <cell r="X730">
            <v>67</v>
          </cell>
          <cell r="Y730">
            <v>27</v>
          </cell>
          <cell r="Z730">
            <v>36</v>
          </cell>
          <cell r="AA730">
            <v>70</v>
          </cell>
          <cell r="AB730">
            <v>28.999999999999996</v>
          </cell>
          <cell r="AC730">
            <v>33</v>
          </cell>
        </row>
        <row r="731">
          <cell r="A731" t="str">
            <v>dUT</v>
          </cell>
          <cell r="B731" t="str">
            <v>d</v>
          </cell>
          <cell r="C731" t="str">
            <v>early-8</v>
          </cell>
          <cell r="D731" t="str">
            <v>U</v>
          </cell>
          <cell r="E731" t="str">
            <v>T</v>
          </cell>
          <cell r="F731" t="str">
            <v>late-8</v>
          </cell>
          <cell r="G731" t="str">
            <v>dU</v>
          </cell>
          <cell r="H731" t="str">
            <v>UT</v>
          </cell>
          <cell r="I731">
            <v>3</v>
          </cell>
          <cell r="J731" t="str">
            <v>Not Found</v>
          </cell>
          <cell r="K731">
            <v>6.9500000000000006E-2</v>
          </cell>
          <cell r="L731">
            <v>4.0000000000000002E-4</v>
          </cell>
          <cell r="M731">
            <v>2</v>
          </cell>
          <cell r="N731" t="str">
            <v>Not Found</v>
          </cell>
          <cell r="O731">
            <v>8.2699999999999996E-2</v>
          </cell>
          <cell r="P731">
            <v>2.0000000000000001E-4</v>
          </cell>
          <cell r="Q731">
            <v>1</v>
          </cell>
          <cell r="R731">
            <v>-0.909077888878976</v>
          </cell>
          <cell r="S731">
            <v>-0.80751627686259497</v>
          </cell>
          <cell r="T731">
            <v>-1.4942746726155727</v>
          </cell>
          <cell r="U731">
            <v>-0.85462904981448196</v>
          </cell>
          <cell r="V731">
            <v>-1.0533392693523762</v>
          </cell>
          <cell r="W731">
            <v>-1.3621172138262847</v>
          </cell>
          <cell r="X731">
            <v>18</v>
          </cell>
          <cell r="Y731">
            <v>21</v>
          </cell>
          <cell r="Z731">
            <v>7.0000000000000009</v>
          </cell>
          <cell r="AA731">
            <v>20</v>
          </cell>
          <cell r="AB731">
            <v>15</v>
          </cell>
          <cell r="AC731">
            <v>9</v>
          </cell>
        </row>
        <row r="732">
          <cell r="A732" t="str">
            <v>Dut</v>
          </cell>
          <cell r="B732" t="str">
            <v>D</v>
          </cell>
          <cell r="C732" t="str">
            <v>late-8</v>
          </cell>
          <cell r="D732" t="str">
            <v>u</v>
          </cell>
          <cell r="E732" t="str">
            <v>t</v>
          </cell>
          <cell r="F732" t="str">
            <v>mid-8</v>
          </cell>
          <cell r="G732" t="str">
            <v>Du</v>
          </cell>
          <cell r="H732" t="str">
            <v>ut</v>
          </cell>
          <cell r="I732">
            <v>4</v>
          </cell>
          <cell r="J732" t="str">
            <v>Not Found</v>
          </cell>
          <cell r="K732">
            <v>9.0999999999999998E-2</v>
          </cell>
          <cell r="L732">
            <v>2.7000000000000001E-3</v>
          </cell>
          <cell r="M732">
            <v>12</v>
          </cell>
          <cell r="N732" t="str">
            <v>Not Found</v>
          </cell>
          <cell r="O732">
            <v>0.1043</v>
          </cell>
          <cell r="P732">
            <v>2.2000000000000001E-3</v>
          </cell>
          <cell r="Q732">
            <v>6</v>
          </cell>
          <cell r="R732">
            <v>-0.41296337169848041</v>
          </cell>
          <cell r="S732">
            <v>-0.13943717169964967</v>
          </cell>
          <cell r="T732">
            <v>0.11630533100042251</v>
          </cell>
          <cell r="U732">
            <v>-0.36014893110119034</v>
          </cell>
          <cell r="V732">
            <v>-0.44241395933889649</v>
          </cell>
          <cell r="W732">
            <v>-0.20404721553737729</v>
          </cell>
          <cell r="X732">
            <v>34</v>
          </cell>
          <cell r="Y732">
            <v>44</v>
          </cell>
          <cell r="Z732">
            <v>54</v>
          </cell>
          <cell r="AA732">
            <v>36</v>
          </cell>
          <cell r="AB732">
            <v>34</v>
          </cell>
          <cell r="AC732">
            <v>42</v>
          </cell>
        </row>
        <row r="733">
          <cell r="A733" t="str">
            <v>DuT</v>
          </cell>
          <cell r="B733" t="str">
            <v>D</v>
          </cell>
          <cell r="C733" t="str">
            <v>late-8</v>
          </cell>
          <cell r="D733" t="str">
            <v>u</v>
          </cell>
          <cell r="E733" t="str">
            <v>T</v>
          </cell>
          <cell r="F733" t="str">
            <v>late-8</v>
          </cell>
          <cell r="G733" t="str">
            <v>Du</v>
          </cell>
          <cell r="H733" t="str">
            <v>uT</v>
          </cell>
          <cell r="I733">
            <v>5</v>
          </cell>
          <cell r="J733" t="str">
            <v>Not Found</v>
          </cell>
          <cell r="K733">
            <v>3.2399999999999998E-2</v>
          </cell>
          <cell r="L733">
            <v>5.9999999999999995E-4</v>
          </cell>
          <cell r="M733">
            <v>4</v>
          </cell>
          <cell r="N733" t="str">
            <v>Not Found</v>
          </cell>
          <cell r="O733">
            <v>4.4600000000000001E-2</v>
          </cell>
          <cell r="P733">
            <v>1E-3</v>
          </cell>
          <cell r="Q733">
            <v>2</v>
          </cell>
          <cell r="R733">
            <v>-1.7651638696881109</v>
          </cell>
          <cell r="S733">
            <v>-0.74942244163103455</v>
          </cell>
          <cell r="T733">
            <v>-1.1721586718923735</v>
          </cell>
          <cell r="U733">
            <v>-1.7268370369893156</v>
          </cell>
          <cell r="V733">
            <v>-0.80896914534698428</v>
          </cell>
          <cell r="W733">
            <v>-1.1305032141685032</v>
          </cell>
          <cell r="X733">
            <v>4</v>
          </cell>
          <cell r="Y733">
            <v>22</v>
          </cell>
          <cell r="Z733">
            <v>12</v>
          </cell>
          <cell r="AA733">
            <v>4</v>
          </cell>
          <cell r="AB733">
            <v>22</v>
          </cell>
          <cell r="AC733">
            <v>13</v>
          </cell>
        </row>
        <row r="734">
          <cell r="A734" t="str">
            <v>DUt</v>
          </cell>
          <cell r="B734" t="str">
            <v>D</v>
          </cell>
          <cell r="C734" t="str">
            <v>late-8</v>
          </cell>
          <cell r="D734" t="str">
            <v>U</v>
          </cell>
          <cell r="E734" t="str">
            <v>t</v>
          </cell>
          <cell r="F734" t="str">
            <v>mid-8</v>
          </cell>
          <cell r="G734" t="str">
            <v>DU</v>
          </cell>
          <cell r="H734" t="str">
            <v>Ut</v>
          </cell>
          <cell r="I734">
            <v>4</v>
          </cell>
          <cell r="J734" t="str">
            <v>Not Found</v>
          </cell>
          <cell r="K734">
            <v>7.9100000000000004E-2</v>
          </cell>
          <cell r="L734">
            <v>6.9999999999999999E-4</v>
          </cell>
          <cell r="M734">
            <v>4</v>
          </cell>
          <cell r="N734" t="str">
            <v>Not Found</v>
          </cell>
          <cell r="O734">
            <v>9.0399999999999994E-2</v>
          </cell>
          <cell r="P734">
            <v>1.6000000000000001E-3</v>
          </cell>
          <cell r="Q734">
            <v>3</v>
          </cell>
          <cell r="R734">
            <v>-0.68755698818442912</v>
          </cell>
          <cell r="S734">
            <v>-0.72037552401525429</v>
          </cell>
          <cell r="T734">
            <v>-1.1721586718923735</v>
          </cell>
          <cell r="U734">
            <v>-0.67835604453242904</v>
          </cell>
          <cell r="V734">
            <v>-0.62569155234294049</v>
          </cell>
          <cell r="W734">
            <v>-0.89888921451072179</v>
          </cell>
          <cell r="X734">
            <v>25</v>
          </cell>
          <cell r="Y734">
            <v>23</v>
          </cell>
          <cell r="Z734">
            <v>12</v>
          </cell>
          <cell r="AA734">
            <v>25</v>
          </cell>
          <cell r="AB734">
            <v>27</v>
          </cell>
          <cell r="AC734">
            <v>18</v>
          </cell>
        </row>
        <row r="735">
          <cell r="A735" t="str">
            <v>duv</v>
          </cell>
          <cell r="B735" t="str">
            <v>d</v>
          </cell>
          <cell r="C735" t="str">
            <v>early-8</v>
          </cell>
          <cell r="D735" t="str">
            <v>u</v>
          </cell>
          <cell r="E735" t="str">
            <v>v</v>
          </cell>
          <cell r="F735" t="str">
            <v>mid-8</v>
          </cell>
          <cell r="G735" t="str">
            <v>du</v>
          </cell>
          <cell r="H735" t="str">
            <v>uv</v>
          </cell>
          <cell r="I735">
            <v>2</v>
          </cell>
          <cell r="J735" t="str">
            <v>Not Found</v>
          </cell>
          <cell r="K735">
            <v>9.7600000000000006E-2</v>
          </cell>
          <cell r="L735">
            <v>2.0999999999999999E-3</v>
          </cell>
          <cell r="M735">
            <v>13</v>
          </cell>
          <cell r="N735" t="str">
            <v>Not Found</v>
          </cell>
          <cell r="O735">
            <v>0.11020000000000001</v>
          </cell>
          <cell r="P735">
            <v>3.5999999999999999E-3</v>
          </cell>
          <cell r="Q735">
            <v>12</v>
          </cell>
          <cell r="R735">
            <v>-0.26066775247097917</v>
          </cell>
          <cell r="S735">
            <v>-0.31371867739433112</v>
          </cell>
          <cell r="T735">
            <v>0.27736333136202201</v>
          </cell>
          <cell r="U735">
            <v>-0.22508260237857824</v>
          </cell>
          <cell r="V735">
            <v>-1.4766242329460836E-2</v>
          </cell>
          <cell r="W735">
            <v>1.1856367824093117</v>
          </cell>
          <cell r="X735">
            <v>40</v>
          </cell>
          <cell r="Y735">
            <v>37</v>
          </cell>
          <cell r="Z735">
            <v>61</v>
          </cell>
          <cell r="AA735">
            <v>41</v>
          </cell>
          <cell r="AB735">
            <v>50</v>
          </cell>
          <cell r="AC735">
            <v>88</v>
          </cell>
        </row>
        <row r="736">
          <cell r="A736" t="str">
            <v>dUv</v>
          </cell>
          <cell r="B736" t="str">
            <v>d</v>
          </cell>
          <cell r="C736" t="str">
            <v>early-8</v>
          </cell>
          <cell r="D736" t="str">
            <v>U</v>
          </cell>
          <cell r="E736" t="str">
            <v>v</v>
          </cell>
          <cell r="F736" t="str">
            <v>mid-8</v>
          </cell>
          <cell r="G736" t="str">
            <v>dU</v>
          </cell>
          <cell r="H736" t="str">
            <v>Uv</v>
          </cell>
          <cell r="I736">
            <v>2</v>
          </cell>
          <cell r="J736" t="str">
            <v>Not Found</v>
          </cell>
          <cell r="K736">
            <v>8.5699999999999998E-2</v>
          </cell>
          <cell r="L736">
            <v>4.0000000000000002E-4</v>
          </cell>
          <cell r="M736">
            <v>2</v>
          </cell>
          <cell r="N736" t="str">
            <v>Not Found</v>
          </cell>
          <cell r="O736">
            <v>9.6199999999999994E-2</v>
          </cell>
          <cell r="P736">
            <v>2.0000000000000001E-4</v>
          </cell>
          <cell r="Q736">
            <v>3</v>
          </cell>
          <cell r="R736">
            <v>-0.53526136895692822</v>
          </cell>
          <cell r="S736">
            <v>-0.80751627686259497</v>
          </cell>
          <cell r="T736">
            <v>-1.4942746726155727</v>
          </cell>
          <cell r="U736">
            <v>-0.54557897561867486</v>
          </cell>
          <cell r="V736">
            <v>-1.0533392693523762</v>
          </cell>
          <cell r="W736">
            <v>-0.89888921451072179</v>
          </cell>
          <cell r="X736">
            <v>30</v>
          </cell>
          <cell r="Y736">
            <v>21</v>
          </cell>
          <cell r="Z736">
            <v>7.0000000000000009</v>
          </cell>
          <cell r="AA736">
            <v>28.999999999999996</v>
          </cell>
          <cell r="AB736">
            <v>15</v>
          </cell>
          <cell r="AC736">
            <v>18</v>
          </cell>
        </row>
        <row r="737">
          <cell r="A737" t="str">
            <v>Duv</v>
          </cell>
          <cell r="B737" t="str">
            <v>D</v>
          </cell>
          <cell r="C737" t="str">
            <v>late-8</v>
          </cell>
          <cell r="D737" t="str">
            <v>u</v>
          </cell>
          <cell r="E737" t="str">
            <v>v</v>
          </cell>
          <cell r="F737" t="str">
            <v>mid-8</v>
          </cell>
          <cell r="G737" t="str">
            <v>Du</v>
          </cell>
          <cell r="H737" t="str">
            <v>uv</v>
          </cell>
          <cell r="I737">
            <v>4</v>
          </cell>
          <cell r="J737" t="str">
            <v>Not Found</v>
          </cell>
          <cell r="K737">
            <v>4.8599999999999997E-2</v>
          </cell>
          <cell r="L737">
            <v>4.0000000000000002E-4</v>
          </cell>
          <cell r="M737">
            <v>1</v>
          </cell>
          <cell r="N737" t="str">
            <v>Not Found</v>
          </cell>
          <cell r="O737">
            <v>5.8200000000000002E-2</v>
          </cell>
          <cell r="P737">
            <v>1.4E-3</v>
          </cell>
          <cell r="Q737">
            <v>3</v>
          </cell>
          <cell r="R737">
            <v>-1.3913473497660629</v>
          </cell>
          <cell r="S737">
            <v>-0.80751627686259497</v>
          </cell>
          <cell r="T737">
            <v>-1.6553326729771722</v>
          </cell>
          <cell r="U737">
            <v>-1.4154977029846505</v>
          </cell>
          <cell r="V737">
            <v>-0.68678408334428831</v>
          </cell>
          <cell r="W737">
            <v>-0.89888921451072179</v>
          </cell>
          <cell r="X737">
            <v>8</v>
          </cell>
          <cell r="Y737">
            <v>21</v>
          </cell>
          <cell r="Z737">
            <v>5</v>
          </cell>
          <cell r="AA737">
            <v>8</v>
          </cell>
          <cell r="AB737">
            <v>25</v>
          </cell>
          <cell r="AC737">
            <v>18</v>
          </cell>
        </row>
        <row r="738">
          <cell r="A738" t="str">
            <v>dUz</v>
          </cell>
          <cell r="B738" t="str">
            <v>d</v>
          </cell>
          <cell r="C738" t="str">
            <v>early-8</v>
          </cell>
          <cell r="D738" t="str">
            <v>U</v>
          </cell>
          <cell r="E738" t="str">
            <v>z</v>
          </cell>
          <cell r="F738" t="str">
            <v>late-8</v>
          </cell>
          <cell r="G738" t="str">
            <v>dU</v>
          </cell>
          <cell r="H738" t="str">
            <v>Uz</v>
          </cell>
          <cell r="I738">
            <v>3</v>
          </cell>
          <cell r="J738" t="str">
            <v>Not Found</v>
          </cell>
          <cell r="K738">
            <v>8.2199999999999995E-2</v>
          </cell>
          <cell r="L738">
            <v>5.0000000000000001E-4</v>
          </cell>
          <cell r="M738">
            <v>5</v>
          </cell>
          <cell r="N738" t="str">
            <v>Not Found</v>
          </cell>
          <cell r="O738">
            <v>9.8299999999999998E-2</v>
          </cell>
          <cell r="P738">
            <v>2.0000000000000001E-4</v>
          </cell>
          <cell r="Q738">
            <v>2</v>
          </cell>
          <cell r="R738">
            <v>-0.61602419733514857</v>
          </cell>
          <cell r="S738">
            <v>-0.77846935924681471</v>
          </cell>
          <cell r="T738">
            <v>-1.0111006715307742</v>
          </cell>
          <cell r="U738">
            <v>-0.49750451963266029</v>
          </cell>
          <cell r="V738">
            <v>-1.0533392693523762</v>
          </cell>
          <cell r="W738">
            <v>-1.1305032141685032</v>
          </cell>
          <cell r="X738">
            <v>27</v>
          </cell>
          <cell r="Y738">
            <v>21</v>
          </cell>
          <cell r="Z738">
            <v>15</v>
          </cell>
          <cell r="AA738">
            <v>31</v>
          </cell>
          <cell r="AB738">
            <v>15</v>
          </cell>
          <cell r="AC738">
            <v>13</v>
          </cell>
        </row>
        <row r="739">
          <cell r="A739" t="str">
            <v>Duz</v>
          </cell>
          <cell r="B739" t="str">
            <v>D</v>
          </cell>
          <cell r="C739" t="str">
            <v>late-8</v>
          </cell>
          <cell r="D739" t="str">
            <v>u</v>
          </cell>
          <cell r="E739" t="str">
            <v>z</v>
          </cell>
          <cell r="F739" t="str">
            <v>late-8</v>
          </cell>
          <cell r="G739" t="str">
            <v>Du</v>
          </cell>
          <cell r="H739" t="str">
            <v>uz</v>
          </cell>
          <cell r="I739">
            <v>5</v>
          </cell>
          <cell r="J739" t="str">
            <v>Not Found</v>
          </cell>
          <cell r="K739">
            <v>4.5100000000000001E-2</v>
          </cell>
          <cell r="L739">
            <v>1.1000000000000001E-3</v>
          </cell>
          <cell r="M739">
            <v>9</v>
          </cell>
          <cell r="N739" t="str">
            <v>Not Found</v>
          </cell>
          <cell r="O739">
            <v>6.0199999999999997E-2</v>
          </cell>
          <cell r="P739">
            <v>2.3999999999999998E-3</v>
          </cell>
          <cell r="Q739">
            <v>7</v>
          </cell>
          <cell r="R739">
            <v>-1.4721101781442831</v>
          </cell>
          <cell r="S739">
            <v>-0.60418785355213334</v>
          </cell>
          <cell r="T739">
            <v>-0.36686867008437607</v>
          </cell>
          <cell r="U739">
            <v>-1.369712506807494</v>
          </cell>
          <cell r="V739">
            <v>-0.38132142833754862</v>
          </cell>
          <cell r="W739">
            <v>2.7566784120404197E-2</v>
          </cell>
          <cell r="X739">
            <v>7.0000000000000009</v>
          </cell>
          <cell r="Y739">
            <v>27</v>
          </cell>
          <cell r="Z739">
            <v>36</v>
          </cell>
          <cell r="AA739">
            <v>9</v>
          </cell>
          <cell r="AB739">
            <v>36</v>
          </cell>
          <cell r="AC739">
            <v>51</v>
          </cell>
        </row>
        <row r="740">
          <cell r="A740" t="str">
            <v>dWb</v>
          </cell>
          <cell r="B740" t="str">
            <v>d</v>
          </cell>
          <cell r="C740" t="str">
            <v>early-8</v>
          </cell>
          <cell r="D740" t="str">
            <v>W</v>
          </cell>
          <cell r="E740" t="str">
            <v>b</v>
          </cell>
          <cell r="F740" t="str">
            <v>early-8</v>
          </cell>
          <cell r="G740" t="str">
            <v>dW</v>
          </cell>
          <cell r="H740" t="str">
            <v>Wb</v>
          </cell>
          <cell r="I740">
            <v>1</v>
          </cell>
          <cell r="J740" t="str">
            <v>Not Found</v>
          </cell>
          <cell r="K740">
            <v>8.7499999999999994E-2</v>
          </cell>
          <cell r="L740">
            <v>1E-3</v>
          </cell>
          <cell r="M740">
            <v>11</v>
          </cell>
          <cell r="N740" t="str">
            <v>Not Found</v>
          </cell>
          <cell r="O740">
            <v>9.3100000000000002E-2</v>
          </cell>
          <cell r="P740">
            <v>1.1999999999999999E-3</v>
          </cell>
          <cell r="Q740">
            <v>3</v>
          </cell>
          <cell r="R740">
            <v>-0.49372620007670076</v>
          </cell>
          <cell r="S740">
            <v>-0.6332347711679136</v>
          </cell>
          <cell r="T740">
            <v>-4.4752669361177014E-2</v>
          </cell>
          <cell r="U740">
            <v>-0.61654602969326744</v>
          </cell>
          <cell r="V740">
            <v>-0.74787661434563646</v>
          </cell>
          <cell r="W740">
            <v>-0.89888921451072179</v>
          </cell>
          <cell r="X740">
            <v>31</v>
          </cell>
          <cell r="Y740">
            <v>26</v>
          </cell>
          <cell r="Z740">
            <v>48</v>
          </cell>
          <cell r="AA740">
            <v>27</v>
          </cell>
          <cell r="AB740">
            <v>23</v>
          </cell>
          <cell r="AC740">
            <v>18</v>
          </cell>
        </row>
        <row r="741">
          <cell r="A741" t="str">
            <v>dWC</v>
          </cell>
          <cell r="B741" t="str">
            <v>d</v>
          </cell>
          <cell r="C741" t="str">
            <v>early-8</v>
          </cell>
          <cell r="D741" t="str">
            <v>W</v>
          </cell>
          <cell r="E741" t="str">
            <v>C</v>
          </cell>
          <cell r="F741" t="str">
            <v>mid-8</v>
          </cell>
          <cell r="G741" t="str">
            <v>dW</v>
          </cell>
          <cell r="H741" t="str">
            <v>WC</v>
          </cell>
          <cell r="I741">
            <v>2</v>
          </cell>
          <cell r="J741" t="str">
            <v>Not Found</v>
          </cell>
          <cell r="K741">
            <v>6.9500000000000006E-2</v>
          </cell>
          <cell r="L741">
            <v>1.1999999999999999E-3</v>
          </cell>
          <cell r="M741">
            <v>12</v>
          </cell>
          <cell r="N741" t="str">
            <v>Not Found</v>
          </cell>
          <cell r="O741">
            <v>8.3799999999999999E-2</v>
          </cell>
          <cell r="P741">
            <v>1.4E-3</v>
          </cell>
          <cell r="Q741">
            <v>5</v>
          </cell>
          <cell r="R741">
            <v>-0.909077888878976</v>
          </cell>
          <cell r="S741">
            <v>-0.57514093593635329</v>
          </cell>
          <cell r="T741">
            <v>0.11630533100042251</v>
          </cell>
          <cell r="U741">
            <v>-0.82944719191704575</v>
          </cell>
          <cell r="V741">
            <v>-0.68678408334428831</v>
          </cell>
          <cell r="W741">
            <v>-0.43566121519515877</v>
          </cell>
          <cell r="X741">
            <v>18</v>
          </cell>
          <cell r="Y741">
            <v>28.000000000000004</v>
          </cell>
          <cell r="Z741">
            <v>54</v>
          </cell>
          <cell r="AA741">
            <v>20</v>
          </cell>
          <cell r="AB741">
            <v>25</v>
          </cell>
          <cell r="AC741">
            <v>33</v>
          </cell>
        </row>
        <row r="742">
          <cell r="A742" t="str">
            <v>DWC</v>
          </cell>
          <cell r="B742" t="str">
            <v>D</v>
          </cell>
          <cell r="C742" t="str">
            <v>late-8</v>
          </cell>
          <cell r="D742" t="str">
            <v>W</v>
          </cell>
          <cell r="E742" t="str">
            <v>C</v>
          </cell>
          <cell r="F742" t="str">
            <v>mid-8</v>
          </cell>
          <cell r="G742" t="str">
            <v>DW</v>
          </cell>
          <cell r="H742" t="str">
            <v>WC</v>
          </cell>
          <cell r="I742">
            <v>4</v>
          </cell>
          <cell r="J742" t="str">
            <v>Not Found</v>
          </cell>
          <cell r="K742">
            <v>2.0500000000000001E-2</v>
          </cell>
          <cell r="L742">
            <v>4.0000000000000002E-4</v>
          </cell>
          <cell r="M742">
            <v>4</v>
          </cell>
          <cell r="N742" t="str">
            <v>Not Found</v>
          </cell>
          <cell r="O742">
            <v>3.1899999999999998E-2</v>
          </cell>
          <cell r="P742">
            <v>5.0000000000000001E-4</v>
          </cell>
          <cell r="Q742">
            <v>3</v>
          </cell>
          <cell r="R742">
            <v>-2.0397574861740595</v>
          </cell>
          <cell r="S742">
            <v>-0.80751627686259497</v>
          </cell>
          <cell r="T742">
            <v>-1.1721586718923735</v>
          </cell>
          <cell r="U742">
            <v>-2.0175730327142603</v>
          </cell>
          <cell r="V742">
            <v>-0.9617004728503542</v>
          </cell>
          <cell r="W742">
            <v>-0.89888921451072179</v>
          </cell>
          <cell r="X742">
            <v>2</v>
          </cell>
          <cell r="Y742">
            <v>21</v>
          </cell>
          <cell r="Z742">
            <v>12</v>
          </cell>
          <cell r="AA742">
            <v>2</v>
          </cell>
          <cell r="AB742">
            <v>17</v>
          </cell>
          <cell r="AC742">
            <v>18</v>
          </cell>
        </row>
        <row r="743">
          <cell r="A743" t="str">
            <v>dWd</v>
          </cell>
          <cell r="B743" t="str">
            <v>d</v>
          </cell>
          <cell r="C743" t="str">
            <v>early-8</v>
          </cell>
          <cell r="D743" t="str">
            <v>W</v>
          </cell>
          <cell r="E743" t="str">
            <v>d</v>
          </cell>
          <cell r="F743" t="str">
            <v>early-8</v>
          </cell>
          <cell r="G743" t="str">
            <v>dW</v>
          </cell>
          <cell r="H743" t="str">
            <v>Wd</v>
          </cell>
          <cell r="I743">
            <v>1</v>
          </cell>
          <cell r="J743" t="str">
            <v>Not Found</v>
          </cell>
          <cell r="K743">
            <v>9.9500000000000005E-2</v>
          </cell>
          <cell r="L743">
            <v>1.1999999999999999E-3</v>
          </cell>
          <cell r="M743">
            <v>15</v>
          </cell>
          <cell r="N743" t="str">
            <v>Not Found</v>
          </cell>
          <cell r="O743">
            <v>0.12470000000000001</v>
          </cell>
          <cell r="P743">
            <v>2E-3</v>
          </cell>
          <cell r="Q743">
            <v>8</v>
          </cell>
          <cell r="R743">
            <v>-0.21682507420851679</v>
          </cell>
          <cell r="S743">
            <v>-0.57514093593635329</v>
          </cell>
          <cell r="T743">
            <v>0.59947933208522108</v>
          </cell>
          <cell r="U743">
            <v>0.10686006990580722</v>
          </cell>
          <cell r="V743">
            <v>-0.50350649034024453</v>
          </cell>
          <cell r="W743">
            <v>0.25918078377818571</v>
          </cell>
          <cell r="X743">
            <v>41</v>
          </cell>
          <cell r="Y743">
            <v>28.000000000000004</v>
          </cell>
          <cell r="Z743">
            <v>72</v>
          </cell>
          <cell r="AA743">
            <v>54</v>
          </cell>
          <cell r="AB743">
            <v>31</v>
          </cell>
          <cell r="AC743">
            <v>60</v>
          </cell>
        </row>
        <row r="744">
          <cell r="A744" t="str">
            <v>DWd</v>
          </cell>
          <cell r="B744" t="str">
            <v>D</v>
          </cell>
          <cell r="C744" t="str">
            <v>late-8</v>
          </cell>
          <cell r="D744" t="str">
            <v>W</v>
          </cell>
          <cell r="E744" t="str">
            <v>d</v>
          </cell>
          <cell r="F744" t="str">
            <v>early-8</v>
          </cell>
          <cell r="G744" t="str">
            <v>DW</v>
          </cell>
          <cell r="H744" t="str">
            <v>Wd</v>
          </cell>
          <cell r="I744">
            <v>3</v>
          </cell>
          <cell r="J744" t="str">
            <v>Not Found</v>
          </cell>
          <cell r="K744">
            <v>5.0500000000000003E-2</v>
          </cell>
          <cell r="L744">
            <v>4.0000000000000002E-4</v>
          </cell>
          <cell r="M744">
            <v>2</v>
          </cell>
          <cell r="N744" t="str">
            <v>Not Found</v>
          </cell>
          <cell r="O744">
            <v>7.2700000000000001E-2</v>
          </cell>
          <cell r="P744">
            <v>1.1000000000000001E-3</v>
          </cell>
          <cell r="Q744">
            <v>3</v>
          </cell>
          <cell r="R744">
            <v>-1.3475046715036003</v>
          </cell>
          <cell r="S744">
            <v>-0.80751627686259497</v>
          </cell>
          <cell r="T744">
            <v>-1.4942746726155727</v>
          </cell>
          <cell r="U744">
            <v>-1.083555030700265</v>
          </cell>
          <cell r="V744">
            <v>-0.7784228798463102</v>
          </cell>
          <cell r="W744">
            <v>-0.89888921451072179</v>
          </cell>
          <cell r="X744">
            <v>9</v>
          </cell>
          <cell r="Y744">
            <v>21</v>
          </cell>
          <cell r="Z744">
            <v>7.0000000000000009</v>
          </cell>
          <cell r="AA744">
            <v>14.000000000000002</v>
          </cell>
          <cell r="AB744">
            <v>22</v>
          </cell>
          <cell r="AC744">
            <v>18</v>
          </cell>
        </row>
        <row r="745">
          <cell r="A745" t="str">
            <v>dWf</v>
          </cell>
          <cell r="B745" t="str">
            <v>d</v>
          </cell>
          <cell r="C745" t="str">
            <v>early-8</v>
          </cell>
          <cell r="D745" t="str">
            <v>W</v>
          </cell>
          <cell r="E745" t="str">
            <v>f</v>
          </cell>
          <cell r="F745" t="str">
            <v>mid-8</v>
          </cell>
          <cell r="G745" t="str">
            <v>dW</v>
          </cell>
          <cell r="H745" t="str">
            <v>Wf</v>
          </cell>
          <cell r="I745">
            <v>2</v>
          </cell>
          <cell r="J745" t="str">
            <v>Not Found</v>
          </cell>
          <cell r="K745">
            <v>8.1199999999999994E-2</v>
          </cell>
          <cell r="L745">
            <v>8.9999999999999998E-4</v>
          </cell>
          <cell r="M745">
            <v>9</v>
          </cell>
          <cell r="N745" t="str">
            <v>Not Found</v>
          </cell>
          <cell r="O745">
            <v>9.0499999999999997E-2</v>
          </cell>
          <cell r="P745">
            <v>1E-3</v>
          </cell>
          <cell r="Q745">
            <v>2</v>
          </cell>
          <cell r="R745">
            <v>-0.6390992911574972</v>
          </cell>
          <cell r="S745">
            <v>-0.66228168878369387</v>
          </cell>
          <cell r="T745">
            <v>-0.36686867008437607</v>
          </cell>
          <cell r="U745">
            <v>-0.67606678472357118</v>
          </cell>
          <cell r="V745">
            <v>-0.80896914534698428</v>
          </cell>
          <cell r="W745">
            <v>-1.1305032141685032</v>
          </cell>
          <cell r="X745">
            <v>26</v>
          </cell>
          <cell r="Y745">
            <v>25</v>
          </cell>
          <cell r="Z745">
            <v>36</v>
          </cell>
          <cell r="AA745">
            <v>25</v>
          </cell>
          <cell r="AB745">
            <v>22</v>
          </cell>
          <cell r="AC745">
            <v>13</v>
          </cell>
        </row>
        <row r="746">
          <cell r="A746" t="str">
            <v>dWg</v>
          </cell>
          <cell r="B746" t="str">
            <v>d</v>
          </cell>
          <cell r="C746" t="str">
            <v>early-8</v>
          </cell>
          <cell r="D746" t="str">
            <v>W</v>
          </cell>
          <cell r="E746" t="str">
            <v>g</v>
          </cell>
          <cell r="F746" t="str">
            <v>mid-8</v>
          </cell>
          <cell r="G746" t="str">
            <v>dW</v>
          </cell>
          <cell r="H746" t="str">
            <v>Wg</v>
          </cell>
          <cell r="I746">
            <v>2</v>
          </cell>
          <cell r="J746" t="str">
            <v>Not Found</v>
          </cell>
          <cell r="K746">
            <v>7.9399999999999998E-2</v>
          </cell>
          <cell r="L746">
            <v>8.9999999999999998E-4</v>
          </cell>
          <cell r="M746">
            <v>10</v>
          </cell>
          <cell r="N746" t="str">
            <v>Not Found</v>
          </cell>
          <cell r="O746">
            <v>9.0200000000000002E-2</v>
          </cell>
          <cell r="P746">
            <v>1E-3</v>
          </cell>
          <cell r="Q746">
            <v>4</v>
          </cell>
          <cell r="R746">
            <v>-0.68063446003772465</v>
          </cell>
          <cell r="S746">
            <v>-0.66228168878369387</v>
          </cell>
          <cell r="T746">
            <v>-0.20581066972277653</v>
          </cell>
          <cell r="U746">
            <v>-0.68293456415014453</v>
          </cell>
          <cell r="V746">
            <v>-0.80896914534698428</v>
          </cell>
          <cell r="W746">
            <v>-0.66727521485294028</v>
          </cell>
          <cell r="X746">
            <v>25</v>
          </cell>
          <cell r="Y746">
            <v>25</v>
          </cell>
          <cell r="Z746">
            <v>42</v>
          </cell>
          <cell r="AA746">
            <v>25</v>
          </cell>
          <cell r="AB746">
            <v>22</v>
          </cell>
          <cell r="AC746">
            <v>25</v>
          </cell>
        </row>
        <row r="747">
          <cell r="A747" t="str">
            <v>dWG</v>
          </cell>
          <cell r="B747" t="str">
            <v>d</v>
          </cell>
          <cell r="C747" t="str">
            <v>early-8</v>
          </cell>
          <cell r="D747" t="str">
            <v>W</v>
          </cell>
          <cell r="E747" t="str">
            <v>G</v>
          </cell>
          <cell r="F747" t="str">
            <v>mid-8</v>
          </cell>
          <cell r="G747" t="str">
            <v>dW</v>
          </cell>
          <cell r="H747" t="str">
            <v>WG</v>
          </cell>
          <cell r="I747">
            <v>2</v>
          </cell>
          <cell r="J747" t="str">
            <v>Not Found</v>
          </cell>
          <cell r="K747">
            <v>7.3300000000000004E-2</v>
          </cell>
          <cell r="L747">
            <v>8.9999999999999998E-4</v>
          </cell>
          <cell r="M747">
            <v>8</v>
          </cell>
          <cell r="N747" t="str">
            <v>Not Found</v>
          </cell>
          <cell r="O747">
            <v>0.09</v>
          </cell>
          <cell r="P747">
            <v>1E-3</v>
          </cell>
          <cell r="Q747">
            <v>4</v>
          </cell>
          <cell r="R747">
            <v>-0.8213925323540513</v>
          </cell>
          <cell r="S747">
            <v>-0.66228168878369387</v>
          </cell>
          <cell r="T747">
            <v>-0.52792667044597552</v>
          </cell>
          <cell r="U747">
            <v>-0.68751308376786036</v>
          </cell>
          <cell r="V747">
            <v>-0.80896914534698428</v>
          </cell>
          <cell r="W747">
            <v>-0.66727521485294028</v>
          </cell>
          <cell r="X747">
            <v>21</v>
          </cell>
          <cell r="Y747">
            <v>25</v>
          </cell>
          <cell r="Z747">
            <v>30</v>
          </cell>
          <cell r="AA747">
            <v>25</v>
          </cell>
          <cell r="AB747">
            <v>22</v>
          </cell>
          <cell r="AC747">
            <v>25</v>
          </cell>
        </row>
        <row r="748">
          <cell r="A748" t="str">
            <v>dWJ</v>
          </cell>
          <cell r="B748" t="str">
            <v>d</v>
          </cell>
          <cell r="C748" t="str">
            <v>early-8</v>
          </cell>
          <cell r="D748" t="str">
            <v>W</v>
          </cell>
          <cell r="E748" t="str">
            <v>J</v>
          </cell>
          <cell r="F748" t="str">
            <v>mid-8</v>
          </cell>
          <cell r="G748" t="str">
            <v>dW</v>
          </cell>
          <cell r="H748" t="str">
            <v>WJ</v>
          </cell>
          <cell r="I748">
            <v>2</v>
          </cell>
          <cell r="J748" t="str">
            <v>Not Found</v>
          </cell>
          <cell r="K748">
            <v>7.2300000000000003E-2</v>
          </cell>
          <cell r="L748">
            <v>8.9999999999999998E-4</v>
          </cell>
          <cell r="M748">
            <v>11</v>
          </cell>
          <cell r="N748" t="str">
            <v>Not Found</v>
          </cell>
          <cell r="O748">
            <v>7.7499999999999999E-2</v>
          </cell>
          <cell r="P748">
            <v>1.1000000000000001E-3</v>
          </cell>
          <cell r="Q748">
            <v>3</v>
          </cell>
          <cell r="R748">
            <v>-0.84446762617639992</v>
          </cell>
          <cell r="S748">
            <v>-0.66228168878369387</v>
          </cell>
          <cell r="T748">
            <v>-4.4752669361177014E-2</v>
          </cell>
          <cell r="U748">
            <v>-0.9736705598750891</v>
          </cell>
          <cell r="V748">
            <v>-0.7784228798463102</v>
          </cell>
          <cell r="W748">
            <v>-0.89888921451072179</v>
          </cell>
          <cell r="X748">
            <v>20</v>
          </cell>
          <cell r="Y748">
            <v>25</v>
          </cell>
          <cell r="Z748">
            <v>48</v>
          </cell>
          <cell r="AA748">
            <v>17</v>
          </cell>
          <cell r="AB748">
            <v>22</v>
          </cell>
          <cell r="AC748">
            <v>18</v>
          </cell>
        </row>
        <row r="749">
          <cell r="A749" t="str">
            <v>DWJ</v>
          </cell>
          <cell r="B749" t="str">
            <v>D</v>
          </cell>
          <cell r="C749" t="str">
            <v>late-8</v>
          </cell>
          <cell r="D749" t="str">
            <v>W</v>
          </cell>
          <cell r="E749" t="str">
            <v>J</v>
          </cell>
          <cell r="F749" t="str">
            <v>mid-8</v>
          </cell>
          <cell r="G749" t="str">
            <v>DW</v>
          </cell>
          <cell r="H749" t="str">
            <v>WJ</v>
          </cell>
          <cell r="I749">
            <v>4</v>
          </cell>
          <cell r="J749" t="str">
            <v>Not Found</v>
          </cell>
          <cell r="K749">
            <v>2.3300000000000001E-2</v>
          </cell>
          <cell r="L749">
            <v>1E-4</v>
          </cell>
          <cell r="M749">
            <v>2</v>
          </cell>
          <cell r="N749" t="str">
            <v>Not Found</v>
          </cell>
          <cell r="O749">
            <v>2.5499999999999998E-2</v>
          </cell>
          <cell r="P749">
            <v>1E-4</v>
          </cell>
          <cell r="Q749">
            <v>1</v>
          </cell>
          <cell r="R749">
            <v>-1.9751472234714835</v>
          </cell>
          <cell r="S749">
            <v>-0.89465702970993566</v>
          </cell>
          <cell r="T749">
            <v>-1.4942746726155727</v>
          </cell>
          <cell r="U749">
            <v>-2.1640856604811614</v>
          </cell>
          <cell r="V749">
            <v>-1.0838855348530503</v>
          </cell>
          <cell r="W749">
            <v>-1.3621172138262847</v>
          </cell>
          <cell r="X749">
            <v>2</v>
          </cell>
          <cell r="Y749">
            <v>18</v>
          </cell>
          <cell r="Z749">
            <v>7.0000000000000009</v>
          </cell>
          <cell r="AA749">
            <v>2</v>
          </cell>
          <cell r="AB749">
            <v>14.000000000000002</v>
          </cell>
          <cell r="AC749">
            <v>9</v>
          </cell>
        </row>
        <row r="750">
          <cell r="A750" t="str">
            <v>dWk</v>
          </cell>
          <cell r="B750" t="str">
            <v>d</v>
          </cell>
          <cell r="C750" t="str">
            <v>early-8</v>
          </cell>
          <cell r="D750" t="str">
            <v>W</v>
          </cell>
          <cell r="E750" t="str">
            <v>k</v>
          </cell>
          <cell r="F750" t="str">
            <v>mid-8</v>
          </cell>
          <cell r="G750" t="str">
            <v>dW</v>
          </cell>
          <cell r="H750" t="str">
            <v>Wk</v>
          </cell>
          <cell r="I750">
            <v>2</v>
          </cell>
          <cell r="J750" t="str">
            <v>Not Found</v>
          </cell>
          <cell r="K750">
            <v>0.115</v>
          </cell>
          <cell r="L750">
            <v>8.9999999999999998E-4</v>
          </cell>
          <cell r="M750">
            <v>13</v>
          </cell>
          <cell r="N750" t="str">
            <v>Not Found</v>
          </cell>
          <cell r="O750">
            <v>0.13189999999999999</v>
          </cell>
          <cell r="P750">
            <v>1E-3</v>
          </cell>
          <cell r="Q750">
            <v>7</v>
          </cell>
          <cell r="R750">
            <v>0.14083888003788717</v>
          </cell>
          <cell r="S750">
            <v>-0.66228168878369387</v>
          </cell>
          <cell r="T750">
            <v>0.27736333136202201</v>
          </cell>
          <cell r="U750">
            <v>0.27168677614357067</v>
          </cell>
          <cell r="V750">
            <v>-0.80896914534698428</v>
          </cell>
          <cell r="W750">
            <v>2.7566784120404197E-2</v>
          </cell>
          <cell r="X750">
            <v>56.000000000000007</v>
          </cell>
          <cell r="Y750">
            <v>25</v>
          </cell>
          <cell r="Z750">
            <v>61</v>
          </cell>
          <cell r="AA750">
            <v>61</v>
          </cell>
          <cell r="AB750">
            <v>22</v>
          </cell>
          <cell r="AC750">
            <v>51</v>
          </cell>
        </row>
        <row r="751">
          <cell r="A751" t="str">
            <v>dWl</v>
          </cell>
          <cell r="B751" t="str">
            <v>d</v>
          </cell>
          <cell r="C751" t="str">
            <v>early-8</v>
          </cell>
          <cell r="D751" t="str">
            <v>W</v>
          </cell>
          <cell r="E751" t="str">
            <v>l</v>
          </cell>
          <cell r="F751" t="str">
            <v>late-8</v>
          </cell>
          <cell r="G751" t="str">
            <v>dW</v>
          </cell>
          <cell r="H751" t="str">
            <v>Wl</v>
          </cell>
          <cell r="I751">
            <v>3</v>
          </cell>
          <cell r="J751" t="str">
            <v>Not Found</v>
          </cell>
          <cell r="K751">
            <v>0.13519999999999999</v>
          </cell>
          <cell r="L751">
            <v>1.1999999999999999E-3</v>
          </cell>
          <cell r="M751">
            <v>21</v>
          </cell>
          <cell r="N751" t="str">
            <v>Not Found</v>
          </cell>
          <cell r="O751">
            <v>0.1527</v>
          </cell>
          <cell r="P751">
            <v>1.2999999999999999E-3</v>
          </cell>
          <cell r="Q751">
            <v>7</v>
          </cell>
          <cell r="R751">
            <v>0.60695577524932931</v>
          </cell>
          <cell r="S751">
            <v>-0.57514093593635329</v>
          </cell>
          <cell r="T751">
            <v>1.5658273342548181</v>
          </cell>
          <cell r="U751">
            <v>0.74785281638599987</v>
          </cell>
          <cell r="V751">
            <v>-0.71733034884496238</v>
          </cell>
          <cell r="W751">
            <v>2.7566784120404197E-2</v>
          </cell>
          <cell r="X751">
            <v>73</v>
          </cell>
          <cell r="Y751">
            <v>28.000000000000004</v>
          </cell>
          <cell r="Z751">
            <v>94</v>
          </cell>
          <cell r="AA751">
            <v>77</v>
          </cell>
          <cell r="AB751">
            <v>24</v>
          </cell>
          <cell r="AC751">
            <v>51</v>
          </cell>
        </row>
        <row r="752">
          <cell r="A752" t="str">
            <v>DWl</v>
          </cell>
          <cell r="B752" t="str">
            <v>D</v>
          </cell>
          <cell r="C752" t="str">
            <v>late-8</v>
          </cell>
          <cell r="D752" t="str">
            <v>W</v>
          </cell>
          <cell r="E752" t="str">
            <v>l</v>
          </cell>
          <cell r="F752" t="str">
            <v>late-8</v>
          </cell>
          <cell r="G752" t="str">
            <v>DW</v>
          </cell>
          <cell r="H752" t="str">
            <v>Wl</v>
          </cell>
          <cell r="I752">
            <v>5</v>
          </cell>
          <cell r="J752" t="str">
            <v>Not Found</v>
          </cell>
          <cell r="K752">
            <v>8.6199999999999999E-2</v>
          </cell>
          <cell r="L752">
            <v>4.0000000000000002E-4</v>
          </cell>
          <cell r="M752">
            <v>7</v>
          </cell>
          <cell r="N752" t="str">
            <v>Not Found</v>
          </cell>
          <cell r="O752">
            <v>0.1008</v>
          </cell>
          <cell r="P752">
            <v>2.9999999999999997E-4</v>
          </cell>
          <cell r="Q752">
            <v>2</v>
          </cell>
          <cell r="R752">
            <v>-0.52372382204575385</v>
          </cell>
          <cell r="S752">
            <v>-0.80751627686259497</v>
          </cell>
          <cell r="T752">
            <v>-0.68898467080757508</v>
          </cell>
          <cell r="U752">
            <v>-0.44027302441121446</v>
          </cell>
          <cell r="V752">
            <v>-1.0227930038517021</v>
          </cell>
          <cell r="W752">
            <v>-1.1305032141685032</v>
          </cell>
          <cell r="X752">
            <v>30</v>
          </cell>
          <cell r="Y752">
            <v>21</v>
          </cell>
          <cell r="Z752">
            <v>24</v>
          </cell>
          <cell r="AA752">
            <v>33</v>
          </cell>
          <cell r="AB752">
            <v>16</v>
          </cell>
          <cell r="AC752">
            <v>13</v>
          </cell>
        </row>
        <row r="753">
          <cell r="A753" t="str">
            <v>dWm</v>
          </cell>
          <cell r="B753" t="str">
            <v>d</v>
          </cell>
          <cell r="C753" t="str">
            <v>early-8</v>
          </cell>
          <cell r="D753" t="str">
            <v>W</v>
          </cell>
          <cell r="E753" t="str">
            <v>m</v>
          </cell>
          <cell r="F753" t="str">
            <v>early-8</v>
          </cell>
          <cell r="G753" t="str">
            <v>dW</v>
          </cell>
          <cell r="H753" t="str">
            <v>Wm</v>
          </cell>
          <cell r="I753">
            <v>1</v>
          </cell>
          <cell r="J753" t="str">
            <v>Not Found</v>
          </cell>
          <cell r="K753">
            <v>0.111</v>
          </cell>
          <cell r="L753">
            <v>8.9999999999999998E-4</v>
          </cell>
          <cell r="M753">
            <v>15</v>
          </cell>
          <cell r="N753" t="str">
            <v>Not Found</v>
          </cell>
          <cell r="O753">
            <v>0.1166</v>
          </cell>
          <cell r="P753">
            <v>1E-3</v>
          </cell>
          <cell r="Q753">
            <v>5</v>
          </cell>
          <cell r="R753">
            <v>4.8538504748492507E-2</v>
          </cell>
          <cell r="S753">
            <v>-0.66228168878369387</v>
          </cell>
          <cell r="T753">
            <v>0.59947933208522108</v>
          </cell>
          <cell r="U753">
            <v>-7.8569974611677307E-2</v>
          </cell>
          <cell r="V753">
            <v>-0.80896914534698428</v>
          </cell>
          <cell r="W753">
            <v>-0.43566121519515877</v>
          </cell>
          <cell r="X753">
            <v>52</v>
          </cell>
          <cell r="Y753">
            <v>25</v>
          </cell>
          <cell r="Z753">
            <v>72</v>
          </cell>
          <cell r="AA753">
            <v>47</v>
          </cell>
          <cell r="AB753">
            <v>22</v>
          </cell>
          <cell r="AC753">
            <v>33</v>
          </cell>
        </row>
        <row r="754">
          <cell r="A754" t="str">
            <v>DWn</v>
          </cell>
          <cell r="B754" t="str">
            <v>D</v>
          </cell>
          <cell r="C754" t="str">
            <v>late-8</v>
          </cell>
          <cell r="D754" t="str">
            <v>W</v>
          </cell>
          <cell r="E754" t="str">
            <v>n</v>
          </cell>
          <cell r="F754" t="str">
            <v>early-8</v>
          </cell>
          <cell r="G754" t="str">
            <v>DW</v>
          </cell>
          <cell r="H754" t="str">
            <v>Wn</v>
          </cell>
          <cell r="I754">
            <v>3</v>
          </cell>
          <cell r="J754" t="str">
            <v>Not Found</v>
          </cell>
          <cell r="K754">
            <v>0.1086</v>
          </cell>
          <cell r="L754">
            <v>4.1000000000000003E-3</v>
          </cell>
          <cell r="M754">
            <v>8</v>
          </cell>
          <cell r="N754" t="str">
            <v>Not Found</v>
          </cell>
          <cell r="O754">
            <v>0.12470000000000001</v>
          </cell>
          <cell r="P754">
            <v>5.3E-3</v>
          </cell>
          <cell r="Q754">
            <v>5</v>
          </cell>
          <cell r="R754">
            <v>-6.8417204251442184E-3</v>
          </cell>
          <cell r="S754">
            <v>0.26721967492127358</v>
          </cell>
          <cell r="T754">
            <v>-0.52792667044597552</v>
          </cell>
          <cell r="U754">
            <v>0.10686006990580722</v>
          </cell>
          <cell r="V754">
            <v>0.50452027118199683</v>
          </cell>
          <cell r="W754">
            <v>-0.43566121519515877</v>
          </cell>
          <cell r="X754">
            <v>50</v>
          </cell>
          <cell r="Y754">
            <v>60</v>
          </cell>
          <cell r="Z754">
            <v>30</v>
          </cell>
          <cell r="AA754">
            <v>54</v>
          </cell>
          <cell r="AB754">
            <v>70</v>
          </cell>
          <cell r="AC754">
            <v>33</v>
          </cell>
        </row>
        <row r="755">
          <cell r="A755" t="str">
            <v>dWp</v>
          </cell>
          <cell r="B755" t="str">
            <v>d</v>
          </cell>
          <cell r="C755" t="str">
            <v>early-8</v>
          </cell>
          <cell r="D755" t="str">
            <v>W</v>
          </cell>
          <cell r="E755" t="str">
            <v>p</v>
          </cell>
          <cell r="F755" t="str">
            <v>early-8</v>
          </cell>
          <cell r="G755" t="str">
            <v>dW</v>
          </cell>
          <cell r="H755" t="str">
            <v>Wp</v>
          </cell>
          <cell r="I755">
            <v>1</v>
          </cell>
          <cell r="J755" t="str">
            <v>Not Found</v>
          </cell>
          <cell r="K755">
            <v>9.8699999999999996E-2</v>
          </cell>
          <cell r="L755">
            <v>8.9999999999999998E-4</v>
          </cell>
          <cell r="M755">
            <v>11</v>
          </cell>
          <cell r="N755" t="str">
            <v>Not Found</v>
          </cell>
          <cell r="O755">
            <v>0.1036</v>
          </cell>
          <cell r="P755">
            <v>1E-3</v>
          </cell>
          <cell r="Q755">
            <v>4</v>
          </cell>
          <cell r="R755">
            <v>-0.2352851492663959</v>
          </cell>
          <cell r="S755">
            <v>-0.66228168878369387</v>
          </cell>
          <cell r="T755">
            <v>-4.4752669361177014E-2</v>
          </cell>
          <cell r="U755">
            <v>-0.37617374976319529</v>
          </cell>
          <cell r="V755">
            <v>-0.80896914534698428</v>
          </cell>
          <cell r="W755">
            <v>-0.66727521485294028</v>
          </cell>
          <cell r="X755">
            <v>41</v>
          </cell>
          <cell r="Y755">
            <v>25</v>
          </cell>
          <cell r="Z755">
            <v>48</v>
          </cell>
          <cell r="AA755">
            <v>35</v>
          </cell>
          <cell r="AB755">
            <v>22</v>
          </cell>
          <cell r="AC755">
            <v>25</v>
          </cell>
        </row>
        <row r="756">
          <cell r="A756" t="str">
            <v>DWr</v>
          </cell>
          <cell r="B756" t="str">
            <v>D</v>
          </cell>
          <cell r="C756" t="str">
            <v>late-8</v>
          </cell>
          <cell r="D756" t="str">
            <v>W</v>
          </cell>
          <cell r="E756" t="str">
            <v>r</v>
          </cell>
          <cell r="F756" t="str">
            <v>late-8</v>
          </cell>
          <cell r="G756" t="str">
            <v>DW</v>
          </cell>
          <cell r="H756" t="str">
            <v>Wr</v>
          </cell>
          <cell r="I756">
            <v>5</v>
          </cell>
          <cell r="J756" t="str">
            <v>Not Found</v>
          </cell>
          <cell r="K756">
            <v>9.0899999999999995E-2</v>
          </cell>
          <cell r="L756">
            <v>2.9999999999999997E-4</v>
          </cell>
          <cell r="M756">
            <v>6</v>
          </cell>
          <cell r="N756" t="str">
            <v>Not Found</v>
          </cell>
          <cell r="O756">
            <v>0.10730000000000001</v>
          </cell>
          <cell r="P756">
            <v>2.0000000000000001E-4</v>
          </cell>
          <cell r="Q756">
            <v>3</v>
          </cell>
          <cell r="R756">
            <v>-0.41527088108071536</v>
          </cell>
          <cell r="S756">
            <v>-0.83656319447837524</v>
          </cell>
          <cell r="T756">
            <v>-0.85004267116917465</v>
          </cell>
          <cell r="U756">
            <v>-0.29147113683545534</v>
          </cell>
          <cell r="V756">
            <v>-1.0533392693523762</v>
          </cell>
          <cell r="W756">
            <v>-0.89888921451072179</v>
          </cell>
          <cell r="X756">
            <v>34</v>
          </cell>
          <cell r="Y756">
            <v>20</v>
          </cell>
          <cell r="Z756">
            <v>20</v>
          </cell>
          <cell r="AA756">
            <v>39</v>
          </cell>
          <cell r="AB756">
            <v>15</v>
          </cell>
          <cell r="AC756">
            <v>18</v>
          </cell>
        </row>
        <row r="757">
          <cell r="A757" t="str">
            <v>dWs</v>
          </cell>
          <cell r="B757" t="str">
            <v>d</v>
          </cell>
          <cell r="C757" t="str">
            <v>early-8</v>
          </cell>
          <cell r="D757" t="str">
            <v>W</v>
          </cell>
          <cell r="E757" t="str">
            <v>s</v>
          </cell>
          <cell r="F757" t="str">
            <v>late-8</v>
          </cell>
          <cell r="G757" t="str">
            <v>dW</v>
          </cell>
          <cell r="H757" t="str">
            <v>Ws</v>
          </cell>
          <cell r="I757">
            <v>3</v>
          </cell>
          <cell r="J757" t="str">
            <v>Not Found</v>
          </cell>
          <cell r="K757">
            <v>0.1404</v>
          </cell>
          <cell r="L757">
            <v>1.6999999999999999E-3</v>
          </cell>
          <cell r="M757">
            <v>15</v>
          </cell>
          <cell r="N757" t="str">
            <v>Not Found</v>
          </cell>
          <cell r="O757">
            <v>0.1336</v>
          </cell>
          <cell r="P757">
            <v>1.8E-3</v>
          </cell>
          <cell r="Q757">
            <v>5</v>
          </cell>
          <cell r="R757">
            <v>0.72694626312554245</v>
          </cell>
          <cell r="S757">
            <v>-0.42990634785745202</v>
          </cell>
          <cell r="T757">
            <v>0.59947933208522108</v>
          </cell>
          <cell r="U757">
            <v>0.31060419289415397</v>
          </cell>
          <cell r="V757">
            <v>-0.56459902134159246</v>
          </cell>
          <cell r="W757">
            <v>-0.43566121519515877</v>
          </cell>
          <cell r="X757">
            <v>77</v>
          </cell>
          <cell r="Y757">
            <v>33</v>
          </cell>
          <cell r="Z757">
            <v>72</v>
          </cell>
          <cell r="AA757">
            <v>62</v>
          </cell>
          <cell r="AB757">
            <v>28.999999999999996</v>
          </cell>
          <cell r="AC757">
            <v>33</v>
          </cell>
        </row>
        <row r="758">
          <cell r="A758" t="str">
            <v>dWS</v>
          </cell>
          <cell r="B758" t="str">
            <v>d</v>
          </cell>
          <cell r="C758" t="str">
            <v>early-8</v>
          </cell>
          <cell r="D758" t="str">
            <v>W</v>
          </cell>
          <cell r="E758" t="str">
            <v>S</v>
          </cell>
          <cell r="F758" t="str">
            <v>late-8</v>
          </cell>
          <cell r="G758" t="str">
            <v>dW</v>
          </cell>
          <cell r="H758" t="str">
            <v>WS</v>
          </cell>
          <cell r="I758">
            <v>3</v>
          </cell>
          <cell r="J758" t="str">
            <v>Not Found</v>
          </cell>
          <cell r="K758">
            <v>6.93E-2</v>
          </cell>
          <cell r="L758">
            <v>8.9999999999999998E-4</v>
          </cell>
          <cell r="M758">
            <v>10</v>
          </cell>
          <cell r="N758" t="str">
            <v>Not Found</v>
          </cell>
          <cell r="O758">
            <v>8.2400000000000001E-2</v>
          </cell>
          <cell r="P758">
            <v>1E-3</v>
          </cell>
          <cell r="Q758">
            <v>3</v>
          </cell>
          <cell r="R758">
            <v>-0.91369290764344591</v>
          </cell>
          <cell r="S758">
            <v>-0.66228168878369387</v>
          </cell>
          <cell r="T758">
            <v>-0.20581066972277653</v>
          </cell>
          <cell r="U758">
            <v>-0.86149682924105542</v>
          </cell>
          <cell r="V758">
            <v>-0.80896914534698428</v>
          </cell>
          <cell r="W758">
            <v>-0.89888921451072179</v>
          </cell>
          <cell r="X758">
            <v>18</v>
          </cell>
          <cell r="Y758">
            <v>25</v>
          </cell>
          <cell r="Z758">
            <v>42</v>
          </cell>
          <cell r="AA758">
            <v>19</v>
          </cell>
          <cell r="AB758">
            <v>22</v>
          </cell>
          <cell r="AC758">
            <v>18</v>
          </cell>
        </row>
        <row r="759">
          <cell r="A759" t="str">
            <v>DWs</v>
          </cell>
          <cell r="B759" t="str">
            <v>D</v>
          </cell>
          <cell r="C759" t="str">
            <v>late-8</v>
          </cell>
          <cell r="D759" t="str">
            <v>W</v>
          </cell>
          <cell r="E759" t="str">
            <v>s</v>
          </cell>
          <cell r="F759" t="str">
            <v>late-8</v>
          </cell>
          <cell r="G759" t="str">
            <v>DW</v>
          </cell>
          <cell r="H759" t="str">
            <v>Ws</v>
          </cell>
          <cell r="I759">
            <v>5</v>
          </cell>
          <cell r="J759" t="str">
            <v>Not Found</v>
          </cell>
          <cell r="K759">
            <v>9.1399999999999995E-2</v>
          </cell>
          <cell r="L759">
            <v>8.9999999999999998E-4</v>
          </cell>
          <cell r="M759">
            <v>7</v>
          </cell>
          <cell r="N759" t="str">
            <v>Not Found</v>
          </cell>
          <cell r="O759">
            <v>8.1600000000000006E-2</v>
          </cell>
          <cell r="P759">
            <v>8.9999999999999998E-4</v>
          </cell>
          <cell r="Q759">
            <v>3</v>
          </cell>
          <cell r="R759">
            <v>-0.40373333416954105</v>
          </cell>
          <cell r="S759">
            <v>-0.66228168878369387</v>
          </cell>
          <cell r="T759">
            <v>-0.68898467080757508</v>
          </cell>
          <cell r="U759">
            <v>-0.87981090771191794</v>
          </cell>
          <cell r="V759">
            <v>-0.83951541084765835</v>
          </cell>
          <cell r="W759">
            <v>-0.89888921451072179</v>
          </cell>
          <cell r="X759">
            <v>34</v>
          </cell>
          <cell r="Y759">
            <v>25</v>
          </cell>
          <cell r="Z759">
            <v>24</v>
          </cell>
          <cell r="AA759">
            <v>19</v>
          </cell>
          <cell r="AB759">
            <v>21</v>
          </cell>
          <cell r="AC759">
            <v>18</v>
          </cell>
        </row>
        <row r="760">
          <cell r="A760" t="str">
            <v>dWT</v>
          </cell>
          <cell r="B760" t="str">
            <v>d</v>
          </cell>
          <cell r="C760" t="str">
            <v>early-8</v>
          </cell>
          <cell r="D760" t="str">
            <v>W</v>
          </cell>
          <cell r="E760" t="str">
            <v>T</v>
          </cell>
          <cell r="F760" t="str">
            <v>late-8</v>
          </cell>
          <cell r="G760" t="str">
            <v>dW</v>
          </cell>
          <cell r="H760" t="str">
            <v>WT</v>
          </cell>
          <cell r="I760">
            <v>3</v>
          </cell>
          <cell r="J760" t="str">
            <v>Not Found</v>
          </cell>
          <cell r="K760">
            <v>6.8900000000000003E-2</v>
          </cell>
          <cell r="L760">
            <v>1.4E-3</v>
          </cell>
          <cell r="M760">
            <v>12</v>
          </cell>
          <cell r="N760" t="str">
            <v>Not Found</v>
          </cell>
          <cell r="O760">
            <v>7.9799999999999996E-2</v>
          </cell>
          <cell r="P760">
            <v>1.6000000000000001E-3</v>
          </cell>
          <cell r="Q760">
            <v>4</v>
          </cell>
          <cell r="R760">
            <v>-0.92292294517238527</v>
          </cell>
          <cell r="S760">
            <v>-0.51704710070479265</v>
          </cell>
          <cell r="T760">
            <v>0.11630533100042251</v>
          </cell>
          <cell r="U760">
            <v>-0.92101758427135905</v>
          </cell>
          <cell r="V760">
            <v>-0.62569155234294049</v>
          </cell>
          <cell r="W760">
            <v>-0.66727521485294028</v>
          </cell>
          <cell r="X760">
            <v>18</v>
          </cell>
          <cell r="Y760">
            <v>30</v>
          </cell>
          <cell r="Z760">
            <v>54</v>
          </cell>
          <cell r="AA760">
            <v>18</v>
          </cell>
          <cell r="AB760">
            <v>27</v>
          </cell>
          <cell r="AC760">
            <v>25</v>
          </cell>
        </row>
        <row r="761">
          <cell r="A761" t="str">
            <v>DWt</v>
          </cell>
          <cell r="B761" t="str">
            <v>D</v>
          </cell>
          <cell r="C761" t="str">
            <v>late-8</v>
          </cell>
          <cell r="D761" t="str">
            <v>W</v>
          </cell>
          <cell r="E761" t="str">
            <v>t</v>
          </cell>
          <cell r="F761" t="str">
            <v>mid-8</v>
          </cell>
          <cell r="G761" t="str">
            <v>DW</v>
          </cell>
          <cell r="H761" t="str">
            <v>Wt</v>
          </cell>
          <cell r="I761">
            <v>4</v>
          </cell>
          <cell r="J761" t="str">
            <v>Not Found</v>
          </cell>
          <cell r="K761">
            <v>7.85E-2</v>
          </cell>
          <cell r="L761">
            <v>5.9999999999999995E-4</v>
          </cell>
          <cell r="M761">
            <v>11</v>
          </cell>
          <cell r="N761" t="str">
            <v>Not Found</v>
          </cell>
          <cell r="O761">
            <v>8.7499999999999994E-2</v>
          </cell>
          <cell r="P761">
            <v>4.0000000000000002E-4</v>
          </cell>
          <cell r="Q761">
            <v>3</v>
          </cell>
          <cell r="R761">
            <v>-0.70140204447783838</v>
          </cell>
          <cell r="S761">
            <v>-0.74942244163103455</v>
          </cell>
          <cell r="T761">
            <v>-4.4752669361177014E-2</v>
          </cell>
          <cell r="U761">
            <v>-0.74474457898930613</v>
          </cell>
          <cell r="V761">
            <v>-0.99224673835102817</v>
          </cell>
          <cell r="W761">
            <v>-0.89888921451072179</v>
          </cell>
          <cell r="X761">
            <v>24</v>
          </cell>
          <cell r="Y761">
            <v>22</v>
          </cell>
          <cell r="Z761">
            <v>48</v>
          </cell>
          <cell r="AA761">
            <v>23</v>
          </cell>
          <cell r="AB761">
            <v>17</v>
          </cell>
          <cell r="AC761">
            <v>18</v>
          </cell>
        </row>
        <row r="762">
          <cell r="A762" t="str">
            <v>DWT</v>
          </cell>
          <cell r="B762" t="str">
            <v>D</v>
          </cell>
          <cell r="C762" t="str">
            <v>late-8</v>
          </cell>
          <cell r="D762" t="str">
            <v>W</v>
          </cell>
          <cell r="E762" t="str">
            <v>T</v>
          </cell>
          <cell r="F762" t="str">
            <v>late-8</v>
          </cell>
          <cell r="G762" t="str">
            <v>DW</v>
          </cell>
          <cell r="H762" t="str">
            <v>WT</v>
          </cell>
          <cell r="I762">
            <v>5</v>
          </cell>
          <cell r="J762" t="str">
            <v>Not Found</v>
          </cell>
          <cell r="K762">
            <v>1.9900000000000001E-2</v>
          </cell>
          <cell r="L762">
            <v>5.9999999999999995E-4</v>
          </cell>
          <cell r="M762">
            <v>3</v>
          </cell>
          <cell r="N762" t="str">
            <v>Not Found</v>
          </cell>
          <cell r="O762">
            <v>2.7799999999999998E-2</v>
          </cell>
          <cell r="P762">
            <v>5.9999999999999995E-4</v>
          </cell>
          <cell r="Q762">
            <v>2</v>
          </cell>
          <cell r="R762">
            <v>-2.0536025424674689</v>
          </cell>
          <cell r="S762">
            <v>-0.74942244163103455</v>
          </cell>
          <cell r="T762">
            <v>-1.3332166722539731</v>
          </cell>
          <cell r="U762">
            <v>-2.111432684877431</v>
          </cell>
          <cell r="V762">
            <v>-0.93115420734968024</v>
          </cell>
          <cell r="W762">
            <v>-1.1305032141685032</v>
          </cell>
          <cell r="X762">
            <v>2</v>
          </cell>
          <cell r="Y762">
            <v>22</v>
          </cell>
          <cell r="Z762">
            <v>9</v>
          </cell>
          <cell r="AA762">
            <v>2</v>
          </cell>
          <cell r="AB762">
            <v>18</v>
          </cell>
          <cell r="AC762">
            <v>13</v>
          </cell>
        </row>
        <row r="763">
          <cell r="A763" t="str">
            <v>dWv</v>
          </cell>
          <cell r="B763" t="str">
            <v>d</v>
          </cell>
          <cell r="C763" t="str">
            <v>early-8</v>
          </cell>
          <cell r="D763" t="str">
            <v>W</v>
          </cell>
          <cell r="E763" t="str">
            <v>v</v>
          </cell>
          <cell r="F763" t="str">
            <v>mid-8</v>
          </cell>
          <cell r="G763" t="str">
            <v>dW</v>
          </cell>
          <cell r="H763" t="str">
            <v>Wv</v>
          </cell>
          <cell r="I763">
            <v>2</v>
          </cell>
          <cell r="J763" t="str">
            <v>Not Found</v>
          </cell>
          <cell r="K763">
            <v>8.5099999999999995E-2</v>
          </cell>
          <cell r="L763">
            <v>8.9999999999999998E-4</v>
          </cell>
          <cell r="M763">
            <v>9</v>
          </cell>
          <cell r="N763" t="str">
            <v>Not Found</v>
          </cell>
          <cell r="O763">
            <v>9.3299999999999994E-2</v>
          </cell>
          <cell r="P763">
            <v>1E-3</v>
          </cell>
          <cell r="Q763">
            <v>4</v>
          </cell>
          <cell r="R763">
            <v>-0.54910642525033748</v>
          </cell>
          <cell r="S763">
            <v>-0.66228168878369387</v>
          </cell>
          <cell r="T763">
            <v>-0.36686867008437607</v>
          </cell>
          <cell r="U763">
            <v>-0.61196751007555195</v>
          </cell>
          <cell r="V763">
            <v>-0.80896914534698428</v>
          </cell>
          <cell r="W763">
            <v>-0.66727521485294028</v>
          </cell>
          <cell r="X763">
            <v>28.999999999999996</v>
          </cell>
          <cell r="Y763">
            <v>25</v>
          </cell>
          <cell r="Z763">
            <v>36</v>
          </cell>
          <cell r="AA763">
            <v>27</v>
          </cell>
          <cell r="AB763">
            <v>22</v>
          </cell>
          <cell r="AC763">
            <v>25</v>
          </cell>
        </row>
        <row r="764">
          <cell r="A764" t="str">
            <v>DWz</v>
          </cell>
          <cell r="B764" t="str">
            <v>D</v>
          </cell>
          <cell r="C764" t="str">
            <v>late-8</v>
          </cell>
          <cell r="D764" t="str">
            <v>W</v>
          </cell>
          <cell r="E764" t="str">
            <v>z</v>
          </cell>
          <cell r="F764" t="str">
            <v>late-8</v>
          </cell>
          <cell r="G764" t="str">
            <v>DW</v>
          </cell>
          <cell r="H764" t="str">
            <v>Wz</v>
          </cell>
          <cell r="I764">
            <v>5</v>
          </cell>
          <cell r="J764" t="str">
            <v>Not Found</v>
          </cell>
          <cell r="K764">
            <v>3.27E-2</v>
          </cell>
          <cell r="L764">
            <v>5.9999999999999995E-4</v>
          </cell>
          <cell r="M764">
            <v>5</v>
          </cell>
          <cell r="N764" t="str">
            <v>Not Found</v>
          </cell>
          <cell r="O764">
            <v>4.3400000000000001E-2</v>
          </cell>
          <cell r="P764">
            <v>2.9999999999999997E-4</v>
          </cell>
          <cell r="Q764">
            <v>2</v>
          </cell>
          <cell r="R764">
            <v>-1.7582413415414064</v>
          </cell>
          <cell r="S764">
            <v>-0.74942244163103455</v>
          </cell>
          <cell r="T764">
            <v>-1.0111006715307742</v>
          </cell>
          <cell r="U764">
            <v>-1.7543081546956092</v>
          </cell>
          <cell r="V764">
            <v>-1.0227930038517021</v>
          </cell>
          <cell r="W764">
            <v>-1.1305032141685032</v>
          </cell>
          <cell r="X764">
            <v>4</v>
          </cell>
          <cell r="Y764">
            <v>22</v>
          </cell>
          <cell r="Z764">
            <v>15</v>
          </cell>
          <cell r="AA764">
            <v>4</v>
          </cell>
          <cell r="AB764">
            <v>16</v>
          </cell>
          <cell r="AC764">
            <v>13</v>
          </cell>
        </row>
        <row r="765">
          <cell r="A765" t="str">
            <v>dYb</v>
          </cell>
          <cell r="B765" t="str">
            <v>d</v>
          </cell>
          <cell r="C765" t="str">
            <v>early-8</v>
          </cell>
          <cell r="D765" t="str">
            <v>Y</v>
          </cell>
          <cell r="E765" t="str">
            <v>b</v>
          </cell>
          <cell r="F765" t="str">
            <v>early-8</v>
          </cell>
          <cell r="G765" t="str">
            <v>dY</v>
          </cell>
          <cell r="H765" t="str">
            <v>Yb</v>
          </cell>
          <cell r="I765">
            <v>1</v>
          </cell>
          <cell r="J765" t="str">
            <v>Not Found</v>
          </cell>
          <cell r="K765">
            <v>0.11210000000000001</v>
          </cell>
          <cell r="L765">
            <v>4.4000000000000003E-3</v>
          </cell>
          <cell r="M765">
            <v>14</v>
          </cell>
          <cell r="N765" t="str">
            <v>Not Found</v>
          </cell>
          <cell r="O765">
            <v>0.1211</v>
          </cell>
          <cell r="P765">
            <v>4.4999999999999997E-3</v>
          </cell>
          <cell r="Q765">
            <v>8</v>
          </cell>
          <cell r="R765">
            <v>7.3921107953076104E-2</v>
          </cell>
          <cell r="S765">
            <v>0.35436042776861426</v>
          </cell>
          <cell r="T765">
            <v>0.43842133172362152</v>
          </cell>
          <cell r="U765">
            <v>2.4446716786925175E-2</v>
          </cell>
          <cell r="V765">
            <v>0.2601501471766049</v>
          </cell>
          <cell r="W765">
            <v>0.25918078377818571</v>
          </cell>
          <cell r="X765">
            <v>53</v>
          </cell>
          <cell r="Y765">
            <v>64</v>
          </cell>
          <cell r="Z765">
            <v>67</v>
          </cell>
          <cell r="AA765">
            <v>51</v>
          </cell>
          <cell r="AB765">
            <v>61</v>
          </cell>
          <cell r="AC765">
            <v>60</v>
          </cell>
        </row>
        <row r="766">
          <cell r="A766" t="str">
            <v>dYC</v>
          </cell>
          <cell r="B766" t="str">
            <v>d</v>
          </cell>
          <cell r="C766" t="str">
            <v>early-8</v>
          </cell>
          <cell r="D766" t="str">
            <v>Y</v>
          </cell>
          <cell r="E766" t="str">
            <v>C</v>
          </cell>
          <cell r="F766" t="str">
            <v>mid-8</v>
          </cell>
          <cell r="G766" t="str">
            <v>dY</v>
          </cell>
          <cell r="H766" t="str">
            <v>YC</v>
          </cell>
          <cell r="I766">
            <v>2</v>
          </cell>
          <cell r="J766" t="str">
            <v>Not Found</v>
          </cell>
          <cell r="K766">
            <v>9.4100000000000003E-2</v>
          </cell>
          <cell r="L766">
            <v>3.3999999999999998E-3</v>
          </cell>
          <cell r="M766">
            <v>11</v>
          </cell>
          <cell r="N766" t="str">
            <v>Not Found</v>
          </cell>
          <cell r="O766">
            <v>0.1118</v>
          </cell>
          <cell r="P766">
            <v>4.1000000000000003E-3</v>
          </cell>
          <cell r="Q766">
            <v>7</v>
          </cell>
          <cell r="R766">
            <v>-0.34143058084919953</v>
          </cell>
          <cell r="S766">
            <v>6.3891251610811828E-2</v>
          </cell>
          <cell r="T766">
            <v>-4.4752669361177014E-2</v>
          </cell>
          <cell r="U766">
            <v>-0.18845444543685316</v>
          </cell>
          <cell r="V766">
            <v>0.13796508517390921</v>
          </cell>
          <cell r="W766">
            <v>2.7566784120404197E-2</v>
          </cell>
          <cell r="X766">
            <v>37</v>
          </cell>
          <cell r="Y766">
            <v>52</v>
          </cell>
          <cell r="Z766">
            <v>48</v>
          </cell>
          <cell r="AA766">
            <v>43</v>
          </cell>
          <cell r="AB766">
            <v>56.000000000000007</v>
          </cell>
          <cell r="AC766">
            <v>51</v>
          </cell>
        </row>
        <row r="767">
          <cell r="A767" t="str">
            <v>dYd</v>
          </cell>
          <cell r="B767" t="str">
            <v>d</v>
          </cell>
          <cell r="C767" t="str">
            <v>early-8</v>
          </cell>
          <cell r="D767" t="str">
            <v>Y</v>
          </cell>
          <cell r="E767" t="str">
            <v>d</v>
          </cell>
          <cell r="F767" t="str">
            <v>early-8</v>
          </cell>
          <cell r="G767" t="str">
            <v>dY</v>
          </cell>
          <cell r="H767" t="str">
            <v>Yd</v>
          </cell>
          <cell r="I767">
            <v>1</v>
          </cell>
          <cell r="J767" t="str">
            <v>Not Found</v>
          </cell>
          <cell r="K767">
            <v>0.1241</v>
          </cell>
          <cell r="L767">
            <v>5.8999999999999999E-3</v>
          </cell>
          <cell r="M767">
            <v>25</v>
          </cell>
          <cell r="N767" t="str">
            <v>Not Found</v>
          </cell>
          <cell r="O767">
            <v>0.1527</v>
          </cell>
          <cell r="P767">
            <v>7.9000000000000008E-3</v>
          </cell>
          <cell r="Q767">
            <v>19</v>
          </cell>
          <cell r="R767">
            <v>0.35082223382125971</v>
          </cell>
          <cell r="S767">
            <v>0.79006419200531752</v>
          </cell>
          <cell r="T767">
            <v>2.2100593357012164</v>
          </cell>
          <cell r="U767">
            <v>0.74785281638599987</v>
          </cell>
          <cell r="V767">
            <v>1.2987231741995207</v>
          </cell>
          <cell r="W767">
            <v>2.806934780013782</v>
          </cell>
          <cell r="X767">
            <v>64</v>
          </cell>
          <cell r="Y767">
            <v>79</v>
          </cell>
          <cell r="Z767">
            <v>99</v>
          </cell>
          <cell r="AA767">
            <v>77</v>
          </cell>
          <cell r="AB767">
            <v>90</v>
          </cell>
          <cell r="AC767">
            <v>100</v>
          </cell>
        </row>
        <row r="768">
          <cell r="A768" t="str">
            <v>DYd</v>
          </cell>
          <cell r="B768" t="str">
            <v>D</v>
          </cell>
          <cell r="C768" t="str">
            <v>late-8</v>
          </cell>
          <cell r="D768" t="str">
            <v>Y</v>
          </cell>
          <cell r="E768" t="str">
            <v>d</v>
          </cell>
          <cell r="F768" t="str">
            <v>early-8</v>
          </cell>
          <cell r="G768" t="str">
            <v>DY</v>
          </cell>
          <cell r="H768" t="str">
            <v>Yd</v>
          </cell>
          <cell r="I768">
            <v>3</v>
          </cell>
          <cell r="J768" t="str">
            <v>Not Found</v>
          </cell>
          <cell r="K768">
            <v>7.51E-2</v>
          </cell>
          <cell r="L768">
            <v>2.7000000000000001E-3</v>
          </cell>
          <cell r="M768">
            <v>11</v>
          </cell>
          <cell r="N768" t="str">
            <v>Not Found</v>
          </cell>
          <cell r="O768">
            <v>0.1007</v>
          </cell>
          <cell r="P768">
            <v>4.0000000000000001E-3</v>
          </cell>
          <cell r="Q768">
            <v>9</v>
          </cell>
          <cell r="R768">
            <v>-0.77985736347382384</v>
          </cell>
          <cell r="S768">
            <v>-0.13943717169964967</v>
          </cell>
          <cell r="T768">
            <v>-4.4752669361177014E-2</v>
          </cell>
          <cell r="U768">
            <v>-0.44256228422007238</v>
          </cell>
          <cell r="V768">
            <v>0.10741881967323515</v>
          </cell>
          <cell r="W768">
            <v>0.49079478343596716</v>
          </cell>
          <cell r="X768">
            <v>22</v>
          </cell>
          <cell r="Y768">
            <v>44</v>
          </cell>
          <cell r="Z768">
            <v>48</v>
          </cell>
          <cell r="AA768">
            <v>33</v>
          </cell>
          <cell r="AB768">
            <v>55.000000000000007</v>
          </cell>
          <cell r="AC768">
            <v>69</v>
          </cell>
        </row>
        <row r="769">
          <cell r="A769" t="str">
            <v>dYf</v>
          </cell>
          <cell r="B769" t="str">
            <v>d</v>
          </cell>
          <cell r="C769" t="str">
            <v>early-8</v>
          </cell>
          <cell r="D769" t="str">
            <v>Y</v>
          </cell>
          <cell r="E769" t="str">
            <v>f</v>
          </cell>
          <cell r="F769" t="str">
            <v>mid-8</v>
          </cell>
          <cell r="G769" t="str">
            <v>dY</v>
          </cell>
          <cell r="H769" t="str">
            <v>Yf</v>
          </cell>
          <cell r="I769">
            <v>2</v>
          </cell>
          <cell r="J769" t="str">
            <v>Not Found</v>
          </cell>
          <cell r="K769">
            <v>0.10580000000000001</v>
          </cell>
          <cell r="L769">
            <v>4.5999999999999999E-3</v>
          </cell>
          <cell r="M769">
            <v>16</v>
          </cell>
          <cell r="N769" t="str">
            <v>Not Found</v>
          </cell>
          <cell r="O769">
            <v>0.11849999999999999</v>
          </cell>
          <cell r="P769">
            <v>5.4000000000000003E-3</v>
          </cell>
          <cell r="Q769">
            <v>10</v>
          </cell>
          <cell r="R769">
            <v>-7.1451983127720345E-2</v>
          </cell>
          <cell r="S769">
            <v>0.41245426300017457</v>
          </cell>
          <cell r="T769">
            <v>0.76053733244682054</v>
          </cell>
          <cell r="U769">
            <v>-3.5074038243378548E-2</v>
          </cell>
          <cell r="V769">
            <v>0.5350665366826709</v>
          </cell>
          <cell r="W769">
            <v>0.72240878309374867</v>
          </cell>
          <cell r="X769">
            <v>47</v>
          </cell>
          <cell r="Y769">
            <v>66</v>
          </cell>
          <cell r="Z769">
            <v>78</v>
          </cell>
          <cell r="AA769">
            <v>49</v>
          </cell>
          <cell r="AB769">
            <v>71</v>
          </cell>
          <cell r="AC769">
            <v>76</v>
          </cell>
        </row>
        <row r="770">
          <cell r="A770" t="str">
            <v>DYf</v>
          </cell>
          <cell r="B770" t="str">
            <v>D</v>
          </cell>
          <cell r="C770" t="str">
            <v>late-8</v>
          </cell>
          <cell r="D770" t="str">
            <v>Y</v>
          </cell>
          <cell r="E770" t="str">
            <v>f</v>
          </cell>
          <cell r="F770" t="str">
            <v>mid-8</v>
          </cell>
          <cell r="G770" t="str">
            <v>DY</v>
          </cell>
          <cell r="H770" t="str">
            <v>Yf</v>
          </cell>
          <cell r="I770">
            <v>4</v>
          </cell>
          <cell r="J770" t="str">
            <v>Not Found</v>
          </cell>
          <cell r="K770">
            <v>5.6800000000000003E-2</v>
          </cell>
          <cell r="L770">
            <v>1.4E-3</v>
          </cell>
          <cell r="M770">
            <v>7</v>
          </cell>
          <cell r="N770" t="str">
            <v>Not Found</v>
          </cell>
          <cell r="O770">
            <v>6.6500000000000004E-2</v>
          </cell>
          <cell r="P770">
            <v>1.5E-3</v>
          </cell>
          <cell r="Q770">
            <v>3</v>
          </cell>
          <cell r="R770">
            <v>-1.2021315804228039</v>
          </cell>
          <cell r="S770">
            <v>-0.51704710070479265</v>
          </cell>
          <cell r="T770">
            <v>-0.68898467080757508</v>
          </cell>
          <cell r="U770">
            <v>-1.2254891388494504</v>
          </cell>
          <cell r="V770">
            <v>-0.65623781784361435</v>
          </cell>
          <cell r="W770">
            <v>-0.89888921451072179</v>
          </cell>
          <cell r="X770">
            <v>11</v>
          </cell>
          <cell r="Y770">
            <v>30</v>
          </cell>
          <cell r="Z770">
            <v>24</v>
          </cell>
          <cell r="AA770">
            <v>11</v>
          </cell>
          <cell r="AB770">
            <v>26</v>
          </cell>
          <cell r="AC770">
            <v>18</v>
          </cell>
        </row>
        <row r="771">
          <cell r="A771" t="str">
            <v>dYg</v>
          </cell>
          <cell r="B771" t="str">
            <v>d</v>
          </cell>
          <cell r="C771" t="str">
            <v>early-8</v>
          </cell>
          <cell r="D771" t="str">
            <v>Y</v>
          </cell>
          <cell r="E771" t="str">
            <v>g</v>
          </cell>
          <cell r="F771" t="str">
            <v>mid-8</v>
          </cell>
          <cell r="G771" t="str">
            <v>dY</v>
          </cell>
          <cell r="H771" t="str">
            <v>Yg</v>
          </cell>
          <cell r="I771">
            <v>2</v>
          </cell>
          <cell r="J771" t="str">
            <v>Not Found</v>
          </cell>
          <cell r="K771">
            <v>0.104</v>
          </cell>
          <cell r="L771">
            <v>3.8999999999999998E-3</v>
          </cell>
          <cell r="M771">
            <v>12</v>
          </cell>
          <cell r="N771" t="str">
            <v>Not Found</v>
          </cell>
          <cell r="O771">
            <v>0.1182</v>
          </cell>
          <cell r="P771">
            <v>4.3E-3</v>
          </cell>
          <cell r="Q771">
            <v>9</v>
          </cell>
          <cell r="R771">
            <v>-0.11298715200794814</v>
          </cell>
          <cell r="S771">
            <v>0.20912583968971296</v>
          </cell>
          <cell r="T771">
            <v>0.11630533100042251</v>
          </cell>
          <cell r="U771">
            <v>-4.194181766995192E-2</v>
          </cell>
          <cell r="V771">
            <v>0.19905761617525705</v>
          </cell>
          <cell r="W771">
            <v>0.49079478343596716</v>
          </cell>
          <cell r="X771">
            <v>45</v>
          </cell>
          <cell r="Y771">
            <v>57.999999999999993</v>
          </cell>
          <cell r="Z771">
            <v>54</v>
          </cell>
          <cell r="AA771">
            <v>48</v>
          </cell>
          <cell r="AB771">
            <v>57.999999999999993</v>
          </cell>
          <cell r="AC771">
            <v>69</v>
          </cell>
        </row>
        <row r="772">
          <cell r="A772" t="str">
            <v>dYG</v>
          </cell>
          <cell r="B772" t="str">
            <v>d</v>
          </cell>
          <cell r="C772" t="str">
            <v>early-8</v>
          </cell>
          <cell r="D772" t="str">
            <v>Y</v>
          </cell>
          <cell r="E772" t="str">
            <v>G</v>
          </cell>
          <cell r="F772" t="str">
            <v>mid-8</v>
          </cell>
          <cell r="G772" t="str">
            <v>dY</v>
          </cell>
          <cell r="H772" t="str">
            <v>YG</v>
          </cell>
          <cell r="I772">
            <v>2</v>
          </cell>
          <cell r="J772" t="str">
            <v>Not Found</v>
          </cell>
          <cell r="K772">
            <v>9.7799999999999998E-2</v>
          </cell>
          <cell r="L772">
            <v>3.3999999999999998E-3</v>
          </cell>
          <cell r="M772">
            <v>10</v>
          </cell>
          <cell r="N772" t="str">
            <v>Not Found</v>
          </cell>
          <cell r="O772">
            <v>0.11799999999999999</v>
          </cell>
          <cell r="P772">
            <v>3.8999999999999998E-3</v>
          </cell>
          <cell r="Q772">
            <v>9</v>
          </cell>
          <cell r="R772">
            <v>-0.25605273370650966</v>
          </cell>
          <cell r="S772">
            <v>6.3891251610811828E-2</v>
          </cell>
          <cell r="T772">
            <v>-0.20581066972277653</v>
          </cell>
          <cell r="U772">
            <v>-4.6520337287667711E-2</v>
          </cell>
          <cell r="V772">
            <v>7.6872554172561086E-2</v>
          </cell>
          <cell r="W772">
            <v>0.49079478343596716</v>
          </cell>
          <cell r="X772">
            <v>40</v>
          </cell>
          <cell r="Y772">
            <v>52</v>
          </cell>
          <cell r="Z772">
            <v>42</v>
          </cell>
          <cell r="AA772">
            <v>48</v>
          </cell>
          <cell r="AB772">
            <v>54</v>
          </cell>
          <cell r="AC772">
            <v>69</v>
          </cell>
        </row>
        <row r="773">
          <cell r="A773" t="str">
            <v>dYJ</v>
          </cell>
          <cell r="B773" t="str">
            <v>d</v>
          </cell>
          <cell r="C773" t="str">
            <v>early-8</v>
          </cell>
          <cell r="D773" t="str">
            <v>Y</v>
          </cell>
          <cell r="E773" t="str">
            <v>J</v>
          </cell>
          <cell r="F773" t="str">
            <v>mid-8</v>
          </cell>
          <cell r="G773" t="str">
            <v>dY</v>
          </cell>
          <cell r="H773" t="str">
            <v>YJ</v>
          </cell>
          <cell r="I773">
            <v>2</v>
          </cell>
          <cell r="J773" t="str">
            <v>Not Found</v>
          </cell>
          <cell r="K773">
            <v>9.69E-2</v>
          </cell>
          <cell r="L773">
            <v>3.5999999999999999E-3</v>
          </cell>
          <cell r="M773">
            <v>12</v>
          </cell>
          <cell r="N773" t="str">
            <v>Not Found</v>
          </cell>
          <cell r="O773">
            <v>0.1055</v>
          </cell>
          <cell r="P773">
            <v>3.8999999999999998E-3</v>
          </cell>
          <cell r="Q773">
            <v>7</v>
          </cell>
          <cell r="R773">
            <v>-0.27682031814662339</v>
          </cell>
          <cell r="S773">
            <v>0.1219850868423723</v>
          </cell>
          <cell r="T773">
            <v>0.11630533100042251</v>
          </cell>
          <cell r="U773">
            <v>-0.33267781339489649</v>
          </cell>
          <cell r="V773">
            <v>7.6872554172561086E-2</v>
          </cell>
          <cell r="W773">
            <v>2.7566784120404197E-2</v>
          </cell>
          <cell r="X773">
            <v>39</v>
          </cell>
          <cell r="Y773">
            <v>55.000000000000007</v>
          </cell>
          <cell r="Z773">
            <v>54</v>
          </cell>
          <cell r="AA773">
            <v>37</v>
          </cell>
          <cell r="AB773">
            <v>54</v>
          </cell>
          <cell r="AC773">
            <v>51</v>
          </cell>
        </row>
        <row r="774">
          <cell r="A774" t="str">
            <v>DYk</v>
          </cell>
          <cell r="B774" t="str">
            <v>D</v>
          </cell>
          <cell r="C774" t="str">
            <v>late-8</v>
          </cell>
          <cell r="D774" t="str">
            <v>Y</v>
          </cell>
          <cell r="E774" t="str">
            <v>k</v>
          </cell>
          <cell r="F774" t="str">
            <v>mid-8</v>
          </cell>
          <cell r="G774" t="str">
            <v>DY</v>
          </cell>
          <cell r="H774" t="str">
            <v>Yk</v>
          </cell>
          <cell r="I774">
            <v>4</v>
          </cell>
          <cell r="J774" t="str">
            <v>Not Found</v>
          </cell>
          <cell r="K774">
            <v>9.06E-2</v>
          </cell>
          <cell r="L774">
            <v>3.0999999999999999E-3</v>
          </cell>
          <cell r="M774">
            <v>9</v>
          </cell>
          <cell r="N774" t="str">
            <v>Not Found</v>
          </cell>
          <cell r="O774">
            <v>0.1079</v>
          </cell>
          <cell r="P774">
            <v>2.5999999999999999E-3</v>
          </cell>
          <cell r="Q774">
            <v>5</v>
          </cell>
          <cell r="R774">
            <v>-0.42219340922741982</v>
          </cell>
          <cell r="S774">
            <v>-2.324950123652884E-2</v>
          </cell>
          <cell r="T774">
            <v>-0.36686867008437607</v>
          </cell>
          <cell r="U774">
            <v>-0.27773557798230858</v>
          </cell>
          <cell r="V774">
            <v>-0.32022889733620064</v>
          </cell>
          <cell r="W774">
            <v>-0.43566121519515877</v>
          </cell>
          <cell r="X774">
            <v>34</v>
          </cell>
          <cell r="Y774">
            <v>49</v>
          </cell>
          <cell r="Z774">
            <v>36</v>
          </cell>
          <cell r="AA774">
            <v>39</v>
          </cell>
          <cell r="AB774">
            <v>38</v>
          </cell>
          <cell r="AC774">
            <v>33</v>
          </cell>
        </row>
        <row r="775">
          <cell r="A775" t="str">
            <v>DYl</v>
          </cell>
          <cell r="B775" t="str">
            <v>D</v>
          </cell>
          <cell r="C775" t="str">
            <v>late-8</v>
          </cell>
          <cell r="D775" t="str">
            <v>Y</v>
          </cell>
          <cell r="E775" t="str">
            <v>l</v>
          </cell>
          <cell r="F775" t="str">
            <v>late-8</v>
          </cell>
          <cell r="G775" t="str">
            <v>DY</v>
          </cell>
          <cell r="H775" t="str">
            <v>Yl</v>
          </cell>
          <cell r="I775">
            <v>5</v>
          </cell>
          <cell r="J775" t="str">
            <v>Not Found</v>
          </cell>
          <cell r="K775">
            <v>0.1108</v>
          </cell>
          <cell r="L775">
            <v>2.8E-3</v>
          </cell>
          <cell r="M775">
            <v>14</v>
          </cell>
          <cell r="N775" t="str">
            <v>Not Found</v>
          </cell>
          <cell r="O775">
            <v>0.1288</v>
          </cell>
          <cell r="P775">
            <v>3.3999999999999998E-3</v>
          </cell>
          <cell r="Q775">
            <v>6</v>
          </cell>
          <cell r="R775">
            <v>4.3923485984022646E-2</v>
          </cell>
          <cell r="S775">
            <v>-0.1103902540838695</v>
          </cell>
          <cell r="T775">
            <v>0.43842133172362152</v>
          </cell>
          <cell r="U775">
            <v>0.20071972206897812</v>
          </cell>
          <cell r="V775">
            <v>-7.5858773330808829E-2</v>
          </cell>
          <cell r="W775">
            <v>-0.20404721553737729</v>
          </cell>
          <cell r="X775">
            <v>52</v>
          </cell>
          <cell r="Y775">
            <v>45</v>
          </cell>
          <cell r="Z775">
            <v>67</v>
          </cell>
          <cell r="AA775">
            <v>57.999999999999993</v>
          </cell>
          <cell r="AB775">
            <v>48</v>
          </cell>
          <cell r="AC775">
            <v>42</v>
          </cell>
        </row>
        <row r="776">
          <cell r="A776" t="str">
            <v>DYm</v>
          </cell>
          <cell r="B776" t="str">
            <v>D</v>
          </cell>
          <cell r="C776" t="str">
            <v>late-8</v>
          </cell>
          <cell r="D776" t="str">
            <v>Y</v>
          </cell>
          <cell r="E776" t="str">
            <v>m</v>
          </cell>
          <cell r="F776" t="str">
            <v>early-8</v>
          </cell>
          <cell r="G776" t="str">
            <v>DY</v>
          </cell>
          <cell r="H776" t="str">
            <v>Ym</v>
          </cell>
          <cell r="I776">
            <v>3</v>
          </cell>
          <cell r="J776" t="str">
            <v>Not Found</v>
          </cell>
          <cell r="K776">
            <v>8.6599999999999996E-2</v>
          </cell>
          <cell r="L776">
            <v>1.2999999999999999E-3</v>
          </cell>
          <cell r="M776">
            <v>9</v>
          </cell>
          <cell r="N776" t="str">
            <v>Not Found</v>
          </cell>
          <cell r="O776">
            <v>9.2600000000000002E-2</v>
          </cell>
          <cell r="P776">
            <v>1.2999999999999999E-3</v>
          </cell>
          <cell r="Q776">
            <v>5</v>
          </cell>
          <cell r="R776">
            <v>-0.51449378451681449</v>
          </cell>
          <cell r="S776">
            <v>-0.54609401832057292</v>
          </cell>
          <cell r="T776">
            <v>-0.36686867008437607</v>
          </cell>
          <cell r="U776">
            <v>-0.62799232873755662</v>
          </cell>
          <cell r="V776">
            <v>-0.71733034884496238</v>
          </cell>
          <cell r="W776">
            <v>-0.43566121519515877</v>
          </cell>
          <cell r="X776">
            <v>30</v>
          </cell>
          <cell r="Y776">
            <v>28.999999999999996</v>
          </cell>
          <cell r="Z776">
            <v>36</v>
          </cell>
          <cell r="AA776">
            <v>27</v>
          </cell>
          <cell r="AB776">
            <v>24</v>
          </cell>
          <cell r="AC776">
            <v>33</v>
          </cell>
        </row>
        <row r="777">
          <cell r="A777" t="str">
            <v>dYp</v>
          </cell>
          <cell r="B777" t="str">
            <v>d</v>
          </cell>
          <cell r="C777" t="str">
            <v>early-8</v>
          </cell>
          <cell r="D777" t="str">
            <v>Y</v>
          </cell>
          <cell r="E777" t="str">
            <v>p</v>
          </cell>
          <cell r="F777" t="str">
            <v>early-8</v>
          </cell>
          <cell r="G777" t="str">
            <v>dY</v>
          </cell>
          <cell r="H777" t="str">
            <v>Yp</v>
          </cell>
          <cell r="I777">
            <v>1</v>
          </cell>
          <cell r="J777" t="str">
            <v>Not Found</v>
          </cell>
          <cell r="K777">
            <v>0.1232</v>
          </cell>
          <cell r="L777">
            <v>4.7999999999999996E-3</v>
          </cell>
          <cell r="M777">
            <v>18</v>
          </cell>
          <cell r="N777" t="str">
            <v>Not Found</v>
          </cell>
          <cell r="O777">
            <v>0.13159999999999999</v>
          </cell>
          <cell r="P777">
            <v>5.7999999999999996E-3</v>
          </cell>
          <cell r="Q777">
            <v>14</v>
          </cell>
          <cell r="R777">
            <v>0.33005464938114598</v>
          </cell>
          <cell r="S777">
            <v>0.47054809823173493</v>
          </cell>
          <cell r="T777">
            <v>1.0826533331700197</v>
          </cell>
          <cell r="U777">
            <v>0.26481899671699732</v>
          </cell>
          <cell r="V777">
            <v>0.65725159868536664</v>
          </cell>
          <cell r="W777">
            <v>1.6488647817248745</v>
          </cell>
          <cell r="X777">
            <v>63</v>
          </cell>
          <cell r="Y777">
            <v>68</v>
          </cell>
          <cell r="Z777">
            <v>86</v>
          </cell>
          <cell r="AA777">
            <v>60</v>
          </cell>
          <cell r="AB777">
            <v>75</v>
          </cell>
          <cell r="AC777">
            <v>95</v>
          </cell>
        </row>
        <row r="778">
          <cell r="A778" t="str">
            <v>DYp</v>
          </cell>
          <cell r="B778" t="str">
            <v>D</v>
          </cell>
          <cell r="C778" t="str">
            <v>late-8</v>
          </cell>
          <cell r="D778" t="str">
            <v>Y</v>
          </cell>
          <cell r="E778" t="str">
            <v>p</v>
          </cell>
          <cell r="F778" t="str">
            <v>early-8</v>
          </cell>
          <cell r="G778" t="str">
            <v>DY</v>
          </cell>
          <cell r="H778" t="str">
            <v>Yp</v>
          </cell>
          <cell r="I778">
            <v>3</v>
          </cell>
          <cell r="J778" t="str">
            <v>Not Found</v>
          </cell>
          <cell r="K778">
            <v>7.4300000000000005E-2</v>
          </cell>
          <cell r="L778">
            <v>1.6000000000000001E-3</v>
          </cell>
          <cell r="M778">
            <v>6</v>
          </cell>
          <cell r="N778" t="str">
            <v>Not Found</v>
          </cell>
          <cell r="O778">
            <v>7.9600000000000004E-2</v>
          </cell>
          <cell r="P778">
            <v>1.8E-3</v>
          </cell>
          <cell r="Q778">
            <v>4</v>
          </cell>
          <cell r="R778">
            <v>-0.79831743853170256</v>
          </cell>
          <cell r="S778">
            <v>-0.45895326547323223</v>
          </cell>
          <cell r="T778">
            <v>-0.85004267116917465</v>
          </cell>
          <cell r="U778">
            <v>-0.92559610388907454</v>
          </cell>
          <cell r="V778">
            <v>-0.56459902134159246</v>
          </cell>
          <cell r="W778">
            <v>-0.66727521485294028</v>
          </cell>
          <cell r="X778">
            <v>21</v>
          </cell>
          <cell r="Y778">
            <v>32</v>
          </cell>
          <cell r="Z778">
            <v>20</v>
          </cell>
          <cell r="AA778">
            <v>18</v>
          </cell>
          <cell r="AB778">
            <v>28.999999999999996</v>
          </cell>
          <cell r="AC778">
            <v>25</v>
          </cell>
        </row>
        <row r="779">
          <cell r="A779" t="str">
            <v>DYr</v>
          </cell>
          <cell r="B779" t="str">
            <v>D</v>
          </cell>
          <cell r="C779" t="str">
            <v>late-8</v>
          </cell>
          <cell r="D779" t="str">
            <v>Y</v>
          </cell>
          <cell r="E779" t="str">
            <v>r</v>
          </cell>
          <cell r="F779" t="str">
            <v>late-8</v>
          </cell>
          <cell r="G779" t="str">
            <v>DY</v>
          </cell>
          <cell r="H779" t="str">
            <v>Yr</v>
          </cell>
          <cell r="I779">
            <v>5</v>
          </cell>
          <cell r="J779" t="str">
            <v>Not Found</v>
          </cell>
          <cell r="K779">
            <v>0.11550000000000001</v>
          </cell>
          <cell r="L779">
            <v>2E-3</v>
          </cell>
          <cell r="M779">
            <v>14</v>
          </cell>
          <cell r="N779" t="str">
            <v>Not Found</v>
          </cell>
          <cell r="O779">
            <v>0.1353</v>
          </cell>
          <cell r="P779">
            <v>3.2000000000000002E-3</v>
          </cell>
          <cell r="Q779">
            <v>5</v>
          </cell>
          <cell r="R779">
            <v>0.15237642694906148</v>
          </cell>
          <cell r="S779">
            <v>-0.34276559501011128</v>
          </cell>
          <cell r="T779">
            <v>0.43842133172362152</v>
          </cell>
          <cell r="U779">
            <v>0.34952160964473727</v>
          </cell>
          <cell r="V779">
            <v>-0.13695130433215669</v>
          </cell>
          <cell r="W779">
            <v>-0.43566121519515877</v>
          </cell>
          <cell r="X779">
            <v>56.000000000000007</v>
          </cell>
          <cell r="Y779">
            <v>36</v>
          </cell>
          <cell r="Z779">
            <v>67</v>
          </cell>
          <cell r="AA779">
            <v>64</v>
          </cell>
          <cell r="AB779">
            <v>45</v>
          </cell>
          <cell r="AC779">
            <v>33</v>
          </cell>
        </row>
        <row r="780">
          <cell r="A780" t="str">
            <v>dYS</v>
          </cell>
          <cell r="B780" t="str">
            <v>d</v>
          </cell>
          <cell r="C780" t="str">
            <v>early-8</v>
          </cell>
          <cell r="D780" t="str">
            <v>Y</v>
          </cell>
          <cell r="E780" t="str">
            <v>S</v>
          </cell>
          <cell r="F780" t="str">
            <v>late-8</v>
          </cell>
          <cell r="G780" t="str">
            <v>dY</v>
          </cell>
          <cell r="H780" t="str">
            <v>YS</v>
          </cell>
          <cell r="I780">
            <v>3</v>
          </cell>
          <cell r="J780" t="str">
            <v>Not Found</v>
          </cell>
          <cell r="K780">
            <v>9.3799999999999994E-2</v>
          </cell>
          <cell r="L780">
            <v>3.3999999999999998E-3</v>
          </cell>
          <cell r="M780">
            <v>12</v>
          </cell>
          <cell r="N780" t="str">
            <v>Not Found</v>
          </cell>
          <cell r="O780">
            <v>0.1104</v>
          </cell>
          <cell r="P780">
            <v>3.8999999999999998E-3</v>
          </cell>
          <cell r="Q780">
            <v>8</v>
          </cell>
          <cell r="R780">
            <v>-0.34835310899590433</v>
          </cell>
          <cell r="S780">
            <v>6.3891251610811828E-2</v>
          </cell>
          <cell r="T780">
            <v>0.11630533100042251</v>
          </cell>
          <cell r="U780">
            <v>-0.22050408276086278</v>
          </cell>
          <cell r="V780">
            <v>7.6872554172561086E-2</v>
          </cell>
          <cell r="W780">
            <v>0.25918078377818571</v>
          </cell>
          <cell r="X780">
            <v>36</v>
          </cell>
          <cell r="Y780">
            <v>52</v>
          </cell>
          <cell r="Z780">
            <v>54</v>
          </cell>
          <cell r="AA780">
            <v>41</v>
          </cell>
          <cell r="AB780">
            <v>54</v>
          </cell>
          <cell r="AC780">
            <v>60</v>
          </cell>
        </row>
        <row r="781">
          <cell r="A781" t="str">
            <v>DYs</v>
          </cell>
          <cell r="B781" t="str">
            <v>D</v>
          </cell>
          <cell r="C781" t="str">
            <v>late-8</v>
          </cell>
          <cell r="D781" t="str">
            <v>Y</v>
          </cell>
          <cell r="E781" t="str">
            <v>s</v>
          </cell>
          <cell r="F781" t="str">
            <v>late-8</v>
          </cell>
          <cell r="G781" t="str">
            <v>DY</v>
          </cell>
          <cell r="H781" t="str">
            <v>Ys</v>
          </cell>
          <cell r="I781">
            <v>5</v>
          </cell>
          <cell r="J781" t="str">
            <v>Not Found</v>
          </cell>
          <cell r="K781">
            <v>0.11600000000000001</v>
          </cell>
          <cell r="L781">
            <v>1.5E-3</v>
          </cell>
          <cell r="M781">
            <v>12</v>
          </cell>
          <cell r="N781" t="str">
            <v>Not Found</v>
          </cell>
          <cell r="O781">
            <v>0.1096</v>
          </cell>
          <cell r="P781">
            <v>2.0999999999999999E-3</v>
          </cell>
          <cell r="Q781">
            <v>6</v>
          </cell>
          <cell r="R781">
            <v>0.16391397386023582</v>
          </cell>
          <cell r="S781">
            <v>-0.48800018308901244</v>
          </cell>
          <cell r="T781">
            <v>0.11630533100042251</v>
          </cell>
          <cell r="U781">
            <v>-0.23881816123172531</v>
          </cell>
          <cell r="V781">
            <v>-0.47296022483957056</v>
          </cell>
          <cell r="W781">
            <v>-0.20404721553737729</v>
          </cell>
          <cell r="X781">
            <v>56.999999999999993</v>
          </cell>
          <cell r="Y781">
            <v>31</v>
          </cell>
          <cell r="Z781">
            <v>54</v>
          </cell>
          <cell r="AA781">
            <v>41</v>
          </cell>
          <cell r="AB781">
            <v>32</v>
          </cell>
          <cell r="AC781">
            <v>42</v>
          </cell>
        </row>
        <row r="782">
          <cell r="A782" t="str">
            <v>dYt</v>
          </cell>
          <cell r="B782" t="str">
            <v>d</v>
          </cell>
          <cell r="C782" t="str">
            <v>early-8</v>
          </cell>
          <cell r="D782" t="str">
            <v>Y</v>
          </cell>
          <cell r="E782" t="str">
            <v>t</v>
          </cell>
          <cell r="F782" t="str">
            <v>mid-8</v>
          </cell>
          <cell r="G782" t="str">
            <v>dY</v>
          </cell>
          <cell r="H782" t="str">
            <v>Yt</v>
          </cell>
          <cell r="I782">
            <v>2</v>
          </cell>
          <cell r="J782" t="str">
            <v>Not Found</v>
          </cell>
          <cell r="K782">
            <v>0.15210000000000001</v>
          </cell>
          <cell r="L782">
            <v>6.7999999999999996E-3</v>
          </cell>
          <cell r="M782">
            <v>27</v>
          </cell>
          <cell r="N782" t="str">
            <v>Not Found</v>
          </cell>
          <cell r="O782">
            <v>0.16750000000000001</v>
          </cell>
          <cell r="P782">
            <v>8.0000000000000002E-3</v>
          </cell>
          <cell r="Q782">
            <v>19</v>
          </cell>
          <cell r="R782">
            <v>0.99692486084702192</v>
          </cell>
          <cell r="S782">
            <v>1.0514864505473396</v>
          </cell>
          <cell r="T782">
            <v>2.5321753364244155</v>
          </cell>
          <cell r="U782">
            <v>1.086663268096959</v>
          </cell>
          <cell r="V782">
            <v>1.3292694397001943</v>
          </cell>
          <cell r="W782">
            <v>2.806934780013782</v>
          </cell>
          <cell r="X782">
            <v>84</v>
          </cell>
          <cell r="Y782">
            <v>86</v>
          </cell>
          <cell r="Z782">
            <v>99</v>
          </cell>
          <cell r="AA782">
            <v>86</v>
          </cell>
          <cell r="AB782">
            <v>91</v>
          </cell>
          <cell r="AC782">
            <v>100</v>
          </cell>
        </row>
        <row r="783">
          <cell r="A783" t="str">
            <v>dYT</v>
          </cell>
          <cell r="B783" t="str">
            <v>d</v>
          </cell>
          <cell r="C783" t="str">
            <v>early-8</v>
          </cell>
          <cell r="D783" t="str">
            <v>Y</v>
          </cell>
          <cell r="E783" t="str">
            <v>T</v>
          </cell>
          <cell r="F783" t="str">
            <v>late-8</v>
          </cell>
          <cell r="G783" t="str">
            <v>dY</v>
          </cell>
          <cell r="H783" t="str">
            <v>YT</v>
          </cell>
          <cell r="I783">
            <v>3</v>
          </cell>
          <cell r="J783" t="str">
            <v>Not Found</v>
          </cell>
          <cell r="K783">
            <v>9.35E-2</v>
          </cell>
          <cell r="L783">
            <v>3.5000000000000001E-3</v>
          </cell>
          <cell r="M783">
            <v>11</v>
          </cell>
          <cell r="N783" t="str">
            <v>Not Found</v>
          </cell>
          <cell r="O783">
            <v>0.10780000000000001</v>
          </cell>
          <cell r="P783">
            <v>3.8999999999999998E-3</v>
          </cell>
          <cell r="Q783">
            <v>7</v>
          </cell>
          <cell r="R783">
            <v>-0.35527563714260879</v>
          </cell>
          <cell r="S783">
            <v>9.2938169226592121E-2</v>
          </cell>
          <cell r="T783">
            <v>-4.4752669361177014E-2</v>
          </cell>
          <cell r="U783">
            <v>-0.28002483779116616</v>
          </cell>
          <cell r="V783">
            <v>7.6872554172561086E-2</v>
          </cell>
          <cell r="W783">
            <v>2.7566784120404197E-2</v>
          </cell>
          <cell r="X783">
            <v>36</v>
          </cell>
          <cell r="Y783">
            <v>54</v>
          </cell>
          <cell r="Z783">
            <v>48</v>
          </cell>
          <cell r="AA783">
            <v>39</v>
          </cell>
          <cell r="AB783">
            <v>54</v>
          </cell>
          <cell r="AC783">
            <v>51</v>
          </cell>
        </row>
        <row r="784">
          <cell r="A784" t="str">
            <v>DYt</v>
          </cell>
          <cell r="B784" t="str">
            <v>D</v>
          </cell>
          <cell r="C784" t="str">
            <v>late-8</v>
          </cell>
          <cell r="D784" t="str">
            <v>Y</v>
          </cell>
          <cell r="E784" t="str">
            <v>t</v>
          </cell>
          <cell r="F784" t="str">
            <v>mid-8</v>
          </cell>
          <cell r="G784" t="str">
            <v>DY</v>
          </cell>
          <cell r="H784" t="str">
            <v>Yt</v>
          </cell>
          <cell r="I784">
            <v>4</v>
          </cell>
          <cell r="J784" t="str">
            <v>Not Found</v>
          </cell>
          <cell r="K784">
            <v>0.1031</v>
          </cell>
          <cell r="L784">
            <v>3.5999999999999999E-3</v>
          </cell>
          <cell r="M784">
            <v>14</v>
          </cell>
          <cell r="N784" t="str">
            <v>Not Found</v>
          </cell>
          <cell r="O784">
            <v>0.11550000000000001</v>
          </cell>
          <cell r="P784">
            <v>4.1000000000000003E-3</v>
          </cell>
          <cell r="Q784">
            <v>10</v>
          </cell>
          <cell r="R784">
            <v>-0.13375473644806188</v>
          </cell>
          <cell r="S784">
            <v>0.1219850868423723</v>
          </cell>
          <cell r="T784">
            <v>0.43842133172362152</v>
          </cell>
          <cell r="U784">
            <v>-0.10375183250911323</v>
          </cell>
          <cell r="V784">
            <v>0.13796508517390921</v>
          </cell>
          <cell r="W784">
            <v>0.72240878309374867</v>
          </cell>
          <cell r="X784">
            <v>45</v>
          </cell>
          <cell r="Y784">
            <v>55.000000000000007</v>
          </cell>
          <cell r="Z784">
            <v>67</v>
          </cell>
          <cell r="AA784">
            <v>46</v>
          </cell>
          <cell r="AB784">
            <v>56.000000000000007</v>
          </cell>
          <cell r="AC784">
            <v>76</v>
          </cell>
        </row>
        <row r="785">
          <cell r="A785" t="str">
            <v>DYv</v>
          </cell>
          <cell r="B785" t="str">
            <v>D</v>
          </cell>
          <cell r="C785" t="str">
            <v>late-8</v>
          </cell>
          <cell r="D785" t="str">
            <v>Y</v>
          </cell>
          <cell r="E785" t="str">
            <v>v</v>
          </cell>
          <cell r="F785" t="str">
            <v>mid-8</v>
          </cell>
          <cell r="G785" t="str">
            <v>DY</v>
          </cell>
          <cell r="H785" t="str">
            <v>Yv</v>
          </cell>
          <cell r="I785">
            <v>4</v>
          </cell>
          <cell r="J785" t="str">
            <v>Not Found</v>
          </cell>
          <cell r="K785">
            <v>6.0699999999999997E-2</v>
          </cell>
          <cell r="L785">
            <v>1.6000000000000001E-3</v>
          </cell>
          <cell r="M785">
            <v>9</v>
          </cell>
          <cell r="N785" t="str">
            <v>Not Found</v>
          </cell>
          <cell r="O785">
            <v>6.93E-2</v>
          </cell>
          <cell r="P785">
            <v>8.9999999999999998E-4</v>
          </cell>
          <cell r="Q785">
            <v>5</v>
          </cell>
          <cell r="R785">
            <v>-1.1121387145156443</v>
          </cell>
          <cell r="S785">
            <v>-0.45895326547323223</v>
          </cell>
          <cell r="T785">
            <v>-0.36686867008437607</v>
          </cell>
          <cell r="U785">
            <v>-1.1613898642014313</v>
          </cell>
          <cell r="V785">
            <v>-0.83951541084765835</v>
          </cell>
          <cell r="W785">
            <v>-0.43566121519515877</v>
          </cell>
          <cell r="X785">
            <v>13</v>
          </cell>
          <cell r="Y785">
            <v>32</v>
          </cell>
          <cell r="Z785">
            <v>36</v>
          </cell>
          <cell r="AA785">
            <v>12</v>
          </cell>
          <cell r="AB785">
            <v>21</v>
          </cell>
          <cell r="AC785">
            <v>33</v>
          </cell>
        </row>
        <row r="786">
          <cell r="A786" t="str">
            <v>DYz</v>
          </cell>
          <cell r="B786" t="str">
            <v>D</v>
          </cell>
          <cell r="C786" t="str">
            <v>late-8</v>
          </cell>
          <cell r="D786" t="str">
            <v>Y</v>
          </cell>
          <cell r="E786" t="str">
            <v>z</v>
          </cell>
          <cell r="F786" t="str">
            <v>late-8</v>
          </cell>
          <cell r="G786" t="str">
            <v>DY</v>
          </cell>
          <cell r="H786" t="str">
            <v>Yz</v>
          </cell>
          <cell r="I786">
            <v>5</v>
          </cell>
          <cell r="J786" t="str">
            <v>Not Found</v>
          </cell>
          <cell r="K786">
            <v>5.7299999999999997E-2</v>
          </cell>
          <cell r="L786">
            <v>1.1000000000000001E-3</v>
          </cell>
          <cell r="M786">
            <v>9</v>
          </cell>
          <cell r="N786" t="str">
            <v>Not Found</v>
          </cell>
          <cell r="O786">
            <v>7.1400000000000005E-2</v>
          </cell>
          <cell r="P786">
            <v>6.9999999999999999E-4</v>
          </cell>
          <cell r="Q786">
            <v>6</v>
          </cell>
          <cell r="R786">
            <v>-1.1905940335116296</v>
          </cell>
          <cell r="S786">
            <v>-0.60418785355213334</v>
          </cell>
          <cell r="T786">
            <v>-0.36686867008437607</v>
          </cell>
          <cell r="U786">
            <v>-1.1133154082154166</v>
          </cell>
          <cell r="V786">
            <v>-0.90060794184900617</v>
          </cell>
          <cell r="W786">
            <v>-0.20404721553737729</v>
          </cell>
          <cell r="X786">
            <v>12</v>
          </cell>
          <cell r="Y786">
            <v>27</v>
          </cell>
          <cell r="Z786">
            <v>36</v>
          </cell>
          <cell r="AA786">
            <v>13</v>
          </cell>
          <cell r="AB786">
            <v>19</v>
          </cell>
          <cell r="AC786">
            <v>42</v>
          </cell>
        </row>
        <row r="787">
          <cell r="A787" t="str">
            <v>f@b</v>
          </cell>
          <cell r="B787" t="str">
            <v>f</v>
          </cell>
          <cell r="C787" t="str">
            <v>mid-8</v>
          </cell>
          <cell r="D787" t="str">
            <v>@</v>
          </cell>
          <cell r="E787" t="str">
            <v>b</v>
          </cell>
          <cell r="F787" t="str">
            <v>early-8</v>
          </cell>
          <cell r="G787" t="str">
            <v>f@</v>
          </cell>
          <cell r="H787" t="str">
            <v>@b</v>
          </cell>
          <cell r="I787">
            <v>2</v>
          </cell>
          <cell r="J787" t="str">
            <v>Not Found</v>
          </cell>
          <cell r="K787">
            <v>0.152</v>
          </cell>
          <cell r="L787">
            <v>6.0000000000000001E-3</v>
          </cell>
          <cell r="M787">
            <v>14</v>
          </cell>
          <cell r="N787" t="str">
            <v>Not Found</v>
          </cell>
          <cell r="O787">
            <v>0.1565</v>
          </cell>
          <cell r="P787">
            <v>5.1999999999999998E-3</v>
          </cell>
          <cell r="Q787">
            <v>6</v>
          </cell>
          <cell r="R787">
            <v>0.99461735146478669</v>
          </cell>
          <cell r="S787">
            <v>0.8191111096210979</v>
          </cell>
          <cell r="T787">
            <v>0.43842133172362152</v>
          </cell>
          <cell r="U787">
            <v>0.83484468912259735</v>
          </cell>
          <cell r="V787">
            <v>0.47397400568132281</v>
          </cell>
          <cell r="W787">
            <v>-0.20404721553737729</v>
          </cell>
          <cell r="X787">
            <v>84</v>
          </cell>
          <cell r="Y787">
            <v>79</v>
          </cell>
          <cell r="Z787">
            <v>67</v>
          </cell>
          <cell r="AA787">
            <v>80</v>
          </cell>
          <cell r="AB787">
            <v>69</v>
          </cell>
          <cell r="AC787">
            <v>42</v>
          </cell>
        </row>
        <row r="788">
          <cell r="A788" t="str">
            <v>f@C</v>
          </cell>
          <cell r="B788" t="str">
            <v>f</v>
          </cell>
          <cell r="C788" t="str">
            <v>mid-8</v>
          </cell>
          <cell r="D788" t="str">
            <v>@</v>
          </cell>
          <cell r="E788" t="str">
            <v>C</v>
          </cell>
          <cell r="F788" t="str">
            <v>mid-8</v>
          </cell>
          <cell r="G788" t="str">
            <v>f@</v>
          </cell>
          <cell r="H788" t="str">
            <v>@C</v>
          </cell>
          <cell r="I788">
            <v>3</v>
          </cell>
          <cell r="J788" t="str">
            <v>Not Found</v>
          </cell>
          <cell r="K788">
            <v>0.13400000000000001</v>
          </cell>
          <cell r="L788">
            <v>4.8999999999999998E-3</v>
          </cell>
          <cell r="M788">
            <v>13</v>
          </cell>
          <cell r="N788" t="str">
            <v>Not Found</v>
          </cell>
          <cell r="O788">
            <v>0.1472</v>
          </cell>
          <cell r="P788">
            <v>4.8999999999999998E-3</v>
          </cell>
          <cell r="Q788">
            <v>6</v>
          </cell>
          <cell r="R788">
            <v>0.57926566266251145</v>
          </cell>
          <cell r="S788">
            <v>0.49959501584751526</v>
          </cell>
          <cell r="T788">
            <v>0.27736333136202201</v>
          </cell>
          <cell r="U788">
            <v>0.62194352689881904</v>
          </cell>
          <cell r="V788">
            <v>0.38233520917930092</v>
          </cell>
          <cell r="W788">
            <v>-0.20404721553737729</v>
          </cell>
          <cell r="X788">
            <v>72</v>
          </cell>
          <cell r="Y788">
            <v>69</v>
          </cell>
          <cell r="Z788">
            <v>61</v>
          </cell>
          <cell r="AA788">
            <v>73</v>
          </cell>
          <cell r="AB788">
            <v>65</v>
          </cell>
          <cell r="AC788">
            <v>42</v>
          </cell>
        </row>
        <row r="789">
          <cell r="A789" t="str">
            <v>f@f</v>
          </cell>
          <cell r="B789" t="str">
            <v>f</v>
          </cell>
          <cell r="C789" t="str">
            <v>mid-8</v>
          </cell>
          <cell r="D789" t="str">
            <v>@</v>
          </cell>
          <cell r="E789" t="str">
            <v>f</v>
          </cell>
          <cell r="F789" t="str">
            <v>mid-8</v>
          </cell>
          <cell r="G789" t="str">
            <v>f@</v>
          </cell>
          <cell r="H789" t="str">
            <v>@f</v>
          </cell>
          <cell r="I789">
            <v>3</v>
          </cell>
          <cell r="J789" t="str">
            <v>Not Found</v>
          </cell>
          <cell r="K789">
            <v>0.1457</v>
          </cell>
          <cell r="L789">
            <v>4.7000000000000002E-3</v>
          </cell>
          <cell r="M789">
            <v>12</v>
          </cell>
          <cell r="N789" t="str">
            <v>Not Found</v>
          </cell>
          <cell r="O789">
            <v>0.15390000000000001</v>
          </cell>
          <cell r="P789">
            <v>4.7000000000000002E-3</v>
          </cell>
          <cell r="Q789">
            <v>5</v>
          </cell>
          <cell r="R789">
            <v>0.84924426038399026</v>
          </cell>
          <cell r="S789">
            <v>0.44150118061595489</v>
          </cell>
          <cell r="T789">
            <v>0.11630533100042251</v>
          </cell>
          <cell r="U789">
            <v>0.77532393409229394</v>
          </cell>
          <cell r="V789">
            <v>0.32124267817795304</v>
          </cell>
          <cell r="W789">
            <v>-0.43566121519515877</v>
          </cell>
          <cell r="X789">
            <v>80</v>
          </cell>
          <cell r="Y789">
            <v>67</v>
          </cell>
          <cell r="Z789">
            <v>54</v>
          </cell>
          <cell r="AA789">
            <v>78</v>
          </cell>
          <cell r="AB789">
            <v>63</v>
          </cell>
          <cell r="AC789">
            <v>33</v>
          </cell>
        </row>
        <row r="790">
          <cell r="A790" t="str">
            <v>f@J</v>
          </cell>
          <cell r="B790" t="str">
            <v>f</v>
          </cell>
          <cell r="C790" t="str">
            <v>mid-8</v>
          </cell>
          <cell r="D790" t="str">
            <v>@</v>
          </cell>
          <cell r="E790" t="str">
            <v>J</v>
          </cell>
          <cell r="F790" t="str">
            <v>mid-8</v>
          </cell>
          <cell r="G790" t="str">
            <v>f@</v>
          </cell>
          <cell r="H790" t="str">
            <v>@J</v>
          </cell>
          <cell r="I790">
            <v>3</v>
          </cell>
          <cell r="J790" t="str">
            <v>Not Found</v>
          </cell>
          <cell r="K790">
            <v>0.13669999999999999</v>
          </cell>
          <cell r="L790">
            <v>4.1999999999999997E-3</v>
          </cell>
          <cell r="M790">
            <v>8</v>
          </cell>
          <cell r="N790" t="str">
            <v>Not Found</v>
          </cell>
          <cell r="O790">
            <v>0.1409</v>
          </cell>
          <cell r="P790">
            <v>3.3999999999999998E-3</v>
          </cell>
          <cell r="Q790">
            <v>4</v>
          </cell>
          <cell r="R790">
            <v>0.6415684159828523</v>
          </cell>
          <cell r="S790">
            <v>0.29626659253705362</v>
          </cell>
          <cell r="T790">
            <v>-0.52792667044597552</v>
          </cell>
          <cell r="U790">
            <v>0.47772015894077569</v>
          </cell>
          <cell r="V790">
            <v>-7.5858773330808829E-2</v>
          </cell>
          <cell r="W790">
            <v>-0.66727521485294028</v>
          </cell>
          <cell r="X790">
            <v>74</v>
          </cell>
          <cell r="Y790">
            <v>62</v>
          </cell>
          <cell r="Z790">
            <v>30</v>
          </cell>
          <cell r="AA790">
            <v>68</v>
          </cell>
          <cell r="AB790">
            <v>48</v>
          </cell>
          <cell r="AC790">
            <v>25</v>
          </cell>
        </row>
        <row r="791">
          <cell r="A791" t="str">
            <v>f@k</v>
          </cell>
          <cell r="B791" t="str">
            <v>f</v>
          </cell>
          <cell r="C791" t="str">
            <v>mid-8</v>
          </cell>
          <cell r="D791" t="str">
            <v>@</v>
          </cell>
          <cell r="E791" t="str">
            <v>k</v>
          </cell>
          <cell r="F791" t="str">
            <v>mid-8</v>
          </cell>
          <cell r="G791" t="str">
            <v>f@</v>
          </cell>
          <cell r="H791" t="str">
            <v>@k</v>
          </cell>
          <cell r="I791">
            <v>3</v>
          </cell>
          <cell r="J791" t="str">
            <v>Not Found</v>
          </cell>
          <cell r="K791">
            <v>0.17949999999999999</v>
          </cell>
          <cell r="L791">
            <v>8.8000000000000005E-3</v>
          </cell>
          <cell r="M791">
            <v>20</v>
          </cell>
          <cell r="N791" t="str">
            <v>Not Found</v>
          </cell>
          <cell r="O791">
            <v>0.19520000000000001</v>
          </cell>
          <cell r="P791">
            <v>9.7000000000000003E-3</v>
          </cell>
          <cell r="Q791">
            <v>12</v>
          </cell>
          <cell r="R791">
            <v>1.6291824315793744</v>
          </cell>
          <cell r="S791">
            <v>1.6324248028629444</v>
          </cell>
          <cell r="T791">
            <v>1.4047693338932186</v>
          </cell>
          <cell r="U791">
            <v>1.7207882351505783</v>
          </cell>
          <cell r="V791">
            <v>1.848555953211652</v>
          </cell>
          <cell r="W791">
            <v>1.1856367824093117</v>
          </cell>
          <cell r="X791">
            <v>95</v>
          </cell>
          <cell r="Y791">
            <v>95</v>
          </cell>
          <cell r="Z791">
            <v>92</v>
          </cell>
          <cell r="AA791">
            <v>96</v>
          </cell>
          <cell r="AB791">
            <v>97</v>
          </cell>
          <cell r="AC791">
            <v>88</v>
          </cell>
        </row>
        <row r="792">
          <cell r="A792" t="str">
            <v>f@l</v>
          </cell>
          <cell r="B792" t="str">
            <v>f</v>
          </cell>
          <cell r="C792" t="str">
            <v>mid-8</v>
          </cell>
          <cell r="D792" t="str">
            <v>@</v>
          </cell>
          <cell r="E792" t="str">
            <v>l</v>
          </cell>
          <cell r="F792" t="str">
            <v>late-8</v>
          </cell>
          <cell r="G792" t="str">
            <v>f@</v>
          </cell>
          <cell r="H792" t="str">
            <v>@l</v>
          </cell>
          <cell r="I792">
            <v>4</v>
          </cell>
          <cell r="J792" t="str">
            <v>Not Found</v>
          </cell>
          <cell r="K792">
            <v>0.19969999999999999</v>
          </cell>
          <cell r="L792">
            <v>1.2E-2</v>
          </cell>
          <cell r="M792">
            <v>19</v>
          </cell>
          <cell r="N792" t="str">
            <v>Not Found</v>
          </cell>
          <cell r="O792">
            <v>0.21609999999999999</v>
          </cell>
          <cell r="P792">
            <v>7.1999999999999998E-3</v>
          </cell>
          <cell r="Q792">
            <v>13</v>
          </cell>
          <cell r="R792">
            <v>2.0952993267908169</v>
          </cell>
          <cell r="S792">
            <v>2.5619261665679116</v>
          </cell>
          <cell r="T792">
            <v>1.2437113335316192</v>
          </cell>
          <cell r="U792">
            <v>2.1992435352018642</v>
          </cell>
          <cell r="V792">
            <v>1.0848993156948024</v>
          </cell>
          <cell r="W792">
            <v>1.4172507820670932</v>
          </cell>
          <cell r="X792">
            <v>98</v>
          </cell>
          <cell r="Y792">
            <v>100</v>
          </cell>
          <cell r="Z792">
            <v>89</v>
          </cell>
          <cell r="AA792">
            <v>99</v>
          </cell>
          <cell r="AB792">
            <v>86</v>
          </cell>
          <cell r="AC792">
            <v>92</v>
          </cell>
        </row>
        <row r="793">
          <cell r="A793" t="str">
            <v>f@m</v>
          </cell>
          <cell r="B793" t="str">
            <v>f</v>
          </cell>
          <cell r="C793" t="str">
            <v>mid-8</v>
          </cell>
          <cell r="D793" t="str">
            <v>@</v>
          </cell>
          <cell r="E793" t="str">
            <v>m</v>
          </cell>
          <cell r="F793" t="str">
            <v>early-8</v>
          </cell>
          <cell r="G793" t="str">
            <v>f@</v>
          </cell>
          <cell r="H793" t="str">
            <v>@m</v>
          </cell>
          <cell r="I793">
            <v>2</v>
          </cell>
          <cell r="J793" t="str">
            <v>Not Found</v>
          </cell>
          <cell r="K793">
            <v>0.1754</v>
          </cell>
          <cell r="L793">
            <v>8.3999999999999995E-3</v>
          </cell>
          <cell r="M793">
            <v>18</v>
          </cell>
          <cell r="N793" t="str">
            <v>Not Found</v>
          </cell>
          <cell r="O793">
            <v>0.18</v>
          </cell>
          <cell r="P793">
            <v>9.5999999999999992E-3</v>
          </cell>
          <cell r="Q793">
            <v>13</v>
          </cell>
          <cell r="R793">
            <v>1.534574546907745</v>
          </cell>
          <cell r="S793">
            <v>1.5162371323998232</v>
          </cell>
          <cell r="T793">
            <v>1.0826533331700197</v>
          </cell>
          <cell r="U793">
            <v>1.3728207442041875</v>
          </cell>
          <cell r="V793">
            <v>1.8180096877109777</v>
          </cell>
          <cell r="W793">
            <v>1.4172507820670932</v>
          </cell>
          <cell r="X793">
            <v>94</v>
          </cell>
          <cell r="Y793">
            <v>94</v>
          </cell>
          <cell r="Z793">
            <v>86</v>
          </cell>
          <cell r="AA793">
            <v>92</v>
          </cell>
          <cell r="AB793">
            <v>97</v>
          </cell>
          <cell r="AC793">
            <v>92</v>
          </cell>
        </row>
        <row r="794">
          <cell r="A794" t="str">
            <v>f@p</v>
          </cell>
          <cell r="B794" t="str">
            <v>f</v>
          </cell>
          <cell r="C794" t="str">
            <v>mid-8</v>
          </cell>
          <cell r="D794" t="str">
            <v>@</v>
          </cell>
          <cell r="E794" t="str">
            <v>p</v>
          </cell>
          <cell r="F794" t="str">
            <v>early-8</v>
          </cell>
          <cell r="G794" t="str">
            <v>f@</v>
          </cell>
          <cell r="H794" t="str">
            <v>@p</v>
          </cell>
          <cell r="I794">
            <v>2</v>
          </cell>
          <cell r="J794" t="str">
            <v>Not Found</v>
          </cell>
          <cell r="K794">
            <v>0.16309999999999999</v>
          </cell>
          <cell r="L794">
            <v>8.3000000000000001E-3</v>
          </cell>
          <cell r="M794">
            <v>20</v>
          </cell>
          <cell r="N794" t="str">
            <v>Not Found</v>
          </cell>
          <cell r="O794">
            <v>0.16700000000000001</v>
          </cell>
          <cell r="P794">
            <v>7.1999999999999998E-3</v>
          </cell>
          <cell r="Q794">
            <v>10</v>
          </cell>
          <cell r="R794">
            <v>1.2507508928928566</v>
          </cell>
          <cell r="S794">
            <v>1.487190214784043</v>
          </cell>
          <cell r="T794">
            <v>1.4047693338932186</v>
          </cell>
          <cell r="U794">
            <v>1.0752169690526698</v>
          </cell>
          <cell r="V794">
            <v>1.0848993156948024</v>
          </cell>
          <cell r="W794">
            <v>0.72240878309374867</v>
          </cell>
          <cell r="X794">
            <v>89</v>
          </cell>
          <cell r="Y794">
            <v>93</v>
          </cell>
          <cell r="Z794">
            <v>92</v>
          </cell>
          <cell r="AA794">
            <v>86</v>
          </cell>
          <cell r="AB794">
            <v>86</v>
          </cell>
          <cell r="AC794">
            <v>76</v>
          </cell>
        </row>
        <row r="795">
          <cell r="A795" t="str">
            <v>f@r</v>
          </cell>
          <cell r="B795" t="str">
            <v>f</v>
          </cell>
          <cell r="C795" t="str">
            <v>mid-8</v>
          </cell>
          <cell r="D795" t="str">
            <v>@</v>
          </cell>
          <cell r="E795" t="str">
            <v>r</v>
          </cell>
          <cell r="F795" t="str">
            <v>late-8</v>
          </cell>
          <cell r="G795" t="str">
            <v>f@</v>
          </cell>
          <cell r="H795" t="str">
            <v>@r</v>
          </cell>
          <cell r="I795">
            <v>4</v>
          </cell>
          <cell r="J795" t="str">
            <v>Not Found</v>
          </cell>
          <cell r="K795">
            <v>0.2044</v>
          </cell>
          <cell r="L795">
            <v>1.06E-2</v>
          </cell>
          <cell r="M795">
            <v>12</v>
          </cell>
          <cell r="N795" t="str">
            <v>Not Found</v>
          </cell>
          <cell r="O795">
            <v>0.22259999999999999</v>
          </cell>
          <cell r="P795">
            <v>6.1000000000000004E-3</v>
          </cell>
          <cell r="Q795">
            <v>7</v>
          </cell>
          <cell r="R795">
            <v>2.2037522677558554</v>
          </cell>
          <cell r="S795">
            <v>2.1552693199469881</v>
          </cell>
          <cell r="T795">
            <v>0.11630533100042251</v>
          </cell>
          <cell r="U795">
            <v>2.3480454227776235</v>
          </cell>
          <cell r="V795">
            <v>0.74889039518738887</v>
          </cell>
          <cell r="W795">
            <v>2.7566784120404197E-2</v>
          </cell>
          <cell r="X795">
            <v>99</v>
          </cell>
          <cell r="Y795">
            <v>99</v>
          </cell>
          <cell r="Z795">
            <v>54</v>
          </cell>
          <cell r="AA795">
            <v>99</v>
          </cell>
          <cell r="AB795">
            <v>78</v>
          </cell>
          <cell r="AC795">
            <v>51</v>
          </cell>
        </row>
        <row r="796">
          <cell r="A796" t="str">
            <v>f@s</v>
          </cell>
          <cell r="B796" t="str">
            <v>f</v>
          </cell>
          <cell r="C796" t="str">
            <v>mid-8</v>
          </cell>
          <cell r="D796" t="str">
            <v>@</v>
          </cell>
          <cell r="E796" t="str">
            <v>s</v>
          </cell>
          <cell r="F796" t="str">
            <v>late-8</v>
          </cell>
          <cell r="G796" t="str">
            <v>f@</v>
          </cell>
          <cell r="H796" t="str">
            <v>@s</v>
          </cell>
          <cell r="I796">
            <v>4</v>
          </cell>
          <cell r="J796" t="str">
            <v>Not Found</v>
          </cell>
          <cell r="K796">
            <v>0.20480000000000001</v>
          </cell>
          <cell r="L796">
            <v>1.06E-2</v>
          </cell>
          <cell r="M796">
            <v>17</v>
          </cell>
          <cell r="N796" t="str">
            <v>Not Found</v>
          </cell>
          <cell r="O796">
            <v>0.19700000000000001</v>
          </cell>
          <cell r="P796">
            <v>9.7999999999999997E-3</v>
          </cell>
          <cell r="Q796">
            <v>10</v>
          </cell>
          <cell r="R796">
            <v>2.2129823052847954</v>
          </cell>
          <cell r="S796">
            <v>2.1552693199469881</v>
          </cell>
          <cell r="T796">
            <v>0.9215953328084201</v>
          </cell>
          <cell r="U796">
            <v>1.7619949117100191</v>
          </cell>
          <cell r="V796">
            <v>1.8791022187123259</v>
          </cell>
          <cell r="W796">
            <v>0.72240878309374867</v>
          </cell>
          <cell r="X796">
            <v>99</v>
          </cell>
          <cell r="Y796">
            <v>99</v>
          </cell>
          <cell r="Z796">
            <v>82</v>
          </cell>
          <cell r="AA796">
            <v>96</v>
          </cell>
          <cell r="AB796">
            <v>97</v>
          </cell>
          <cell r="AC796">
            <v>76</v>
          </cell>
        </row>
        <row r="797">
          <cell r="A797" t="str">
            <v>f@S</v>
          </cell>
          <cell r="B797" t="str">
            <v>f</v>
          </cell>
          <cell r="C797" t="str">
            <v>mid-8</v>
          </cell>
          <cell r="D797" t="str">
            <v>@</v>
          </cell>
          <cell r="E797" t="str">
            <v>S</v>
          </cell>
          <cell r="F797" t="str">
            <v>late-8</v>
          </cell>
          <cell r="G797" t="str">
            <v>f@</v>
          </cell>
          <cell r="H797" t="str">
            <v>@S</v>
          </cell>
          <cell r="I797">
            <v>4</v>
          </cell>
          <cell r="J797" t="str">
            <v>Not Found</v>
          </cell>
          <cell r="K797">
            <v>0.13370000000000001</v>
          </cell>
          <cell r="L797">
            <v>5.4000000000000003E-3</v>
          </cell>
          <cell r="M797">
            <v>18</v>
          </cell>
          <cell r="N797" t="str">
            <v>Not Found</v>
          </cell>
          <cell r="O797">
            <v>0.14580000000000001</v>
          </cell>
          <cell r="P797">
            <v>3.8E-3</v>
          </cell>
          <cell r="Q797">
            <v>8</v>
          </cell>
          <cell r="R797">
            <v>0.57234313451580698</v>
          </cell>
          <cell r="S797">
            <v>0.64482960392641653</v>
          </cell>
          <cell r="T797">
            <v>1.0826533331700197</v>
          </cell>
          <cell r="U797">
            <v>0.5898938895748097</v>
          </cell>
          <cell r="V797">
            <v>4.632628867188715E-2</v>
          </cell>
          <cell r="W797">
            <v>0.25918078377818571</v>
          </cell>
          <cell r="X797">
            <v>72</v>
          </cell>
          <cell r="Y797">
            <v>74</v>
          </cell>
          <cell r="Z797">
            <v>86</v>
          </cell>
          <cell r="AA797">
            <v>72</v>
          </cell>
          <cell r="AB797">
            <v>52</v>
          </cell>
          <cell r="AC797">
            <v>60</v>
          </cell>
        </row>
        <row r="798">
          <cell r="A798" t="str">
            <v>f@T</v>
          </cell>
          <cell r="B798" t="str">
            <v>f</v>
          </cell>
          <cell r="C798" t="str">
            <v>mid-8</v>
          </cell>
          <cell r="D798" t="str">
            <v>@</v>
          </cell>
          <cell r="E798" t="str">
            <v>T</v>
          </cell>
          <cell r="F798" t="str">
            <v>late-8</v>
          </cell>
          <cell r="G798" t="str">
            <v>f@</v>
          </cell>
          <cell r="H798" t="str">
            <v>@T</v>
          </cell>
          <cell r="I798">
            <v>4</v>
          </cell>
          <cell r="J798" t="str">
            <v>Not Found</v>
          </cell>
          <cell r="K798">
            <v>0.13339999999999999</v>
          </cell>
          <cell r="L798">
            <v>4.4000000000000003E-3</v>
          </cell>
          <cell r="M798">
            <v>12</v>
          </cell>
          <cell r="N798" t="str">
            <v>Not Found</v>
          </cell>
          <cell r="O798">
            <v>0.14319999999999999</v>
          </cell>
          <cell r="P798">
            <v>4.7000000000000002E-3</v>
          </cell>
          <cell r="Q798">
            <v>5</v>
          </cell>
          <cell r="R798">
            <v>0.56542060636910185</v>
          </cell>
          <cell r="S798">
            <v>0.35436042776861426</v>
          </cell>
          <cell r="T798">
            <v>0.11630533100042251</v>
          </cell>
          <cell r="U798">
            <v>0.53037313454450574</v>
          </cell>
          <cell r="V798">
            <v>0.32124267817795304</v>
          </cell>
          <cell r="W798">
            <v>-0.43566121519515877</v>
          </cell>
          <cell r="X798">
            <v>71</v>
          </cell>
          <cell r="Y798">
            <v>64</v>
          </cell>
          <cell r="Z798">
            <v>54</v>
          </cell>
          <cell r="AA798">
            <v>70</v>
          </cell>
          <cell r="AB798">
            <v>63</v>
          </cell>
          <cell r="AC798">
            <v>33</v>
          </cell>
        </row>
        <row r="799">
          <cell r="A799" t="str">
            <v>f@v</v>
          </cell>
          <cell r="B799" t="str">
            <v>f</v>
          </cell>
          <cell r="C799" t="str">
            <v>mid-8</v>
          </cell>
          <cell r="D799" t="str">
            <v>@</v>
          </cell>
          <cell r="E799" t="str">
            <v>v</v>
          </cell>
          <cell r="F799" t="str">
            <v>mid-8</v>
          </cell>
          <cell r="G799" t="str">
            <v>f@</v>
          </cell>
          <cell r="H799" t="str">
            <v>@v</v>
          </cell>
          <cell r="I799">
            <v>3</v>
          </cell>
          <cell r="J799" t="str">
            <v>Not Found</v>
          </cell>
          <cell r="K799">
            <v>0.14960000000000001</v>
          </cell>
          <cell r="L799">
            <v>5.4000000000000003E-3</v>
          </cell>
          <cell r="M799">
            <v>9</v>
          </cell>
          <cell r="N799" t="str">
            <v>Not Found</v>
          </cell>
          <cell r="O799">
            <v>0.15670000000000001</v>
          </cell>
          <cell r="P799">
            <v>4.4999999999999997E-3</v>
          </cell>
          <cell r="Q799">
            <v>4</v>
          </cell>
          <cell r="R799">
            <v>0.9392371262911503</v>
          </cell>
          <cell r="S799">
            <v>0.64482960392641653</v>
          </cell>
          <cell r="T799">
            <v>-0.36686867008437607</v>
          </cell>
          <cell r="U799">
            <v>0.83942320874031318</v>
          </cell>
          <cell r="V799">
            <v>0.2601501471766049</v>
          </cell>
          <cell r="W799">
            <v>-0.66727521485294028</v>
          </cell>
          <cell r="X799">
            <v>83</v>
          </cell>
          <cell r="Y799">
            <v>74</v>
          </cell>
          <cell r="Z799">
            <v>36</v>
          </cell>
          <cell r="AA799">
            <v>80</v>
          </cell>
          <cell r="AB799">
            <v>61</v>
          </cell>
          <cell r="AC799">
            <v>25</v>
          </cell>
        </row>
        <row r="800">
          <cell r="A800" t="str">
            <v>f@z</v>
          </cell>
          <cell r="B800" t="str">
            <v>f</v>
          </cell>
          <cell r="C800" t="str">
            <v>mid-8</v>
          </cell>
          <cell r="D800" t="str">
            <v>@</v>
          </cell>
          <cell r="E800" t="str">
            <v>z</v>
          </cell>
          <cell r="F800" t="str">
            <v>late-8</v>
          </cell>
          <cell r="G800" t="str">
            <v>f@</v>
          </cell>
          <cell r="H800" t="str">
            <v>@z</v>
          </cell>
          <cell r="I800">
            <v>4</v>
          </cell>
          <cell r="J800" t="str">
            <v>Not Found</v>
          </cell>
          <cell r="K800">
            <v>0.14610000000000001</v>
          </cell>
          <cell r="L800">
            <v>4.1000000000000003E-3</v>
          </cell>
          <cell r="M800">
            <v>15</v>
          </cell>
          <cell r="N800" t="str">
            <v>Not Found</v>
          </cell>
          <cell r="O800">
            <v>0.15870000000000001</v>
          </cell>
          <cell r="P800">
            <v>4.0000000000000001E-3</v>
          </cell>
          <cell r="Q800">
            <v>5</v>
          </cell>
          <cell r="R800">
            <v>0.85847429791292995</v>
          </cell>
          <cell r="S800">
            <v>0.26721967492127358</v>
          </cell>
          <cell r="T800">
            <v>0.59947933208522108</v>
          </cell>
          <cell r="U800">
            <v>0.88520840491746977</v>
          </cell>
          <cell r="V800">
            <v>0.10741881967323515</v>
          </cell>
          <cell r="W800">
            <v>-0.43566121519515877</v>
          </cell>
          <cell r="X800">
            <v>80</v>
          </cell>
          <cell r="Y800">
            <v>60</v>
          </cell>
          <cell r="Z800">
            <v>72</v>
          </cell>
          <cell r="AA800">
            <v>81</v>
          </cell>
          <cell r="AB800">
            <v>55.000000000000007</v>
          </cell>
          <cell r="AC800">
            <v>33</v>
          </cell>
        </row>
        <row r="801">
          <cell r="A801" t="str">
            <v>f^b</v>
          </cell>
          <cell r="B801" t="str">
            <v>f</v>
          </cell>
          <cell r="C801" t="str">
            <v>mid-8</v>
          </cell>
          <cell r="D801" t="str">
            <v>^</v>
          </cell>
          <cell r="E801" t="str">
            <v>b</v>
          </cell>
          <cell r="F801" t="str">
            <v>early-8</v>
          </cell>
          <cell r="G801" t="str">
            <v>f^</v>
          </cell>
          <cell r="H801" t="str">
            <v>^b</v>
          </cell>
          <cell r="I801">
            <v>2</v>
          </cell>
          <cell r="J801" t="str">
            <v>Not Found</v>
          </cell>
          <cell r="K801">
            <v>0.11169999999999999</v>
          </cell>
          <cell r="L801">
            <v>4.5999999999999999E-3</v>
          </cell>
          <cell r="M801">
            <v>15</v>
          </cell>
          <cell r="N801" t="str">
            <v>Not Found</v>
          </cell>
          <cell r="O801">
            <v>0.13589999999999999</v>
          </cell>
          <cell r="P801">
            <v>5.4999999999999997E-3</v>
          </cell>
          <cell r="Q801">
            <v>10</v>
          </cell>
          <cell r="R801">
            <v>6.4691070424136382E-2</v>
          </cell>
          <cell r="S801">
            <v>0.41245426300017457</v>
          </cell>
          <cell r="T801">
            <v>0.59947933208522108</v>
          </cell>
          <cell r="U801">
            <v>0.36325716849788403</v>
          </cell>
          <cell r="V801">
            <v>0.56561280218334475</v>
          </cell>
          <cell r="W801">
            <v>0.72240878309374867</v>
          </cell>
          <cell r="X801">
            <v>53</v>
          </cell>
          <cell r="Y801">
            <v>66</v>
          </cell>
          <cell r="Z801">
            <v>72</v>
          </cell>
          <cell r="AA801">
            <v>64</v>
          </cell>
          <cell r="AB801">
            <v>72</v>
          </cell>
          <cell r="AC801">
            <v>76</v>
          </cell>
        </row>
        <row r="802">
          <cell r="A802" t="str">
            <v>f^C</v>
          </cell>
          <cell r="B802" t="str">
            <v>f</v>
          </cell>
          <cell r="C802" t="str">
            <v>mid-8</v>
          </cell>
          <cell r="D802" t="str">
            <v>^</v>
          </cell>
          <cell r="E802" t="str">
            <v>C</v>
          </cell>
          <cell r="F802" t="str">
            <v>mid-8</v>
          </cell>
          <cell r="G802" t="str">
            <v>f^</v>
          </cell>
          <cell r="H802" t="str">
            <v>^C</v>
          </cell>
          <cell r="I802">
            <v>3</v>
          </cell>
          <cell r="J802" t="str">
            <v>Not Found</v>
          </cell>
          <cell r="K802">
            <v>9.3700000000000006E-2</v>
          </cell>
          <cell r="L802">
            <v>1.8E-3</v>
          </cell>
          <cell r="M802">
            <v>10</v>
          </cell>
          <cell r="N802" t="str">
            <v>Not Found</v>
          </cell>
          <cell r="O802">
            <v>0.12659999999999999</v>
          </cell>
          <cell r="P802">
            <v>3.5000000000000001E-3</v>
          </cell>
          <cell r="Q802">
            <v>9</v>
          </cell>
          <cell r="R802">
            <v>-0.35066061837813889</v>
          </cell>
          <cell r="S802">
            <v>-0.40085943024167181</v>
          </cell>
          <cell r="T802">
            <v>-0.20581066972277653</v>
          </cell>
          <cell r="U802">
            <v>0.15035600627410567</v>
          </cell>
          <cell r="V802">
            <v>-4.5312507830134761E-2</v>
          </cell>
          <cell r="W802">
            <v>0.49079478343596716</v>
          </cell>
          <cell r="X802">
            <v>36</v>
          </cell>
          <cell r="Y802">
            <v>34</v>
          </cell>
          <cell r="Z802">
            <v>42</v>
          </cell>
          <cell r="AA802">
            <v>56.000000000000007</v>
          </cell>
          <cell r="AB802">
            <v>49</v>
          </cell>
          <cell r="AC802">
            <v>69</v>
          </cell>
        </row>
        <row r="803">
          <cell r="A803" t="str">
            <v>f^f</v>
          </cell>
          <cell r="B803" t="str">
            <v>f</v>
          </cell>
          <cell r="C803" t="str">
            <v>mid-8</v>
          </cell>
          <cell r="D803" t="str">
            <v>^</v>
          </cell>
          <cell r="E803" t="str">
            <v>f</v>
          </cell>
          <cell r="F803" t="str">
            <v>mid-8</v>
          </cell>
          <cell r="G803" t="str">
            <v>f^</v>
          </cell>
          <cell r="H803" t="str">
            <v>^f</v>
          </cell>
          <cell r="I803">
            <v>3</v>
          </cell>
          <cell r="J803" t="str">
            <v>Not Found</v>
          </cell>
          <cell r="K803">
            <v>0.1055</v>
          </cell>
          <cell r="L803">
            <v>2.5999999999999999E-3</v>
          </cell>
          <cell r="M803">
            <v>15</v>
          </cell>
          <cell r="N803" t="str">
            <v>Not Found</v>
          </cell>
          <cell r="O803">
            <v>0.1333</v>
          </cell>
          <cell r="P803">
            <v>4.0000000000000001E-3</v>
          </cell>
          <cell r="Q803">
            <v>8</v>
          </cell>
          <cell r="R803">
            <v>-7.8374511274425143E-2</v>
          </cell>
          <cell r="S803">
            <v>-0.16848408931542999</v>
          </cell>
          <cell r="T803">
            <v>0.59947933208522108</v>
          </cell>
          <cell r="U803">
            <v>0.30373641346758062</v>
          </cell>
          <cell r="V803">
            <v>0.10741881967323515</v>
          </cell>
          <cell r="W803">
            <v>0.25918078377818571</v>
          </cell>
          <cell r="X803">
            <v>47</v>
          </cell>
          <cell r="Y803">
            <v>43</v>
          </cell>
          <cell r="Z803">
            <v>72</v>
          </cell>
          <cell r="AA803">
            <v>62</v>
          </cell>
          <cell r="AB803">
            <v>55.000000000000007</v>
          </cell>
          <cell r="AC803">
            <v>60</v>
          </cell>
        </row>
        <row r="804">
          <cell r="A804" t="str">
            <v>f^g</v>
          </cell>
          <cell r="B804" t="str">
            <v>f</v>
          </cell>
          <cell r="C804" t="str">
            <v>mid-8</v>
          </cell>
          <cell r="D804" t="str">
            <v>^</v>
          </cell>
          <cell r="E804" t="str">
            <v>g</v>
          </cell>
          <cell r="F804" t="str">
            <v>mid-8</v>
          </cell>
          <cell r="G804" t="str">
            <v>f^</v>
          </cell>
          <cell r="H804" t="str">
            <v>^g</v>
          </cell>
          <cell r="I804">
            <v>3</v>
          </cell>
          <cell r="J804" t="str">
            <v>Not Found</v>
          </cell>
          <cell r="K804">
            <v>0.1037</v>
          </cell>
          <cell r="L804">
            <v>2.3999999999999998E-3</v>
          </cell>
          <cell r="M804">
            <v>18</v>
          </cell>
          <cell r="N804" t="str">
            <v>Not Found</v>
          </cell>
          <cell r="O804">
            <v>0.13300000000000001</v>
          </cell>
          <cell r="P804">
            <v>4.3E-3</v>
          </cell>
          <cell r="Q804">
            <v>10</v>
          </cell>
          <cell r="R804">
            <v>-0.1199096801546526</v>
          </cell>
          <cell r="S804">
            <v>-0.22657792454699047</v>
          </cell>
          <cell r="T804">
            <v>1.0826533331700197</v>
          </cell>
          <cell r="U804">
            <v>0.29686863404100722</v>
          </cell>
          <cell r="V804">
            <v>0.19905761617525705</v>
          </cell>
          <cell r="W804">
            <v>0.72240878309374867</v>
          </cell>
          <cell r="X804">
            <v>45</v>
          </cell>
          <cell r="Y804">
            <v>41</v>
          </cell>
          <cell r="Z804">
            <v>86</v>
          </cell>
          <cell r="AA804">
            <v>62</v>
          </cell>
          <cell r="AB804">
            <v>57.999999999999993</v>
          </cell>
          <cell r="AC804">
            <v>76</v>
          </cell>
        </row>
        <row r="805">
          <cell r="A805" t="str">
            <v>f^G</v>
          </cell>
          <cell r="B805" t="str">
            <v>f</v>
          </cell>
          <cell r="C805" t="str">
            <v>mid-8</v>
          </cell>
          <cell r="D805" t="str">
            <v>^</v>
          </cell>
          <cell r="E805" t="str">
            <v>G</v>
          </cell>
          <cell r="F805" t="str">
            <v>mid-8</v>
          </cell>
          <cell r="G805" t="str">
            <v>f^</v>
          </cell>
          <cell r="H805" t="str">
            <v>^G</v>
          </cell>
          <cell r="I805">
            <v>3</v>
          </cell>
          <cell r="J805" t="str">
            <v>Not Found</v>
          </cell>
          <cell r="K805">
            <v>9.7500000000000003E-2</v>
          </cell>
          <cell r="L805">
            <v>3.7000000000000002E-3</v>
          </cell>
          <cell r="M805">
            <v>15</v>
          </cell>
          <cell r="N805" t="str">
            <v>Not Found</v>
          </cell>
          <cell r="O805">
            <v>0.1328</v>
          </cell>
          <cell r="P805">
            <v>5.4000000000000003E-3</v>
          </cell>
          <cell r="Q805">
            <v>8</v>
          </cell>
          <cell r="R805">
            <v>-0.26297526185321413</v>
          </cell>
          <cell r="S805">
            <v>0.1510320044581526</v>
          </cell>
          <cell r="T805">
            <v>0.59947933208522108</v>
          </cell>
          <cell r="U805">
            <v>0.29229011442329145</v>
          </cell>
          <cell r="V805">
            <v>0.5350665366826709</v>
          </cell>
          <cell r="W805">
            <v>0.25918078377818571</v>
          </cell>
          <cell r="X805">
            <v>40</v>
          </cell>
          <cell r="Y805">
            <v>56.000000000000007</v>
          </cell>
          <cell r="Z805">
            <v>72</v>
          </cell>
          <cell r="AA805">
            <v>62</v>
          </cell>
          <cell r="AB805">
            <v>71</v>
          </cell>
          <cell r="AC805">
            <v>60</v>
          </cell>
        </row>
        <row r="806">
          <cell r="A806" t="str">
            <v>f^k</v>
          </cell>
          <cell r="B806" t="str">
            <v>f</v>
          </cell>
          <cell r="C806" t="str">
            <v>mid-8</v>
          </cell>
          <cell r="D806" t="str">
            <v>^</v>
          </cell>
          <cell r="E806" t="str">
            <v>k</v>
          </cell>
          <cell r="F806" t="str">
            <v>mid-8</v>
          </cell>
          <cell r="G806" t="str">
            <v>f^</v>
          </cell>
          <cell r="H806" t="str">
            <v>^k</v>
          </cell>
          <cell r="I806">
            <v>3</v>
          </cell>
          <cell r="J806" t="str">
            <v>Not Found</v>
          </cell>
          <cell r="K806">
            <v>0.13919999999999999</v>
          </cell>
          <cell r="L806">
            <v>3.0000000000000001E-3</v>
          </cell>
          <cell r="M806">
            <v>16</v>
          </cell>
          <cell r="N806" t="str">
            <v>Not Found</v>
          </cell>
          <cell r="O806">
            <v>0.17460000000000001</v>
          </cell>
          <cell r="P806">
            <v>5.3E-3</v>
          </cell>
          <cell r="Q806">
            <v>12</v>
          </cell>
          <cell r="R806">
            <v>0.69925615053872392</v>
          </cell>
          <cell r="S806">
            <v>-5.2296418852309019E-2</v>
          </cell>
          <cell r="T806">
            <v>0.76053733244682054</v>
          </cell>
          <cell r="U806">
            <v>1.2492007145258648</v>
          </cell>
          <cell r="V806">
            <v>0.50452027118199683</v>
          </cell>
          <cell r="W806">
            <v>1.1856367824093117</v>
          </cell>
          <cell r="X806">
            <v>76</v>
          </cell>
          <cell r="Y806">
            <v>48</v>
          </cell>
          <cell r="Z806">
            <v>78</v>
          </cell>
          <cell r="AA806">
            <v>89</v>
          </cell>
          <cell r="AB806">
            <v>70</v>
          </cell>
          <cell r="AC806">
            <v>88</v>
          </cell>
        </row>
        <row r="807">
          <cell r="A807" t="str">
            <v>f^l</v>
          </cell>
          <cell r="B807" t="str">
            <v>f</v>
          </cell>
          <cell r="C807" t="str">
            <v>mid-8</v>
          </cell>
          <cell r="D807" t="str">
            <v>^</v>
          </cell>
          <cell r="E807" t="str">
            <v>l</v>
          </cell>
          <cell r="F807" t="str">
            <v>late-8</v>
          </cell>
          <cell r="G807" t="str">
            <v>f^</v>
          </cell>
          <cell r="H807" t="str">
            <v>^l</v>
          </cell>
          <cell r="I807">
            <v>4</v>
          </cell>
          <cell r="J807" t="str">
            <v>Not Found</v>
          </cell>
          <cell r="K807">
            <v>0.15939999999999999</v>
          </cell>
          <cell r="L807">
            <v>5.7000000000000002E-3</v>
          </cell>
          <cell r="M807">
            <v>22</v>
          </cell>
          <cell r="N807" t="str">
            <v>Not Found</v>
          </cell>
          <cell r="O807">
            <v>0.19550000000000001</v>
          </cell>
          <cell r="P807">
            <v>3.3999999999999998E-3</v>
          </cell>
          <cell r="Q807">
            <v>13</v>
          </cell>
          <cell r="R807">
            <v>1.1653730457501665</v>
          </cell>
          <cell r="S807">
            <v>0.73197035677375721</v>
          </cell>
          <cell r="T807">
            <v>1.7268853346164177</v>
          </cell>
          <cell r="U807">
            <v>1.7276560145771516</v>
          </cell>
          <cell r="V807">
            <v>-7.5858773330808829E-2</v>
          </cell>
          <cell r="W807">
            <v>1.4172507820670932</v>
          </cell>
          <cell r="X807">
            <v>88</v>
          </cell>
          <cell r="Y807">
            <v>77</v>
          </cell>
          <cell r="Z807">
            <v>96</v>
          </cell>
          <cell r="AA807">
            <v>96</v>
          </cell>
          <cell r="AB807">
            <v>48</v>
          </cell>
          <cell r="AC807">
            <v>92</v>
          </cell>
        </row>
        <row r="808">
          <cell r="A808" t="str">
            <v>f^m</v>
          </cell>
          <cell r="B808" t="str">
            <v>f</v>
          </cell>
          <cell r="C808" t="str">
            <v>mid-8</v>
          </cell>
          <cell r="D808" t="str">
            <v>^</v>
          </cell>
          <cell r="E808" t="str">
            <v>m</v>
          </cell>
          <cell r="F808" t="str">
            <v>early-8</v>
          </cell>
          <cell r="G808" t="str">
            <v>f^</v>
          </cell>
          <cell r="H808" t="str">
            <v>^m</v>
          </cell>
          <cell r="I808">
            <v>2</v>
          </cell>
          <cell r="J808" t="str">
            <v>Not Found</v>
          </cell>
          <cell r="K808">
            <v>0.13519999999999999</v>
          </cell>
          <cell r="L808">
            <v>6.1000000000000004E-3</v>
          </cell>
          <cell r="M808">
            <v>19</v>
          </cell>
          <cell r="N808" t="str">
            <v>Not Found</v>
          </cell>
          <cell r="O808">
            <v>0.15939999999999999</v>
          </cell>
          <cell r="P808">
            <v>1.2800000000000001E-2</v>
          </cell>
          <cell r="Q808">
            <v>15</v>
          </cell>
          <cell r="R808">
            <v>0.60695577524932931</v>
          </cell>
          <cell r="S808">
            <v>0.84815802723687816</v>
          </cell>
          <cell r="T808">
            <v>1.2437113335316192</v>
          </cell>
          <cell r="U808">
            <v>0.90123322357947411</v>
          </cell>
          <cell r="V808">
            <v>2.7954901837325457</v>
          </cell>
          <cell r="W808">
            <v>1.880478781382656</v>
          </cell>
          <cell r="X808">
            <v>73</v>
          </cell>
          <cell r="Y808">
            <v>80</v>
          </cell>
          <cell r="Z808">
            <v>89</v>
          </cell>
          <cell r="AA808">
            <v>82</v>
          </cell>
          <cell r="AB808">
            <v>100</v>
          </cell>
          <cell r="AC808">
            <v>97</v>
          </cell>
        </row>
        <row r="809">
          <cell r="A809" t="str">
            <v>f^p</v>
          </cell>
          <cell r="B809" t="str">
            <v>f</v>
          </cell>
          <cell r="C809" t="str">
            <v>mid-8</v>
          </cell>
          <cell r="D809" t="str">
            <v>^</v>
          </cell>
          <cell r="E809" t="str">
            <v>p</v>
          </cell>
          <cell r="F809" t="str">
            <v>early-8</v>
          </cell>
          <cell r="G809" t="str">
            <v>f^</v>
          </cell>
          <cell r="H809" t="str">
            <v>^p</v>
          </cell>
          <cell r="I809">
            <v>2</v>
          </cell>
          <cell r="J809" t="str">
            <v>Not Found</v>
          </cell>
          <cell r="K809">
            <v>0.1229</v>
          </cell>
          <cell r="L809">
            <v>2.3E-3</v>
          </cell>
          <cell r="M809">
            <v>9</v>
          </cell>
          <cell r="N809" t="str">
            <v>Not Found</v>
          </cell>
          <cell r="O809">
            <v>0.1464</v>
          </cell>
          <cell r="P809">
            <v>4.5999999999999999E-3</v>
          </cell>
          <cell r="Q809">
            <v>8</v>
          </cell>
          <cell r="R809">
            <v>0.32313212123444124</v>
          </cell>
          <cell r="S809">
            <v>-0.25562484216277065</v>
          </cell>
          <cell r="T809">
            <v>-0.36686867008437607</v>
          </cell>
          <cell r="U809">
            <v>0.60362944842795652</v>
          </cell>
          <cell r="V809">
            <v>0.29069641267727897</v>
          </cell>
          <cell r="W809">
            <v>0.25918078377818571</v>
          </cell>
          <cell r="X809">
            <v>63</v>
          </cell>
          <cell r="Y809">
            <v>40</v>
          </cell>
          <cell r="Z809">
            <v>36</v>
          </cell>
          <cell r="AA809">
            <v>73</v>
          </cell>
          <cell r="AB809">
            <v>62</v>
          </cell>
          <cell r="AC809">
            <v>60</v>
          </cell>
        </row>
        <row r="810">
          <cell r="A810" t="str">
            <v>f^r</v>
          </cell>
          <cell r="B810" t="str">
            <v>f</v>
          </cell>
          <cell r="C810" t="str">
            <v>mid-8</v>
          </cell>
          <cell r="D810" t="str">
            <v>^</v>
          </cell>
          <cell r="E810" t="str">
            <v>r</v>
          </cell>
          <cell r="F810" t="str">
            <v>late-8</v>
          </cell>
          <cell r="G810" t="str">
            <v>f^</v>
          </cell>
          <cell r="H810" t="str">
            <v>^r</v>
          </cell>
          <cell r="I810">
            <v>4</v>
          </cell>
          <cell r="J810" t="str">
            <v>Not Found</v>
          </cell>
          <cell r="K810">
            <v>0.1641</v>
          </cell>
          <cell r="L810">
            <v>1E-3</v>
          </cell>
          <cell r="M810">
            <v>9</v>
          </cell>
          <cell r="N810" t="str">
            <v>Not Found</v>
          </cell>
          <cell r="O810">
            <v>0.20200000000000001</v>
          </cell>
          <cell r="P810">
            <v>2E-3</v>
          </cell>
          <cell r="Q810">
            <v>8</v>
          </cell>
          <cell r="R810">
            <v>1.2738259867152053</v>
          </cell>
          <cell r="S810">
            <v>-0.6332347711679136</v>
          </cell>
          <cell r="T810">
            <v>-0.36686867008437607</v>
          </cell>
          <cell r="U810">
            <v>1.8764579021529106</v>
          </cell>
          <cell r="V810">
            <v>-0.50350649034024453</v>
          </cell>
          <cell r="W810">
            <v>0.25918078377818571</v>
          </cell>
          <cell r="X810">
            <v>90</v>
          </cell>
          <cell r="Y810">
            <v>26</v>
          </cell>
          <cell r="Z810">
            <v>36</v>
          </cell>
          <cell r="AA810">
            <v>97</v>
          </cell>
          <cell r="AB810">
            <v>31</v>
          </cell>
          <cell r="AC810">
            <v>60</v>
          </cell>
        </row>
        <row r="811">
          <cell r="A811" t="str">
            <v>f^S</v>
          </cell>
          <cell r="B811" t="str">
            <v>f</v>
          </cell>
          <cell r="C811" t="str">
            <v>mid-8</v>
          </cell>
          <cell r="D811" t="str">
            <v>^</v>
          </cell>
          <cell r="E811" t="str">
            <v>S</v>
          </cell>
          <cell r="F811" t="str">
            <v>late-8</v>
          </cell>
          <cell r="G811" t="str">
            <v>f^</v>
          </cell>
          <cell r="H811" t="str">
            <v>^S</v>
          </cell>
          <cell r="I811">
            <v>4</v>
          </cell>
          <cell r="J811" t="str">
            <v>Not Found</v>
          </cell>
          <cell r="K811">
            <v>9.35E-2</v>
          </cell>
          <cell r="L811">
            <v>1.5E-3</v>
          </cell>
          <cell r="M811">
            <v>11</v>
          </cell>
          <cell r="N811" t="str">
            <v>Not Found</v>
          </cell>
          <cell r="O811">
            <v>0.12520000000000001</v>
          </cell>
          <cell r="P811">
            <v>3.0000000000000001E-3</v>
          </cell>
          <cell r="Q811">
            <v>9</v>
          </cell>
          <cell r="R811">
            <v>-0.35527563714260879</v>
          </cell>
          <cell r="S811">
            <v>-0.48800018308901244</v>
          </cell>
          <cell r="T811">
            <v>-4.4752669361177014E-2</v>
          </cell>
          <cell r="U811">
            <v>0.11830636895009639</v>
          </cell>
          <cell r="V811">
            <v>-0.19804383533350467</v>
          </cell>
          <cell r="W811">
            <v>0.49079478343596716</v>
          </cell>
          <cell r="X811">
            <v>36</v>
          </cell>
          <cell r="Y811">
            <v>31</v>
          </cell>
          <cell r="Z811">
            <v>48</v>
          </cell>
          <cell r="AA811">
            <v>55.000000000000007</v>
          </cell>
          <cell r="AB811">
            <v>43</v>
          </cell>
          <cell r="AC811">
            <v>69</v>
          </cell>
        </row>
        <row r="812">
          <cell r="A812" t="str">
            <v>f^t</v>
          </cell>
          <cell r="B812" t="str">
            <v>f</v>
          </cell>
          <cell r="C812" t="str">
            <v>mid-8</v>
          </cell>
          <cell r="D812" t="str">
            <v>^</v>
          </cell>
          <cell r="E812" t="str">
            <v>t</v>
          </cell>
          <cell r="F812" t="str">
            <v>mid-8</v>
          </cell>
          <cell r="G812" t="str">
            <v>f^</v>
          </cell>
          <cell r="H812" t="str">
            <v>^t</v>
          </cell>
          <cell r="I812">
            <v>3</v>
          </cell>
          <cell r="J812" t="str">
            <v>Not Found</v>
          </cell>
          <cell r="K812">
            <v>0.1517</v>
          </cell>
          <cell r="L812">
            <v>3.3999999999999998E-3</v>
          </cell>
          <cell r="M812">
            <v>21</v>
          </cell>
          <cell r="N812" t="str">
            <v>Not Found</v>
          </cell>
          <cell r="O812">
            <v>0.1822</v>
          </cell>
          <cell r="P812">
            <v>5.7000000000000002E-3</v>
          </cell>
          <cell r="Q812">
            <v>17</v>
          </cell>
          <cell r="R812">
            <v>0.98769482331808223</v>
          </cell>
          <cell r="S812">
            <v>6.3891251610811828E-2</v>
          </cell>
          <cell r="T812">
            <v>1.5658273342548181</v>
          </cell>
          <cell r="U812">
            <v>1.42318445999906</v>
          </cell>
          <cell r="V812">
            <v>0.6267053331846929</v>
          </cell>
          <cell r="W812">
            <v>2.343706780698219</v>
          </cell>
          <cell r="X812">
            <v>84</v>
          </cell>
          <cell r="Y812">
            <v>52</v>
          </cell>
          <cell r="Z812">
            <v>94</v>
          </cell>
          <cell r="AA812">
            <v>92</v>
          </cell>
          <cell r="AB812">
            <v>74</v>
          </cell>
          <cell r="AC812">
            <v>99</v>
          </cell>
        </row>
        <row r="813">
          <cell r="A813" t="str">
            <v>f^T</v>
          </cell>
          <cell r="B813" t="str">
            <v>f</v>
          </cell>
          <cell r="C813" t="str">
            <v>mid-8</v>
          </cell>
          <cell r="D813" t="str">
            <v>^</v>
          </cell>
          <cell r="E813" t="str">
            <v>T</v>
          </cell>
          <cell r="F813" t="str">
            <v>late-8</v>
          </cell>
          <cell r="G813" t="str">
            <v>f^</v>
          </cell>
          <cell r="H813" t="str">
            <v>^T</v>
          </cell>
          <cell r="I813">
            <v>4</v>
          </cell>
          <cell r="J813" t="str">
            <v>Not Found</v>
          </cell>
          <cell r="K813">
            <v>9.3100000000000002E-2</v>
          </cell>
          <cell r="L813">
            <v>1.1999999999999999E-3</v>
          </cell>
          <cell r="M813">
            <v>6</v>
          </cell>
          <cell r="N813" t="str">
            <v>Not Found</v>
          </cell>
          <cell r="O813">
            <v>0.1225</v>
          </cell>
          <cell r="P813">
            <v>2.3E-3</v>
          </cell>
          <cell r="Q813">
            <v>4</v>
          </cell>
          <cell r="R813">
            <v>-0.36450567467154815</v>
          </cell>
          <cell r="S813">
            <v>-0.57514093593635329</v>
          </cell>
          <cell r="T813">
            <v>-0.85004267116917465</v>
          </cell>
          <cell r="U813">
            <v>5.6496354110934774E-2</v>
          </cell>
          <cell r="V813">
            <v>-0.41186769383822258</v>
          </cell>
          <cell r="W813">
            <v>-0.66727521485294028</v>
          </cell>
          <cell r="X813">
            <v>36</v>
          </cell>
          <cell r="Y813">
            <v>28.000000000000004</v>
          </cell>
          <cell r="Z813">
            <v>20</v>
          </cell>
          <cell r="AA813">
            <v>52</v>
          </cell>
          <cell r="AB813">
            <v>35</v>
          </cell>
          <cell r="AC813">
            <v>25</v>
          </cell>
        </row>
        <row r="814">
          <cell r="A814" t="str">
            <v>f^v</v>
          </cell>
          <cell r="B814" t="str">
            <v>f</v>
          </cell>
          <cell r="C814" t="str">
            <v>mid-8</v>
          </cell>
          <cell r="D814" t="str">
            <v>^</v>
          </cell>
          <cell r="E814" t="str">
            <v>v</v>
          </cell>
          <cell r="F814" t="str">
            <v>mid-8</v>
          </cell>
          <cell r="G814" t="str">
            <v>f^</v>
          </cell>
          <cell r="H814" t="str">
            <v>^v</v>
          </cell>
          <cell r="I814">
            <v>3</v>
          </cell>
          <cell r="J814" t="str">
            <v>Not Found</v>
          </cell>
          <cell r="K814">
            <v>0.1094</v>
          </cell>
          <cell r="L814">
            <v>2.2000000000000001E-3</v>
          </cell>
          <cell r="M814">
            <v>7</v>
          </cell>
          <cell r="N814" t="str">
            <v>Not Found</v>
          </cell>
          <cell r="O814">
            <v>0.1361</v>
          </cell>
          <cell r="P814">
            <v>3.5999999999999999E-3</v>
          </cell>
          <cell r="Q814">
            <v>7</v>
          </cell>
          <cell r="R814">
            <v>1.1618354632734583E-2</v>
          </cell>
          <cell r="S814">
            <v>-0.2846717597785508</v>
          </cell>
          <cell r="T814">
            <v>-0.68898467080757508</v>
          </cell>
          <cell r="U814">
            <v>0.3678356881155998</v>
          </cell>
          <cell r="V814">
            <v>-1.4766242329460836E-2</v>
          </cell>
          <cell r="W814">
            <v>2.7566784120404197E-2</v>
          </cell>
          <cell r="X814">
            <v>50</v>
          </cell>
          <cell r="Y814">
            <v>38</v>
          </cell>
          <cell r="Z814">
            <v>24</v>
          </cell>
          <cell r="AA814">
            <v>64</v>
          </cell>
          <cell r="AB814">
            <v>50</v>
          </cell>
          <cell r="AC814">
            <v>51</v>
          </cell>
        </row>
        <row r="815">
          <cell r="A815" t="str">
            <v>faC</v>
          </cell>
          <cell r="B815" t="str">
            <v>f</v>
          </cell>
          <cell r="C815" t="str">
            <v>mid-8</v>
          </cell>
          <cell r="D815" t="str">
            <v>a</v>
          </cell>
          <cell r="E815" t="str">
            <v>C</v>
          </cell>
          <cell r="F815" t="str">
            <v>mid-8</v>
          </cell>
          <cell r="G815" t="str">
            <v>fa</v>
          </cell>
          <cell r="H815" t="str">
            <v>aC</v>
          </cell>
          <cell r="I815">
            <v>3</v>
          </cell>
          <cell r="J815" t="str">
            <v>Not Found</v>
          </cell>
          <cell r="K815">
            <v>0.115</v>
          </cell>
          <cell r="L815">
            <v>2.0999999999999999E-3</v>
          </cell>
          <cell r="M815">
            <v>6</v>
          </cell>
          <cell r="N815" t="str">
            <v>Not Found</v>
          </cell>
          <cell r="O815">
            <v>0.12959999999999999</v>
          </cell>
          <cell r="P815">
            <v>3.3E-3</v>
          </cell>
          <cell r="Q815">
            <v>2</v>
          </cell>
          <cell r="R815">
            <v>0.14083888003788717</v>
          </cell>
          <cell r="S815">
            <v>-0.31371867739433112</v>
          </cell>
          <cell r="T815">
            <v>-0.85004267116917465</v>
          </cell>
          <cell r="U815">
            <v>0.21903380053984067</v>
          </cell>
          <cell r="V815">
            <v>-0.10640503883148275</v>
          </cell>
          <cell r="W815">
            <v>-1.1305032141685032</v>
          </cell>
          <cell r="X815">
            <v>56.000000000000007</v>
          </cell>
          <cell r="Y815">
            <v>37</v>
          </cell>
          <cell r="Z815">
            <v>20</v>
          </cell>
          <cell r="AA815">
            <v>59</v>
          </cell>
          <cell r="AB815">
            <v>46</v>
          </cell>
          <cell r="AC815">
            <v>13</v>
          </cell>
        </row>
        <row r="816">
          <cell r="A816" t="str">
            <v>fad</v>
          </cell>
          <cell r="B816" t="str">
            <v>f</v>
          </cell>
          <cell r="C816" t="str">
            <v>mid-8</v>
          </cell>
          <cell r="D816" t="str">
            <v>a</v>
          </cell>
          <cell r="E816" t="str">
            <v>d</v>
          </cell>
          <cell r="F816" t="str">
            <v>early-8</v>
          </cell>
          <cell r="G816" t="str">
            <v>fa</v>
          </cell>
          <cell r="H816" t="str">
            <v>ad</v>
          </cell>
          <cell r="I816">
            <v>2</v>
          </cell>
          <cell r="J816" t="str">
            <v>Not Found</v>
          </cell>
          <cell r="K816">
            <v>0.14499999999999999</v>
          </cell>
          <cell r="L816">
            <v>4.3E-3</v>
          </cell>
          <cell r="M816">
            <v>20</v>
          </cell>
          <cell r="N816" t="str">
            <v>Not Found</v>
          </cell>
          <cell r="O816">
            <v>0.17050000000000001</v>
          </cell>
          <cell r="P816">
            <v>5.5999999999999999E-3</v>
          </cell>
          <cell r="Q816">
            <v>10</v>
          </cell>
          <cell r="R816">
            <v>0.8330916947083461</v>
          </cell>
          <cell r="S816">
            <v>0.32531351015283394</v>
          </cell>
          <cell r="T816">
            <v>1.4047693338932186</v>
          </cell>
          <cell r="U816">
            <v>1.1553410623626941</v>
          </cell>
          <cell r="V816">
            <v>0.59615906768401883</v>
          </cell>
          <cell r="W816">
            <v>0.72240878309374867</v>
          </cell>
          <cell r="X816">
            <v>80</v>
          </cell>
          <cell r="Y816">
            <v>63</v>
          </cell>
          <cell r="Z816">
            <v>92</v>
          </cell>
          <cell r="AA816">
            <v>88</v>
          </cell>
          <cell r="AB816">
            <v>73</v>
          </cell>
          <cell r="AC816">
            <v>76</v>
          </cell>
        </row>
        <row r="817">
          <cell r="A817" t="str">
            <v>faf</v>
          </cell>
          <cell r="B817" t="str">
            <v>f</v>
          </cell>
          <cell r="C817" t="str">
            <v>mid-8</v>
          </cell>
          <cell r="D817" t="str">
            <v>a</v>
          </cell>
          <cell r="E817" t="str">
            <v>f</v>
          </cell>
          <cell r="F817" t="str">
            <v>mid-8</v>
          </cell>
          <cell r="G817" t="str">
            <v>fa</v>
          </cell>
          <cell r="H817" t="str">
            <v>af</v>
          </cell>
          <cell r="I817">
            <v>3</v>
          </cell>
          <cell r="J817" t="str">
            <v>Not Found</v>
          </cell>
          <cell r="K817">
            <v>0.1268</v>
          </cell>
          <cell r="L817">
            <v>2.0999999999999999E-3</v>
          </cell>
          <cell r="M817">
            <v>6</v>
          </cell>
          <cell r="N817" t="str">
            <v>Not Found</v>
          </cell>
          <cell r="O817">
            <v>0.1363</v>
          </cell>
          <cell r="P817">
            <v>3.7000000000000002E-3</v>
          </cell>
          <cell r="Q817">
            <v>1</v>
          </cell>
          <cell r="R817">
            <v>0.41312498714160095</v>
          </cell>
          <cell r="S817">
            <v>-0.31371867739433112</v>
          </cell>
          <cell r="T817">
            <v>-0.85004267116917465</v>
          </cell>
          <cell r="U817">
            <v>0.37241420773331563</v>
          </cell>
          <cell r="V817">
            <v>1.5780023171213225E-2</v>
          </cell>
          <cell r="W817">
            <v>-1.3621172138262847</v>
          </cell>
          <cell r="X817">
            <v>66</v>
          </cell>
          <cell r="Y817">
            <v>37</v>
          </cell>
          <cell r="Z817">
            <v>20</v>
          </cell>
          <cell r="AA817">
            <v>65</v>
          </cell>
          <cell r="AB817">
            <v>51</v>
          </cell>
          <cell r="AC817">
            <v>9</v>
          </cell>
        </row>
        <row r="818">
          <cell r="A818" t="str">
            <v>fag</v>
          </cell>
          <cell r="B818" t="str">
            <v>f</v>
          </cell>
          <cell r="C818" t="str">
            <v>mid-8</v>
          </cell>
          <cell r="D818" t="str">
            <v>a</v>
          </cell>
          <cell r="E818" t="str">
            <v>g</v>
          </cell>
          <cell r="F818" t="str">
            <v>mid-8</v>
          </cell>
          <cell r="G818" t="str">
            <v>fa</v>
          </cell>
          <cell r="H818" t="str">
            <v>ag</v>
          </cell>
          <cell r="I818">
            <v>3</v>
          </cell>
          <cell r="J818" t="str">
            <v>Not Found</v>
          </cell>
          <cell r="K818">
            <v>0.125</v>
          </cell>
          <cell r="L818">
            <v>2.5000000000000001E-3</v>
          </cell>
          <cell r="M818">
            <v>10</v>
          </cell>
          <cell r="N818" t="str">
            <v>Not Found</v>
          </cell>
          <cell r="O818">
            <v>0.13600000000000001</v>
          </cell>
          <cell r="P818">
            <v>3.8999999999999998E-3</v>
          </cell>
          <cell r="Q818">
            <v>4</v>
          </cell>
          <cell r="R818">
            <v>0.37158981826137349</v>
          </cell>
          <cell r="S818">
            <v>-0.19753100693121017</v>
          </cell>
          <cell r="T818">
            <v>-0.20581066972277653</v>
          </cell>
          <cell r="U818">
            <v>0.36554642830674222</v>
          </cell>
          <cell r="V818">
            <v>7.6872554172561086E-2</v>
          </cell>
          <cell r="W818">
            <v>-0.66727521485294028</v>
          </cell>
          <cell r="X818">
            <v>64</v>
          </cell>
          <cell r="Y818">
            <v>42</v>
          </cell>
          <cell r="Z818">
            <v>42</v>
          </cell>
          <cell r="AA818">
            <v>64</v>
          </cell>
          <cell r="AB818">
            <v>54</v>
          </cell>
          <cell r="AC818">
            <v>25</v>
          </cell>
        </row>
        <row r="819">
          <cell r="A819" t="str">
            <v>faG</v>
          </cell>
          <cell r="B819" t="str">
            <v>f</v>
          </cell>
          <cell r="C819" t="str">
            <v>mid-8</v>
          </cell>
          <cell r="D819" t="str">
            <v>a</v>
          </cell>
          <cell r="E819" t="str">
            <v>G</v>
          </cell>
          <cell r="F819" t="str">
            <v>mid-8</v>
          </cell>
          <cell r="G819" t="str">
            <v>fa</v>
          </cell>
          <cell r="H819" t="str">
            <v>aG</v>
          </cell>
          <cell r="I819">
            <v>3</v>
          </cell>
          <cell r="J819" t="str">
            <v>Not Found</v>
          </cell>
          <cell r="K819">
            <v>0.1188</v>
          </cell>
          <cell r="L819">
            <v>2.5999999999999999E-3</v>
          </cell>
          <cell r="M819">
            <v>4</v>
          </cell>
          <cell r="N819" t="str">
            <v>Not Found</v>
          </cell>
          <cell r="O819">
            <v>0.1358</v>
          </cell>
          <cell r="P819">
            <v>4.0000000000000001E-3</v>
          </cell>
          <cell r="Q819">
            <v>4</v>
          </cell>
          <cell r="R819">
            <v>0.22852423656281196</v>
          </cell>
          <cell r="S819">
            <v>-0.16848408931542999</v>
          </cell>
          <cell r="T819">
            <v>-1.1721586718923735</v>
          </cell>
          <cell r="U819">
            <v>0.36096790868902645</v>
          </cell>
          <cell r="V819">
            <v>0.10741881967323515</v>
          </cell>
          <cell r="W819">
            <v>-0.66727521485294028</v>
          </cell>
          <cell r="X819">
            <v>59</v>
          </cell>
          <cell r="Y819">
            <v>43</v>
          </cell>
          <cell r="Z819">
            <v>12</v>
          </cell>
          <cell r="AA819">
            <v>64</v>
          </cell>
          <cell r="AB819">
            <v>55.000000000000007</v>
          </cell>
          <cell r="AC819">
            <v>25</v>
          </cell>
        </row>
        <row r="820">
          <cell r="A820" t="str">
            <v>faJ</v>
          </cell>
          <cell r="B820" t="str">
            <v>f</v>
          </cell>
          <cell r="C820" t="str">
            <v>mid-8</v>
          </cell>
          <cell r="D820" t="str">
            <v>a</v>
          </cell>
          <cell r="E820" t="str">
            <v>J</v>
          </cell>
          <cell r="F820" t="str">
            <v>mid-8</v>
          </cell>
          <cell r="G820" t="str">
            <v>fa</v>
          </cell>
          <cell r="H820" t="str">
            <v>aJ</v>
          </cell>
          <cell r="I820">
            <v>3</v>
          </cell>
          <cell r="J820" t="str">
            <v>Not Found</v>
          </cell>
          <cell r="K820">
            <v>0.1178</v>
          </cell>
          <cell r="L820">
            <v>2.8E-3</v>
          </cell>
          <cell r="M820">
            <v>6</v>
          </cell>
          <cell r="N820" t="str">
            <v>Not Found</v>
          </cell>
          <cell r="O820">
            <v>0.12330000000000001</v>
          </cell>
          <cell r="P820">
            <v>3.8999999999999998E-3</v>
          </cell>
          <cell r="Q820">
            <v>3</v>
          </cell>
          <cell r="R820">
            <v>0.20544914274046328</v>
          </cell>
          <cell r="S820">
            <v>-0.1103902540838695</v>
          </cell>
          <cell r="T820">
            <v>-0.85004267116917465</v>
          </cell>
          <cell r="U820">
            <v>7.4810432581797634E-2</v>
          </cell>
          <cell r="V820">
            <v>7.6872554172561086E-2</v>
          </cell>
          <cell r="W820">
            <v>-0.89888921451072179</v>
          </cell>
          <cell r="X820">
            <v>57.999999999999993</v>
          </cell>
          <cell r="Y820">
            <v>45</v>
          </cell>
          <cell r="Z820">
            <v>20</v>
          </cell>
          <cell r="AA820">
            <v>53</v>
          </cell>
          <cell r="AB820">
            <v>54</v>
          </cell>
          <cell r="AC820">
            <v>18</v>
          </cell>
        </row>
        <row r="821">
          <cell r="A821" t="str">
            <v>fak</v>
          </cell>
          <cell r="B821" t="str">
            <v>f</v>
          </cell>
          <cell r="C821" t="str">
            <v>mid-8</v>
          </cell>
          <cell r="D821" t="str">
            <v>a</v>
          </cell>
          <cell r="E821" t="str">
            <v>k</v>
          </cell>
          <cell r="F821" t="str">
            <v>mid-8</v>
          </cell>
          <cell r="G821" t="str">
            <v>fa</v>
          </cell>
          <cell r="H821" t="str">
            <v>ak</v>
          </cell>
          <cell r="I821">
            <v>3</v>
          </cell>
          <cell r="J821" t="str">
            <v>Not Found</v>
          </cell>
          <cell r="K821">
            <v>0.1605</v>
          </cell>
          <cell r="L821">
            <v>5.3E-3</v>
          </cell>
          <cell r="M821">
            <v>20</v>
          </cell>
          <cell r="N821" t="str">
            <v>Not Found</v>
          </cell>
          <cell r="O821">
            <v>0.1777</v>
          </cell>
          <cell r="P821">
            <v>9.4000000000000004E-3</v>
          </cell>
          <cell r="Q821">
            <v>9</v>
          </cell>
          <cell r="R821">
            <v>1.1907556489547504</v>
          </cell>
          <cell r="S821">
            <v>0.61578268631063626</v>
          </cell>
          <cell r="T821">
            <v>1.4047693338932186</v>
          </cell>
          <cell r="U821">
            <v>1.3201677686004574</v>
          </cell>
          <cell r="V821">
            <v>1.7569171567096302</v>
          </cell>
          <cell r="W821">
            <v>0.49079478343596716</v>
          </cell>
          <cell r="X821">
            <v>88</v>
          </cell>
          <cell r="Y821">
            <v>73</v>
          </cell>
          <cell r="Z821">
            <v>92</v>
          </cell>
          <cell r="AA821">
            <v>91</v>
          </cell>
          <cell r="AB821">
            <v>96</v>
          </cell>
          <cell r="AC821">
            <v>69</v>
          </cell>
        </row>
        <row r="822">
          <cell r="A822" t="str">
            <v>fal</v>
          </cell>
          <cell r="B822" t="str">
            <v>f</v>
          </cell>
          <cell r="C822" t="str">
            <v>mid-8</v>
          </cell>
          <cell r="D822" t="str">
            <v>a</v>
          </cell>
          <cell r="E822" t="str">
            <v>l</v>
          </cell>
          <cell r="F822" t="str">
            <v>late-8</v>
          </cell>
          <cell r="G822" t="str">
            <v>fa</v>
          </cell>
          <cell r="H822" t="str">
            <v>al</v>
          </cell>
          <cell r="I822">
            <v>4</v>
          </cell>
          <cell r="J822" t="str">
            <v>Not Found</v>
          </cell>
          <cell r="K822">
            <v>0.1807</v>
          </cell>
          <cell r="L822">
            <v>7.7999999999999996E-3</v>
          </cell>
          <cell r="M822">
            <v>19</v>
          </cell>
          <cell r="N822" t="str">
            <v>Not Found</v>
          </cell>
          <cell r="O822">
            <v>0.19850000000000001</v>
          </cell>
          <cell r="P822">
            <v>9.4999999999999998E-3</v>
          </cell>
          <cell r="Q822">
            <v>13</v>
          </cell>
          <cell r="R822">
            <v>1.6568725441661929</v>
          </cell>
          <cell r="S822">
            <v>1.3419556267051418</v>
          </cell>
          <cell r="T822">
            <v>1.2437113335316192</v>
          </cell>
          <cell r="U822">
            <v>1.7963338088428866</v>
          </cell>
          <cell r="V822">
            <v>1.7874634222103041</v>
          </cell>
          <cell r="W822">
            <v>1.4172507820670932</v>
          </cell>
          <cell r="X822">
            <v>95</v>
          </cell>
          <cell r="Y822">
            <v>91</v>
          </cell>
          <cell r="Z822">
            <v>89</v>
          </cell>
          <cell r="AA822">
            <v>96</v>
          </cell>
          <cell r="AB822">
            <v>96</v>
          </cell>
          <cell r="AC822">
            <v>92</v>
          </cell>
        </row>
        <row r="823">
          <cell r="A823" t="str">
            <v>fam</v>
          </cell>
          <cell r="B823" t="str">
            <v>f</v>
          </cell>
          <cell r="C823" t="str">
            <v>mid-8</v>
          </cell>
          <cell r="D823" t="str">
            <v>a</v>
          </cell>
          <cell r="E823" t="str">
            <v>m</v>
          </cell>
          <cell r="F823" t="str">
            <v>early-8</v>
          </cell>
          <cell r="G823" t="str">
            <v>fa</v>
          </cell>
          <cell r="H823" t="str">
            <v>am</v>
          </cell>
          <cell r="I823">
            <v>2</v>
          </cell>
          <cell r="J823" t="str">
            <v>Not Found</v>
          </cell>
          <cell r="K823">
            <v>0.1565</v>
          </cell>
          <cell r="L823">
            <v>7.7000000000000002E-3</v>
          </cell>
          <cell r="M823">
            <v>11</v>
          </cell>
          <cell r="N823" t="str">
            <v>Not Found</v>
          </cell>
          <cell r="O823">
            <v>0.16239999999999999</v>
          </cell>
          <cell r="P823">
            <v>6.8999999999999999E-3</v>
          </cell>
          <cell r="Q823">
            <v>7</v>
          </cell>
          <cell r="R823">
            <v>1.0984552736653557</v>
          </cell>
          <cell r="S823">
            <v>1.3129087090893619</v>
          </cell>
          <cell r="T823">
            <v>-4.4752669361177014E-2</v>
          </cell>
          <cell r="U823">
            <v>0.96991101784520917</v>
          </cell>
          <cell r="V823">
            <v>0.99326051919278047</v>
          </cell>
          <cell r="W823">
            <v>2.7566784120404197E-2</v>
          </cell>
          <cell r="X823">
            <v>86</v>
          </cell>
          <cell r="Y823">
            <v>91</v>
          </cell>
          <cell r="Z823">
            <v>48</v>
          </cell>
          <cell r="AA823">
            <v>83</v>
          </cell>
          <cell r="AB823">
            <v>84</v>
          </cell>
          <cell r="AC823">
            <v>51</v>
          </cell>
        </row>
        <row r="824">
          <cell r="A824" t="str">
            <v>fan</v>
          </cell>
          <cell r="B824" t="str">
            <v>f</v>
          </cell>
          <cell r="C824" t="str">
            <v>mid-8</v>
          </cell>
          <cell r="D824" t="str">
            <v>a</v>
          </cell>
          <cell r="E824" t="str">
            <v>n</v>
          </cell>
          <cell r="F824" t="str">
            <v>early-8</v>
          </cell>
          <cell r="G824" t="str">
            <v>fa</v>
          </cell>
          <cell r="H824" t="str">
            <v>an</v>
          </cell>
          <cell r="I824">
            <v>2</v>
          </cell>
          <cell r="J824" t="str">
            <v>Not Found</v>
          </cell>
          <cell r="K824">
            <v>0.2031</v>
          </cell>
          <cell r="L824">
            <v>1.3899999999999999E-2</v>
          </cell>
          <cell r="M824">
            <v>19</v>
          </cell>
          <cell r="N824" t="str">
            <v>Not Found</v>
          </cell>
          <cell r="O824">
            <v>0.2225</v>
          </cell>
          <cell r="P824">
            <v>8.9999999999999993E-3</v>
          </cell>
          <cell r="Q824">
            <v>13</v>
          </cell>
          <cell r="R824">
            <v>2.1737546457868024</v>
          </cell>
          <cell r="S824">
            <v>3.1138176012677357</v>
          </cell>
          <cell r="T824">
            <v>1.2437113335316192</v>
          </cell>
          <cell r="U824">
            <v>2.3457561629687658</v>
          </cell>
          <cell r="V824">
            <v>1.6347320947069339</v>
          </cell>
          <cell r="W824">
            <v>1.4172507820670932</v>
          </cell>
          <cell r="X824">
            <v>99</v>
          </cell>
          <cell r="Y824">
            <v>100</v>
          </cell>
          <cell r="Z824">
            <v>89</v>
          </cell>
          <cell r="AA824">
            <v>99</v>
          </cell>
          <cell r="AB824">
            <v>95</v>
          </cell>
          <cell r="AC824">
            <v>92</v>
          </cell>
        </row>
        <row r="825">
          <cell r="A825" t="str">
            <v>fas</v>
          </cell>
          <cell r="B825" t="str">
            <v>f</v>
          </cell>
          <cell r="C825" t="str">
            <v>mid-8</v>
          </cell>
          <cell r="D825" t="str">
            <v>a</v>
          </cell>
          <cell r="E825" t="str">
            <v>s</v>
          </cell>
          <cell r="F825" t="str">
            <v>late-8</v>
          </cell>
          <cell r="G825" t="str">
            <v>fa</v>
          </cell>
          <cell r="H825" t="str">
            <v>as</v>
          </cell>
          <cell r="I825">
            <v>4</v>
          </cell>
          <cell r="J825" t="str">
            <v>Not Found</v>
          </cell>
          <cell r="K825">
            <v>0.18590000000000001</v>
          </cell>
          <cell r="L825">
            <v>4.3E-3</v>
          </cell>
          <cell r="M825">
            <v>9</v>
          </cell>
          <cell r="N825" t="str">
            <v>Not Found</v>
          </cell>
          <cell r="O825">
            <v>0.1794</v>
          </cell>
          <cell r="P825">
            <v>4.7999999999999996E-3</v>
          </cell>
          <cell r="Q825">
            <v>6</v>
          </cell>
          <cell r="R825">
            <v>1.7768630320424059</v>
          </cell>
          <cell r="S825">
            <v>0.32531351015283394</v>
          </cell>
          <cell r="T825">
            <v>-0.36686867008437607</v>
          </cell>
          <cell r="U825">
            <v>1.3590851853510408</v>
          </cell>
          <cell r="V825">
            <v>0.35178894367862684</v>
          </cell>
          <cell r="W825">
            <v>-0.20404721553737729</v>
          </cell>
          <cell r="X825">
            <v>96</v>
          </cell>
          <cell r="Y825">
            <v>63</v>
          </cell>
          <cell r="Z825">
            <v>36</v>
          </cell>
          <cell r="AA825">
            <v>91</v>
          </cell>
          <cell r="AB825">
            <v>64</v>
          </cell>
          <cell r="AC825">
            <v>42</v>
          </cell>
        </row>
        <row r="826">
          <cell r="A826" t="str">
            <v>faS</v>
          </cell>
          <cell r="B826" t="str">
            <v>f</v>
          </cell>
          <cell r="C826" t="str">
            <v>mid-8</v>
          </cell>
          <cell r="D826" t="str">
            <v>a</v>
          </cell>
          <cell r="E826" t="str">
            <v>S</v>
          </cell>
          <cell r="F826" t="str">
            <v>late-8</v>
          </cell>
          <cell r="G826" t="str">
            <v>fa</v>
          </cell>
          <cell r="H826" t="str">
            <v>aS</v>
          </cell>
          <cell r="I826">
            <v>4</v>
          </cell>
          <cell r="J826" t="str">
            <v>Not Found</v>
          </cell>
          <cell r="K826">
            <v>0.1148</v>
          </cell>
          <cell r="L826">
            <v>2.0999999999999999E-3</v>
          </cell>
          <cell r="M826">
            <v>7</v>
          </cell>
          <cell r="N826" t="str">
            <v>Not Found</v>
          </cell>
          <cell r="O826">
            <v>0.12820000000000001</v>
          </cell>
          <cell r="P826">
            <v>3.7000000000000002E-3</v>
          </cell>
          <cell r="Q826">
            <v>4</v>
          </cell>
          <cell r="R826">
            <v>0.13622386127341729</v>
          </cell>
          <cell r="S826">
            <v>-0.31371867739433112</v>
          </cell>
          <cell r="T826">
            <v>-0.68898467080757508</v>
          </cell>
          <cell r="U826">
            <v>0.18698416321583139</v>
          </cell>
          <cell r="V826">
            <v>1.5780023171213225E-2</v>
          </cell>
          <cell r="W826">
            <v>-0.66727521485294028</v>
          </cell>
          <cell r="X826">
            <v>55.000000000000007</v>
          </cell>
          <cell r="Y826">
            <v>37</v>
          </cell>
          <cell r="Z826">
            <v>24</v>
          </cell>
          <cell r="AA826">
            <v>56.999999999999993</v>
          </cell>
          <cell r="AB826">
            <v>51</v>
          </cell>
          <cell r="AC826">
            <v>25</v>
          </cell>
        </row>
        <row r="827">
          <cell r="A827" t="str">
            <v>fat</v>
          </cell>
          <cell r="B827" t="str">
            <v>f</v>
          </cell>
          <cell r="C827" t="str">
            <v>mid-8</v>
          </cell>
          <cell r="D827" t="str">
            <v>a</v>
          </cell>
          <cell r="E827" t="str">
            <v>t</v>
          </cell>
          <cell r="F827" t="str">
            <v>mid-8</v>
          </cell>
          <cell r="G827" t="str">
            <v>fa</v>
          </cell>
          <cell r="H827" t="str">
            <v>at</v>
          </cell>
          <cell r="I827">
            <v>3</v>
          </cell>
          <cell r="J827" t="str">
            <v>Not Found</v>
          </cell>
          <cell r="K827">
            <v>0.17299999999999999</v>
          </cell>
          <cell r="L827">
            <v>4.5999999999999999E-3</v>
          </cell>
          <cell r="M827">
            <v>27</v>
          </cell>
          <cell r="N827" t="str">
            <v>Not Found</v>
          </cell>
          <cell r="O827">
            <v>0.18529999999999999</v>
          </cell>
          <cell r="P827">
            <v>8.6999999999999994E-3</v>
          </cell>
          <cell r="Q827">
            <v>16</v>
          </cell>
          <cell r="R827">
            <v>1.4791943217341079</v>
          </cell>
          <cell r="S827">
            <v>0.41245426300017457</v>
          </cell>
          <cell r="T827">
            <v>2.5321753364244155</v>
          </cell>
          <cell r="U827">
            <v>1.4941515140736525</v>
          </cell>
          <cell r="V827">
            <v>1.5430932982049119</v>
          </cell>
          <cell r="W827">
            <v>2.1120927810404377</v>
          </cell>
          <cell r="X827">
            <v>93</v>
          </cell>
          <cell r="Y827">
            <v>66</v>
          </cell>
          <cell r="Z827">
            <v>99</v>
          </cell>
          <cell r="AA827">
            <v>93</v>
          </cell>
          <cell r="AB827">
            <v>94</v>
          </cell>
          <cell r="AC827">
            <v>98</v>
          </cell>
        </row>
        <row r="828">
          <cell r="A828" t="str">
            <v>faT</v>
          </cell>
          <cell r="B828" t="str">
            <v>f</v>
          </cell>
          <cell r="C828" t="str">
            <v>mid-8</v>
          </cell>
          <cell r="D828" t="str">
            <v>a</v>
          </cell>
          <cell r="E828" t="str">
            <v>T</v>
          </cell>
          <cell r="F828" t="str">
            <v>late-8</v>
          </cell>
          <cell r="G828" t="str">
            <v>fa</v>
          </cell>
          <cell r="H828" t="str">
            <v>aT</v>
          </cell>
          <cell r="I828">
            <v>4</v>
          </cell>
          <cell r="J828" t="str">
            <v>Not Found</v>
          </cell>
          <cell r="K828">
            <v>0.1144</v>
          </cell>
          <cell r="L828">
            <v>2E-3</v>
          </cell>
          <cell r="M828">
            <v>6</v>
          </cell>
          <cell r="N828" t="str">
            <v>Not Found</v>
          </cell>
          <cell r="O828">
            <v>0.12559999999999999</v>
          </cell>
          <cell r="P828">
            <v>3.3E-3</v>
          </cell>
          <cell r="Q828">
            <v>1</v>
          </cell>
          <cell r="R828">
            <v>0.1269938237444779</v>
          </cell>
          <cell r="S828">
            <v>-0.34276559501011128</v>
          </cell>
          <cell r="T828">
            <v>-0.85004267116917465</v>
          </cell>
          <cell r="U828">
            <v>0.12746340818552734</v>
          </cell>
          <cell r="V828">
            <v>-0.10640503883148275</v>
          </cell>
          <cell r="W828">
            <v>-1.3621172138262847</v>
          </cell>
          <cell r="X828">
            <v>55.000000000000007</v>
          </cell>
          <cell r="Y828">
            <v>36</v>
          </cell>
          <cell r="Z828">
            <v>20</v>
          </cell>
          <cell r="AA828">
            <v>55.000000000000007</v>
          </cell>
          <cell r="AB828">
            <v>46</v>
          </cell>
          <cell r="AC828">
            <v>9</v>
          </cell>
        </row>
        <row r="829">
          <cell r="A829" t="str">
            <v>fav</v>
          </cell>
          <cell r="B829" t="str">
            <v>f</v>
          </cell>
          <cell r="C829" t="str">
            <v>mid-8</v>
          </cell>
          <cell r="D829" t="str">
            <v>a</v>
          </cell>
          <cell r="E829" t="str">
            <v>v</v>
          </cell>
          <cell r="F829" t="str">
            <v>mid-8</v>
          </cell>
          <cell r="G829" t="str">
            <v>fa</v>
          </cell>
          <cell r="H829" t="str">
            <v>av</v>
          </cell>
          <cell r="I829">
            <v>3</v>
          </cell>
          <cell r="J829" t="str">
            <v>Not Found</v>
          </cell>
          <cell r="K829">
            <v>0.13070000000000001</v>
          </cell>
          <cell r="L829">
            <v>2.3999999999999998E-3</v>
          </cell>
          <cell r="M829">
            <v>4</v>
          </cell>
          <cell r="N829" t="str">
            <v>Not Found</v>
          </cell>
          <cell r="O829">
            <v>0.1391</v>
          </cell>
          <cell r="P829">
            <v>3.5000000000000001E-3</v>
          </cell>
          <cell r="Q829">
            <v>2</v>
          </cell>
          <cell r="R829">
            <v>0.503117853048761</v>
          </cell>
          <cell r="S829">
            <v>-0.22657792454699047</v>
          </cell>
          <cell r="T829">
            <v>-1.1721586718923735</v>
          </cell>
          <cell r="U829">
            <v>0.43651348238133481</v>
          </cell>
          <cell r="V829">
            <v>-4.5312507830134761E-2</v>
          </cell>
          <cell r="W829">
            <v>-1.1305032141685032</v>
          </cell>
          <cell r="X829">
            <v>69</v>
          </cell>
          <cell r="Y829">
            <v>41</v>
          </cell>
          <cell r="Z829">
            <v>12</v>
          </cell>
          <cell r="AA829">
            <v>67</v>
          </cell>
          <cell r="AB829">
            <v>49</v>
          </cell>
          <cell r="AC829">
            <v>13</v>
          </cell>
        </row>
        <row r="830">
          <cell r="A830" t="str">
            <v>faz</v>
          </cell>
          <cell r="B830" t="str">
            <v>f</v>
          </cell>
          <cell r="C830" t="str">
            <v>mid-8</v>
          </cell>
          <cell r="D830" t="str">
            <v>a</v>
          </cell>
          <cell r="E830" t="str">
            <v>z</v>
          </cell>
          <cell r="F830" t="str">
            <v>late-8</v>
          </cell>
          <cell r="G830" t="str">
            <v>fa</v>
          </cell>
          <cell r="H830" t="str">
            <v>az</v>
          </cell>
          <cell r="I830">
            <v>4</v>
          </cell>
          <cell r="J830" t="str">
            <v>Not Found</v>
          </cell>
          <cell r="K830">
            <v>0.12720000000000001</v>
          </cell>
          <cell r="L830">
            <v>2.5999999999999999E-3</v>
          </cell>
          <cell r="M830">
            <v>9</v>
          </cell>
          <cell r="N830" t="str">
            <v>Not Found</v>
          </cell>
          <cell r="O830">
            <v>0.1411</v>
          </cell>
          <cell r="P830">
            <v>3.7000000000000002E-3</v>
          </cell>
          <cell r="Q830">
            <v>5</v>
          </cell>
          <cell r="R830">
            <v>0.42235502467054065</v>
          </cell>
          <cell r="S830">
            <v>-0.16848408931542999</v>
          </cell>
          <cell r="T830">
            <v>-0.36686867008437607</v>
          </cell>
          <cell r="U830">
            <v>0.48229867855849146</v>
          </cell>
          <cell r="V830">
            <v>1.5780023171213225E-2</v>
          </cell>
          <cell r="W830">
            <v>-0.43566121519515877</v>
          </cell>
          <cell r="X830">
            <v>66</v>
          </cell>
          <cell r="Y830">
            <v>43</v>
          </cell>
          <cell r="Z830">
            <v>36</v>
          </cell>
          <cell r="AA830">
            <v>69</v>
          </cell>
          <cell r="AB830">
            <v>51</v>
          </cell>
          <cell r="AC830">
            <v>33</v>
          </cell>
        </row>
        <row r="831">
          <cell r="A831" t="str">
            <v>fcb</v>
          </cell>
          <cell r="B831" t="str">
            <v>f</v>
          </cell>
          <cell r="C831" t="str">
            <v>mid-8</v>
          </cell>
          <cell r="D831" t="str">
            <v>c</v>
          </cell>
          <cell r="E831" t="str">
            <v>b</v>
          </cell>
          <cell r="F831" t="str">
            <v>early-8</v>
          </cell>
          <cell r="G831" t="str">
            <v>fc</v>
          </cell>
          <cell r="H831" t="str">
            <v>cb</v>
          </cell>
          <cell r="I831">
            <v>2</v>
          </cell>
          <cell r="J831" t="str">
            <v>Not Found</v>
          </cell>
          <cell r="K831">
            <v>8.8999999999999996E-2</v>
          </cell>
          <cell r="L831">
            <v>1.6000000000000001E-3</v>
          </cell>
          <cell r="M831">
            <v>7</v>
          </cell>
          <cell r="N831" t="str">
            <v>Not Found</v>
          </cell>
          <cell r="O831">
            <v>0.1023</v>
          </cell>
          <cell r="P831">
            <v>1.8E-3</v>
          </cell>
          <cell r="Q831">
            <v>4</v>
          </cell>
          <cell r="R831">
            <v>-0.45911355934317777</v>
          </cell>
          <cell r="S831">
            <v>-0.45895326547323223</v>
          </cell>
          <cell r="T831">
            <v>-0.68898467080757508</v>
          </cell>
          <cell r="U831">
            <v>-0.40593412727834699</v>
          </cell>
          <cell r="V831">
            <v>-0.56459902134159246</v>
          </cell>
          <cell r="W831">
            <v>-0.66727521485294028</v>
          </cell>
          <cell r="X831">
            <v>32</v>
          </cell>
          <cell r="Y831">
            <v>32</v>
          </cell>
          <cell r="Z831">
            <v>24</v>
          </cell>
          <cell r="AA831">
            <v>34</v>
          </cell>
          <cell r="AB831">
            <v>28.999999999999996</v>
          </cell>
          <cell r="AC831">
            <v>25</v>
          </cell>
        </row>
        <row r="832">
          <cell r="A832" t="str">
            <v>fcC</v>
          </cell>
          <cell r="B832" t="str">
            <v>f</v>
          </cell>
          <cell r="C832" t="str">
            <v>mid-8</v>
          </cell>
          <cell r="D832" t="str">
            <v>c</v>
          </cell>
          <cell r="E832" t="str">
            <v>C</v>
          </cell>
          <cell r="F832" t="str">
            <v>mid-8</v>
          </cell>
          <cell r="G832" t="str">
            <v>fc</v>
          </cell>
          <cell r="H832" t="str">
            <v>cC</v>
          </cell>
          <cell r="I832">
            <v>3</v>
          </cell>
          <cell r="J832" t="str">
            <v>Not Found</v>
          </cell>
          <cell r="K832">
            <v>7.0999999999999994E-2</v>
          </cell>
          <cell r="L832">
            <v>1.6000000000000001E-3</v>
          </cell>
          <cell r="M832">
            <v>7</v>
          </cell>
          <cell r="N832" t="str">
            <v>Not Found</v>
          </cell>
          <cell r="O832">
            <v>9.2999999999999999E-2</v>
          </cell>
          <cell r="P832">
            <v>2.3E-3</v>
          </cell>
          <cell r="Q832">
            <v>5</v>
          </cell>
          <cell r="R832">
            <v>-0.87446524814545334</v>
          </cell>
          <cell r="S832">
            <v>-0.45895326547323223</v>
          </cell>
          <cell r="T832">
            <v>-0.68898467080757508</v>
          </cell>
          <cell r="U832">
            <v>-0.6188352895021253</v>
          </cell>
          <cell r="V832">
            <v>-0.41186769383822258</v>
          </cell>
          <cell r="W832">
            <v>-0.43566121519515877</v>
          </cell>
          <cell r="X832">
            <v>19</v>
          </cell>
          <cell r="Y832">
            <v>32</v>
          </cell>
          <cell r="Z832">
            <v>24</v>
          </cell>
          <cell r="AA832">
            <v>27</v>
          </cell>
          <cell r="AB832">
            <v>35</v>
          </cell>
          <cell r="AC832">
            <v>33</v>
          </cell>
        </row>
        <row r="833">
          <cell r="A833" t="str">
            <v>fcd</v>
          </cell>
          <cell r="B833" t="str">
            <v>f</v>
          </cell>
          <cell r="C833" t="str">
            <v>mid-8</v>
          </cell>
          <cell r="D833" t="str">
            <v>c</v>
          </cell>
          <cell r="E833" t="str">
            <v>d</v>
          </cell>
          <cell r="F833" t="str">
            <v>early-8</v>
          </cell>
          <cell r="G833" t="str">
            <v>fc</v>
          </cell>
          <cell r="H833" t="str">
            <v>cd</v>
          </cell>
          <cell r="I833">
            <v>2</v>
          </cell>
          <cell r="J833" t="str">
            <v>Not Found</v>
          </cell>
          <cell r="K833">
            <v>0.10100000000000001</v>
          </cell>
          <cell r="L833">
            <v>2E-3</v>
          </cell>
          <cell r="M833">
            <v>12</v>
          </cell>
          <cell r="N833" t="str">
            <v>Not Found</v>
          </cell>
          <cell r="O833">
            <v>0.1338</v>
          </cell>
          <cell r="P833">
            <v>2.0999999999999999E-3</v>
          </cell>
          <cell r="Q833">
            <v>7</v>
          </cell>
          <cell r="R833">
            <v>-0.1822124334749938</v>
          </cell>
          <cell r="S833">
            <v>-0.34276559501011128</v>
          </cell>
          <cell r="T833">
            <v>0.11630533100042251</v>
          </cell>
          <cell r="U833">
            <v>0.3151827125118698</v>
          </cell>
          <cell r="V833">
            <v>-0.47296022483957056</v>
          </cell>
          <cell r="W833">
            <v>2.7566784120404197E-2</v>
          </cell>
          <cell r="X833">
            <v>43</v>
          </cell>
          <cell r="Y833">
            <v>36</v>
          </cell>
          <cell r="Z833">
            <v>54</v>
          </cell>
          <cell r="AA833">
            <v>62</v>
          </cell>
          <cell r="AB833">
            <v>32</v>
          </cell>
          <cell r="AC833">
            <v>51</v>
          </cell>
        </row>
        <row r="834">
          <cell r="A834" t="str">
            <v>fcf</v>
          </cell>
          <cell r="B834" t="str">
            <v>f</v>
          </cell>
          <cell r="C834" t="str">
            <v>mid-8</v>
          </cell>
          <cell r="D834" t="str">
            <v>c</v>
          </cell>
          <cell r="E834" t="str">
            <v>f</v>
          </cell>
          <cell r="F834" t="str">
            <v>mid-8</v>
          </cell>
          <cell r="G834" t="str">
            <v>fc</v>
          </cell>
          <cell r="H834" t="str">
            <v>cf</v>
          </cell>
          <cell r="I834">
            <v>3</v>
          </cell>
          <cell r="J834" t="str">
            <v>Not Found</v>
          </cell>
          <cell r="K834">
            <v>8.2699999999999996E-2</v>
          </cell>
          <cell r="L834">
            <v>2.0999999999999999E-3</v>
          </cell>
          <cell r="M834">
            <v>8</v>
          </cell>
          <cell r="N834" t="str">
            <v>Not Found</v>
          </cell>
          <cell r="O834">
            <v>9.9699999999999997E-2</v>
          </cell>
          <cell r="P834">
            <v>3.0999999999999999E-3</v>
          </cell>
          <cell r="Q834">
            <v>5</v>
          </cell>
          <cell r="R834">
            <v>-0.6044866504239742</v>
          </cell>
          <cell r="S834">
            <v>-0.31371867739433112</v>
          </cell>
          <cell r="T834">
            <v>-0.52792667044597552</v>
          </cell>
          <cell r="U834">
            <v>-0.46545488230865073</v>
          </cell>
          <cell r="V834">
            <v>-0.16749756983283073</v>
          </cell>
          <cell r="W834">
            <v>-0.43566121519515877</v>
          </cell>
          <cell r="X834">
            <v>27</v>
          </cell>
          <cell r="Y834">
            <v>37</v>
          </cell>
          <cell r="Z834">
            <v>30</v>
          </cell>
          <cell r="AA834">
            <v>32</v>
          </cell>
          <cell r="AB834">
            <v>44</v>
          </cell>
          <cell r="AC834">
            <v>33</v>
          </cell>
        </row>
        <row r="835">
          <cell r="A835" t="str">
            <v>fcG</v>
          </cell>
          <cell r="B835" t="str">
            <v>f</v>
          </cell>
          <cell r="C835" t="str">
            <v>mid-8</v>
          </cell>
          <cell r="D835" t="str">
            <v>c</v>
          </cell>
          <cell r="E835" t="str">
            <v>G</v>
          </cell>
          <cell r="F835" t="str">
            <v>mid-8</v>
          </cell>
          <cell r="G835" t="str">
            <v>fc</v>
          </cell>
          <cell r="H835" t="str">
            <v>cG</v>
          </cell>
          <cell r="I835">
            <v>3</v>
          </cell>
          <cell r="J835" t="str">
            <v>Not Found</v>
          </cell>
          <cell r="K835">
            <v>7.4800000000000005E-2</v>
          </cell>
          <cell r="L835">
            <v>2.3999999999999998E-3</v>
          </cell>
          <cell r="M835">
            <v>11</v>
          </cell>
          <cell r="N835" t="str">
            <v>Not Found</v>
          </cell>
          <cell r="O835">
            <v>9.9199999999999997E-2</v>
          </cell>
          <cell r="P835">
            <v>3.3E-3</v>
          </cell>
          <cell r="Q835">
            <v>8</v>
          </cell>
          <cell r="R835">
            <v>-0.7867798916205283</v>
          </cell>
          <cell r="S835">
            <v>-0.22657792454699047</v>
          </cell>
          <cell r="T835">
            <v>-4.4752669361177014E-2</v>
          </cell>
          <cell r="U835">
            <v>-0.47690118135293985</v>
          </cell>
          <cell r="V835">
            <v>-0.10640503883148275</v>
          </cell>
          <cell r="W835">
            <v>0.25918078377818571</v>
          </cell>
          <cell r="X835">
            <v>22</v>
          </cell>
          <cell r="Y835">
            <v>41</v>
          </cell>
          <cell r="Z835">
            <v>48</v>
          </cell>
          <cell r="AA835">
            <v>32</v>
          </cell>
          <cell r="AB835">
            <v>46</v>
          </cell>
          <cell r="AC835">
            <v>60</v>
          </cell>
        </row>
        <row r="836">
          <cell r="A836" t="str">
            <v>fcJ</v>
          </cell>
          <cell r="B836" t="str">
            <v>f</v>
          </cell>
          <cell r="C836" t="str">
            <v>mid-8</v>
          </cell>
          <cell r="D836" t="str">
            <v>c</v>
          </cell>
          <cell r="E836" t="str">
            <v>J</v>
          </cell>
          <cell r="F836" t="str">
            <v>mid-8</v>
          </cell>
          <cell r="G836" t="str">
            <v>fc</v>
          </cell>
          <cell r="H836" t="str">
            <v>cJ</v>
          </cell>
          <cell r="I836">
            <v>3</v>
          </cell>
          <cell r="J836" t="str">
            <v>Not Found</v>
          </cell>
          <cell r="K836">
            <v>7.3800000000000004E-2</v>
          </cell>
          <cell r="L836">
            <v>1.5E-3</v>
          </cell>
          <cell r="M836">
            <v>5</v>
          </cell>
          <cell r="N836" t="str">
            <v>Not Found</v>
          </cell>
          <cell r="O836">
            <v>8.6699999999999999E-2</v>
          </cell>
          <cell r="P836">
            <v>1.8E-3</v>
          </cell>
          <cell r="Q836">
            <v>4</v>
          </cell>
          <cell r="R836">
            <v>-0.80985498544287693</v>
          </cell>
          <cell r="S836">
            <v>-0.48800018308901244</v>
          </cell>
          <cell r="T836">
            <v>-1.0111006715307742</v>
          </cell>
          <cell r="U836">
            <v>-0.76305865746016865</v>
          </cell>
          <cell r="V836">
            <v>-0.56459902134159246</v>
          </cell>
          <cell r="W836">
            <v>-0.66727521485294028</v>
          </cell>
          <cell r="X836">
            <v>21</v>
          </cell>
          <cell r="Y836">
            <v>31</v>
          </cell>
          <cell r="Z836">
            <v>15</v>
          </cell>
          <cell r="AA836">
            <v>22</v>
          </cell>
          <cell r="AB836">
            <v>28.999999999999996</v>
          </cell>
          <cell r="AC836">
            <v>25</v>
          </cell>
        </row>
        <row r="837">
          <cell r="A837" t="str">
            <v>fck</v>
          </cell>
          <cell r="B837" t="str">
            <v>f</v>
          </cell>
          <cell r="C837" t="str">
            <v>mid-8</v>
          </cell>
          <cell r="D837" t="str">
            <v>c</v>
          </cell>
          <cell r="E837" t="str">
            <v>k</v>
          </cell>
          <cell r="F837" t="str">
            <v>mid-8</v>
          </cell>
          <cell r="G837" t="str">
            <v>fc</v>
          </cell>
          <cell r="H837" t="str">
            <v>ck</v>
          </cell>
          <cell r="I837">
            <v>3</v>
          </cell>
          <cell r="J837" t="str">
            <v>Not Found</v>
          </cell>
          <cell r="K837">
            <v>0.11650000000000001</v>
          </cell>
          <cell r="L837">
            <v>2.3999999999999998E-3</v>
          </cell>
          <cell r="M837">
            <v>14</v>
          </cell>
          <cell r="N837" t="str">
            <v>Not Found</v>
          </cell>
          <cell r="O837">
            <v>0.14099999999999999</v>
          </cell>
          <cell r="P837">
            <v>3.7000000000000002E-3</v>
          </cell>
          <cell r="Q837">
            <v>8</v>
          </cell>
          <cell r="R837">
            <v>0.17545152077141016</v>
          </cell>
          <cell r="S837">
            <v>-0.22657792454699047</v>
          </cell>
          <cell r="T837">
            <v>0.43842133172362152</v>
          </cell>
          <cell r="U837">
            <v>0.48000941874963327</v>
          </cell>
          <cell r="V837">
            <v>1.5780023171213225E-2</v>
          </cell>
          <cell r="W837">
            <v>0.25918078377818571</v>
          </cell>
          <cell r="X837">
            <v>56.999999999999993</v>
          </cell>
          <cell r="Y837">
            <v>41</v>
          </cell>
          <cell r="Z837">
            <v>67</v>
          </cell>
          <cell r="AA837">
            <v>68</v>
          </cell>
          <cell r="AB837">
            <v>51</v>
          </cell>
          <cell r="AC837">
            <v>60</v>
          </cell>
        </row>
        <row r="838">
          <cell r="A838" t="str">
            <v>fcm</v>
          </cell>
          <cell r="B838" t="str">
            <v>f</v>
          </cell>
          <cell r="C838" t="str">
            <v>mid-8</v>
          </cell>
          <cell r="D838" t="str">
            <v>c</v>
          </cell>
          <cell r="E838" t="str">
            <v>m</v>
          </cell>
          <cell r="F838" t="str">
            <v>early-8</v>
          </cell>
          <cell r="G838" t="str">
            <v>fc</v>
          </cell>
          <cell r="H838" t="str">
            <v>cm</v>
          </cell>
          <cell r="I838">
            <v>2</v>
          </cell>
          <cell r="J838" t="str">
            <v>Not Found</v>
          </cell>
          <cell r="K838">
            <v>0.1125</v>
          </cell>
          <cell r="L838">
            <v>1.5E-3</v>
          </cell>
          <cell r="M838">
            <v>7</v>
          </cell>
          <cell r="N838" t="str">
            <v>Not Found</v>
          </cell>
          <cell r="O838">
            <v>0.1258</v>
          </cell>
          <cell r="P838">
            <v>1.8E-3</v>
          </cell>
          <cell r="Q838">
            <v>4</v>
          </cell>
          <cell r="R838">
            <v>8.3151145482015507E-2</v>
          </cell>
          <cell r="S838">
            <v>-0.48800018308901244</v>
          </cell>
          <cell r="T838">
            <v>-0.68898467080757508</v>
          </cell>
          <cell r="U838">
            <v>0.13204192780324314</v>
          </cell>
          <cell r="V838">
            <v>-0.56459902134159246</v>
          </cell>
          <cell r="W838">
            <v>-0.66727521485294028</v>
          </cell>
          <cell r="X838">
            <v>53</v>
          </cell>
          <cell r="Y838">
            <v>31</v>
          </cell>
          <cell r="Z838">
            <v>24</v>
          </cell>
          <cell r="AA838">
            <v>55.000000000000007</v>
          </cell>
          <cell r="AB838">
            <v>28.999999999999996</v>
          </cell>
          <cell r="AC838">
            <v>25</v>
          </cell>
        </row>
        <row r="839">
          <cell r="A839" t="str">
            <v>fcp</v>
          </cell>
          <cell r="B839" t="str">
            <v>f</v>
          </cell>
          <cell r="C839" t="str">
            <v>mid-8</v>
          </cell>
          <cell r="D839" t="str">
            <v>c</v>
          </cell>
          <cell r="E839" t="str">
            <v>p</v>
          </cell>
          <cell r="F839" t="str">
            <v>early-8</v>
          </cell>
          <cell r="G839" t="str">
            <v>fc</v>
          </cell>
          <cell r="H839" t="str">
            <v>cp</v>
          </cell>
          <cell r="I839">
            <v>2</v>
          </cell>
          <cell r="J839" t="str">
            <v>Not Found</v>
          </cell>
          <cell r="K839">
            <v>0.1002</v>
          </cell>
          <cell r="L839">
            <v>1.5E-3</v>
          </cell>
          <cell r="M839">
            <v>5</v>
          </cell>
          <cell r="N839" t="str">
            <v>Not Found</v>
          </cell>
          <cell r="O839">
            <v>0.1128</v>
          </cell>
          <cell r="P839">
            <v>1.8E-3</v>
          </cell>
          <cell r="Q839">
            <v>3</v>
          </cell>
          <cell r="R839">
            <v>-0.20067250853287291</v>
          </cell>
          <cell r="S839">
            <v>-0.48800018308901244</v>
          </cell>
          <cell r="T839">
            <v>-1.0111006715307742</v>
          </cell>
          <cell r="U839">
            <v>-0.16556184734827484</v>
          </cell>
          <cell r="V839">
            <v>-0.56459902134159246</v>
          </cell>
          <cell r="W839">
            <v>-0.89888921451072179</v>
          </cell>
          <cell r="X839">
            <v>42</v>
          </cell>
          <cell r="Y839">
            <v>31</v>
          </cell>
          <cell r="Z839">
            <v>15</v>
          </cell>
          <cell r="AA839">
            <v>43</v>
          </cell>
          <cell r="AB839">
            <v>28.999999999999996</v>
          </cell>
          <cell r="AC839">
            <v>18</v>
          </cell>
        </row>
        <row r="840">
          <cell r="A840" t="str">
            <v>fcr</v>
          </cell>
          <cell r="B840" t="str">
            <v>f</v>
          </cell>
          <cell r="C840" t="str">
            <v>mid-8</v>
          </cell>
          <cell r="D840" t="str">
            <v>c</v>
          </cell>
          <cell r="E840" t="str">
            <v>r</v>
          </cell>
          <cell r="F840" t="str">
            <v>late-8</v>
          </cell>
          <cell r="G840" t="str">
            <v>fc</v>
          </cell>
          <cell r="H840" t="str">
            <v>cr</v>
          </cell>
          <cell r="I840">
            <v>4</v>
          </cell>
          <cell r="J840" t="str">
            <v>Not Found</v>
          </cell>
          <cell r="K840">
            <v>0.1414</v>
          </cell>
          <cell r="L840">
            <v>4.4999999999999997E-3</v>
          </cell>
          <cell r="M840">
            <v>10</v>
          </cell>
          <cell r="N840" t="str">
            <v>Not Found</v>
          </cell>
          <cell r="O840">
            <v>0.16839999999999999</v>
          </cell>
          <cell r="P840">
            <v>4.7999999999999996E-3</v>
          </cell>
          <cell r="Q840">
            <v>10</v>
          </cell>
          <cell r="R840">
            <v>0.75002135694789118</v>
          </cell>
          <cell r="S840">
            <v>0.3834073453843943</v>
          </cell>
          <cell r="T840">
            <v>-0.20581066972277653</v>
          </cell>
          <cell r="U840">
            <v>1.1072666063766792</v>
          </cell>
          <cell r="V840">
            <v>0.35178894367862684</v>
          </cell>
          <cell r="W840">
            <v>0.72240878309374867</v>
          </cell>
          <cell r="X840">
            <v>77</v>
          </cell>
          <cell r="Y840">
            <v>65</v>
          </cell>
          <cell r="Z840">
            <v>42</v>
          </cell>
          <cell r="AA840">
            <v>87</v>
          </cell>
          <cell r="AB840">
            <v>64</v>
          </cell>
          <cell r="AC840">
            <v>76</v>
          </cell>
        </row>
        <row r="841">
          <cell r="A841" t="str">
            <v>fcs</v>
          </cell>
          <cell r="B841" t="str">
            <v>f</v>
          </cell>
          <cell r="C841" t="str">
            <v>mid-8</v>
          </cell>
          <cell r="D841" t="str">
            <v>c</v>
          </cell>
          <cell r="E841" t="str">
            <v>s</v>
          </cell>
          <cell r="F841" t="str">
            <v>late-8</v>
          </cell>
          <cell r="G841" t="str">
            <v>fc</v>
          </cell>
          <cell r="H841" t="str">
            <v>cs</v>
          </cell>
          <cell r="I841">
            <v>4</v>
          </cell>
          <cell r="J841" t="str">
            <v>Not Found</v>
          </cell>
          <cell r="K841">
            <v>0.1419</v>
          </cell>
          <cell r="L841">
            <v>2.5000000000000001E-3</v>
          </cell>
          <cell r="M841">
            <v>13</v>
          </cell>
          <cell r="N841" t="str">
            <v>Not Found</v>
          </cell>
          <cell r="O841">
            <v>0.14280000000000001</v>
          </cell>
          <cell r="P841">
            <v>4.1000000000000003E-3</v>
          </cell>
          <cell r="Q841">
            <v>8</v>
          </cell>
          <cell r="R841">
            <v>0.76155890385906544</v>
          </cell>
          <cell r="S841">
            <v>-0.19753100693121017</v>
          </cell>
          <cell r="T841">
            <v>0.27736333136202201</v>
          </cell>
          <cell r="U841">
            <v>0.52121609530907476</v>
          </cell>
          <cell r="V841">
            <v>0.13796508517390921</v>
          </cell>
          <cell r="W841">
            <v>0.25918078377818571</v>
          </cell>
          <cell r="X841">
            <v>78</v>
          </cell>
          <cell r="Y841">
            <v>42</v>
          </cell>
          <cell r="Z841">
            <v>61</v>
          </cell>
          <cell r="AA841">
            <v>70</v>
          </cell>
          <cell r="AB841">
            <v>56.000000000000007</v>
          </cell>
          <cell r="AC841">
            <v>60</v>
          </cell>
        </row>
        <row r="842">
          <cell r="A842" t="str">
            <v>fcS</v>
          </cell>
          <cell r="B842" t="str">
            <v>f</v>
          </cell>
          <cell r="C842" t="str">
            <v>mid-8</v>
          </cell>
          <cell r="D842" t="str">
            <v>c</v>
          </cell>
          <cell r="E842" t="str">
            <v>S</v>
          </cell>
          <cell r="F842" t="str">
            <v>late-8</v>
          </cell>
          <cell r="G842" t="str">
            <v>fc</v>
          </cell>
          <cell r="H842" t="str">
            <v>cS</v>
          </cell>
          <cell r="I842">
            <v>4</v>
          </cell>
          <cell r="J842" t="str">
            <v>Not Found</v>
          </cell>
          <cell r="K842">
            <v>7.0800000000000002E-2</v>
          </cell>
          <cell r="L842">
            <v>2E-3</v>
          </cell>
          <cell r="M842">
            <v>6</v>
          </cell>
          <cell r="N842" t="str">
            <v>Not Found</v>
          </cell>
          <cell r="O842">
            <v>9.1600000000000001E-2</v>
          </cell>
          <cell r="P842">
            <v>3.2000000000000002E-3</v>
          </cell>
          <cell r="Q842">
            <v>5</v>
          </cell>
          <cell r="R842">
            <v>-0.87908026690992291</v>
          </cell>
          <cell r="S842">
            <v>-0.34276559501011128</v>
          </cell>
          <cell r="T842">
            <v>-0.85004267116917465</v>
          </cell>
          <cell r="U842">
            <v>-0.65088492682613497</v>
          </cell>
          <cell r="V842">
            <v>-0.13695130433215669</v>
          </cell>
          <cell r="W842">
            <v>-0.43566121519515877</v>
          </cell>
          <cell r="X842">
            <v>19</v>
          </cell>
          <cell r="Y842">
            <v>36</v>
          </cell>
          <cell r="Z842">
            <v>20</v>
          </cell>
          <cell r="AA842">
            <v>26</v>
          </cell>
          <cell r="AB842">
            <v>45</v>
          </cell>
          <cell r="AC842">
            <v>33</v>
          </cell>
        </row>
        <row r="843">
          <cell r="A843" t="str">
            <v>fcT</v>
          </cell>
          <cell r="B843" t="str">
            <v>f</v>
          </cell>
          <cell r="C843" t="str">
            <v>mid-8</v>
          </cell>
          <cell r="D843" t="str">
            <v>c</v>
          </cell>
          <cell r="E843" t="str">
            <v>T</v>
          </cell>
          <cell r="F843" t="str">
            <v>late-8</v>
          </cell>
          <cell r="G843" t="str">
            <v>fc</v>
          </cell>
          <cell r="H843" t="str">
            <v>cT</v>
          </cell>
          <cell r="I843">
            <v>4</v>
          </cell>
          <cell r="J843" t="str">
            <v>Not Found</v>
          </cell>
          <cell r="K843">
            <v>7.0400000000000004E-2</v>
          </cell>
          <cell r="L843">
            <v>1.6000000000000001E-3</v>
          </cell>
          <cell r="M843">
            <v>9</v>
          </cell>
          <cell r="N843" t="str">
            <v>Not Found</v>
          </cell>
          <cell r="O843">
            <v>8.8900000000000007E-2</v>
          </cell>
          <cell r="P843">
            <v>1.9E-3</v>
          </cell>
          <cell r="Q843">
            <v>3</v>
          </cell>
          <cell r="R843">
            <v>-0.88831030443886227</v>
          </cell>
          <cell r="S843">
            <v>-0.45895326547323223</v>
          </cell>
          <cell r="T843">
            <v>-0.36686867008437607</v>
          </cell>
          <cell r="U843">
            <v>-0.71269494166529623</v>
          </cell>
          <cell r="V843">
            <v>-0.53405275584091849</v>
          </cell>
          <cell r="W843">
            <v>-0.89888921451072179</v>
          </cell>
          <cell r="X843">
            <v>19</v>
          </cell>
          <cell r="Y843">
            <v>32</v>
          </cell>
          <cell r="Z843">
            <v>36</v>
          </cell>
          <cell r="AA843">
            <v>24</v>
          </cell>
          <cell r="AB843">
            <v>30</v>
          </cell>
          <cell r="AC843">
            <v>18</v>
          </cell>
        </row>
        <row r="844">
          <cell r="A844" t="str">
            <v>fcv</v>
          </cell>
          <cell r="B844" t="str">
            <v>f</v>
          </cell>
          <cell r="C844" t="str">
            <v>mid-8</v>
          </cell>
          <cell r="D844" t="str">
            <v>c</v>
          </cell>
          <cell r="E844" t="str">
            <v>v</v>
          </cell>
          <cell r="F844" t="str">
            <v>mid-8</v>
          </cell>
          <cell r="G844" t="str">
            <v>fc</v>
          </cell>
          <cell r="H844" t="str">
            <v>cv</v>
          </cell>
          <cell r="I844">
            <v>3</v>
          </cell>
          <cell r="J844" t="str">
            <v>Not Found</v>
          </cell>
          <cell r="K844">
            <v>8.6699999999999999E-2</v>
          </cell>
          <cell r="L844">
            <v>1.5E-3</v>
          </cell>
          <cell r="M844">
            <v>5</v>
          </cell>
          <cell r="N844" t="str">
            <v>Not Found</v>
          </cell>
          <cell r="O844">
            <v>0.10249999999999999</v>
          </cell>
          <cell r="P844">
            <v>1.8E-3</v>
          </cell>
          <cell r="Q844">
            <v>4</v>
          </cell>
          <cell r="R844">
            <v>-0.51218627513457959</v>
          </cell>
          <cell r="S844">
            <v>-0.48800018308901244</v>
          </cell>
          <cell r="T844">
            <v>-1.0111006715307742</v>
          </cell>
          <cell r="U844">
            <v>-0.4013556076606315</v>
          </cell>
          <cell r="V844">
            <v>-0.56459902134159246</v>
          </cell>
          <cell r="W844">
            <v>-0.66727521485294028</v>
          </cell>
          <cell r="X844">
            <v>30</v>
          </cell>
          <cell r="Y844">
            <v>31</v>
          </cell>
          <cell r="Z844">
            <v>15</v>
          </cell>
          <cell r="AA844">
            <v>34</v>
          </cell>
          <cell r="AB844">
            <v>28.999999999999996</v>
          </cell>
          <cell r="AC844">
            <v>25</v>
          </cell>
        </row>
        <row r="845">
          <cell r="A845" t="str">
            <v>fcz</v>
          </cell>
          <cell r="B845" t="str">
            <v>f</v>
          </cell>
          <cell r="C845" t="str">
            <v>mid-8</v>
          </cell>
          <cell r="D845" t="str">
            <v>c</v>
          </cell>
          <cell r="E845" t="str">
            <v>z</v>
          </cell>
          <cell r="F845" t="str">
            <v>late-8</v>
          </cell>
          <cell r="G845" t="str">
            <v>fc</v>
          </cell>
          <cell r="H845" t="str">
            <v>cz</v>
          </cell>
          <cell r="I845">
            <v>4</v>
          </cell>
          <cell r="J845" t="str">
            <v>Not Found</v>
          </cell>
          <cell r="K845">
            <v>8.3199999999999996E-2</v>
          </cell>
          <cell r="L845">
            <v>2.0999999999999999E-3</v>
          </cell>
          <cell r="M845">
            <v>14</v>
          </cell>
          <cell r="N845" t="str">
            <v>Not Found</v>
          </cell>
          <cell r="O845">
            <v>0.1045</v>
          </cell>
          <cell r="P845">
            <v>2.3E-3</v>
          </cell>
          <cell r="Q845">
            <v>6</v>
          </cell>
          <cell r="R845">
            <v>-0.59294910351279984</v>
          </cell>
          <cell r="S845">
            <v>-0.31371867739433112</v>
          </cell>
          <cell r="T845">
            <v>0.43842133172362152</v>
          </cell>
          <cell r="U845">
            <v>-0.35557041148347485</v>
          </cell>
          <cell r="V845">
            <v>-0.41186769383822258</v>
          </cell>
          <cell r="W845">
            <v>-0.20404721553737729</v>
          </cell>
          <cell r="X845">
            <v>28.000000000000004</v>
          </cell>
          <cell r="Y845">
            <v>37</v>
          </cell>
          <cell r="Z845">
            <v>67</v>
          </cell>
          <cell r="AA845">
            <v>36</v>
          </cell>
          <cell r="AB845">
            <v>35</v>
          </cell>
          <cell r="AC845">
            <v>42</v>
          </cell>
        </row>
        <row r="846">
          <cell r="A846" t="str">
            <v>feb</v>
          </cell>
          <cell r="B846" t="str">
            <v>f</v>
          </cell>
          <cell r="C846" t="str">
            <v>mid-8</v>
          </cell>
          <cell r="D846" t="str">
            <v>e</v>
          </cell>
          <cell r="E846" t="str">
            <v>b</v>
          </cell>
          <cell r="F846" t="str">
            <v>early-8</v>
          </cell>
          <cell r="G846" t="str">
            <v>fe</v>
          </cell>
          <cell r="H846" t="str">
            <v>eb</v>
          </cell>
          <cell r="I846">
            <v>2</v>
          </cell>
          <cell r="J846" t="str">
            <v>Not Found</v>
          </cell>
          <cell r="K846">
            <v>0.1017</v>
          </cell>
          <cell r="L846">
            <v>3.7000000000000002E-3</v>
          </cell>
          <cell r="M846">
            <v>14</v>
          </cell>
          <cell r="N846" t="str">
            <v>Not Found</v>
          </cell>
          <cell r="O846">
            <v>0.11899999999999999</v>
          </cell>
          <cell r="P846">
            <v>4.1999999999999997E-3</v>
          </cell>
          <cell r="Q846">
            <v>3</v>
          </cell>
          <cell r="R846">
            <v>-0.16605986779934992</v>
          </cell>
          <cell r="S846">
            <v>0.1510320044581526</v>
          </cell>
          <cell r="T846">
            <v>0.43842133172362152</v>
          </cell>
          <cell r="U846">
            <v>-2.3627739199089382E-2</v>
          </cell>
          <cell r="V846">
            <v>0.168511350674583</v>
          </cell>
          <cell r="W846">
            <v>-0.89888921451072179</v>
          </cell>
          <cell r="X846">
            <v>43</v>
          </cell>
          <cell r="Y846">
            <v>56.000000000000007</v>
          </cell>
          <cell r="Z846">
            <v>67</v>
          </cell>
          <cell r="AA846">
            <v>49</v>
          </cell>
          <cell r="AB846">
            <v>56.999999999999993</v>
          </cell>
          <cell r="AC846">
            <v>18</v>
          </cell>
        </row>
        <row r="847">
          <cell r="A847" t="str">
            <v>fEb</v>
          </cell>
          <cell r="B847" t="str">
            <v>f</v>
          </cell>
          <cell r="C847" t="str">
            <v>mid-8</v>
          </cell>
          <cell r="D847" t="str">
            <v>E</v>
          </cell>
          <cell r="E847" t="str">
            <v>b</v>
          </cell>
          <cell r="F847" t="str">
            <v>early-8</v>
          </cell>
          <cell r="G847" t="str">
            <v>fE</v>
          </cell>
          <cell r="H847" t="str">
            <v>Eb</v>
          </cell>
          <cell r="I847">
            <v>2</v>
          </cell>
          <cell r="J847" t="str">
            <v>Not Found</v>
          </cell>
          <cell r="K847">
            <v>0.1454</v>
          </cell>
          <cell r="L847">
            <v>3.3999999999999998E-3</v>
          </cell>
          <cell r="M847">
            <v>12</v>
          </cell>
          <cell r="N847" t="str">
            <v>Not Found</v>
          </cell>
          <cell r="O847">
            <v>0.1467</v>
          </cell>
          <cell r="P847">
            <v>4.0000000000000001E-3</v>
          </cell>
          <cell r="Q847">
            <v>7</v>
          </cell>
          <cell r="R847">
            <v>0.84232173223728579</v>
          </cell>
          <cell r="S847">
            <v>6.3891251610811828E-2</v>
          </cell>
          <cell r="T847">
            <v>0.11630533100042251</v>
          </cell>
          <cell r="U847">
            <v>0.61049722785452987</v>
          </cell>
          <cell r="V847">
            <v>0.10741881967323515</v>
          </cell>
          <cell r="W847">
            <v>2.7566784120404197E-2</v>
          </cell>
          <cell r="X847">
            <v>80</v>
          </cell>
          <cell r="Y847">
            <v>52</v>
          </cell>
          <cell r="Z847">
            <v>54</v>
          </cell>
          <cell r="AA847">
            <v>73</v>
          </cell>
          <cell r="AB847">
            <v>55.000000000000007</v>
          </cell>
          <cell r="AC847">
            <v>51</v>
          </cell>
        </row>
        <row r="848">
          <cell r="A848" t="str">
            <v>feC</v>
          </cell>
          <cell r="B848" t="str">
            <v>f</v>
          </cell>
          <cell r="C848" t="str">
            <v>mid-8</v>
          </cell>
          <cell r="D848" t="str">
            <v>e</v>
          </cell>
          <cell r="E848" t="str">
            <v>C</v>
          </cell>
          <cell r="F848" t="str">
            <v>mid-8</v>
          </cell>
          <cell r="G848" t="str">
            <v>fe</v>
          </cell>
          <cell r="H848" t="str">
            <v>eC</v>
          </cell>
          <cell r="I848">
            <v>3</v>
          </cell>
          <cell r="J848" t="str">
            <v>Not Found</v>
          </cell>
          <cell r="K848">
            <v>8.3699999999999997E-2</v>
          </cell>
          <cell r="L848">
            <v>2.0999999999999999E-3</v>
          </cell>
          <cell r="M848">
            <v>12</v>
          </cell>
          <cell r="N848" t="str">
            <v>Not Found</v>
          </cell>
          <cell r="O848">
            <v>0.10979999999999999</v>
          </cell>
          <cell r="P848">
            <v>1.9E-3</v>
          </cell>
          <cell r="Q848">
            <v>4</v>
          </cell>
          <cell r="R848">
            <v>-0.58141155660162558</v>
          </cell>
          <cell r="S848">
            <v>-0.31371867739433112</v>
          </cell>
          <cell r="T848">
            <v>0.11630533100042251</v>
          </cell>
          <cell r="U848">
            <v>-0.23423964161400984</v>
          </cell>
          <cell r="V848">
            <v>-0.53405275584091849</v>
          </cell>
          <cell r="W848">
            <v>-0.66727521485294028</v>
          </cell>
          <cell r="X848">
            <v>28.000000000000004</v>
          </cell>
          <cell r="Y848">
            <v>37</v>
          </cell>
          <cell r="Z848">
            <v>54</v>
          </cell>
          <cell r="AA848">
            <v>41</v>
          </cell>
          <cell r="AB848">
            <v>30</v>
          </cell>
          <cell r="AC848">
            <v>25</v>
          </cell>
        </row>
        <row r="849">
          <cell r="A849" t="str">
            <v>fef</v>
          </cell>
          <cell r="B849" t="str">
            <v>f</v>
          </cell>
          <cell r="C849" t="str">
            <v>mid-8</v>
          </cell>
          <cell r="D849" t="str">
            <v>e</v>
          </cell>
          <cell r="E849" t="str">
            <v>f</v>
          </cell>
          <cell r="F849" t="str">
            <v>mid-8</v>
          </cell>
          <cell r="G849" t="str">
            <v>fe</v>
          </cell>
          <cell r="H849" t="str">
            <v>ef</v>
          </cell>
          <cell r="I849">
            <v>3</v>
          </cell>
          <cell r="J849" t="str">
            <v>Not Found</v>
          </cell>
          <cell r="K849">
            <v>9.5500000000000002E-2</v>
          </cell>
          <cell r="L849">
            <v>2.3999999999999998E-3</v>
          </cell>
          <cell r="M849">
            <v>15</v>
          </cell>
          <cell r="N849" t="str">
            <v>Not Found</v>
          </cell>
          <cell r="O849">
            <v>0.1164</v>
          </cell>
          <cell r="P849">
            <v>2.5999999999999999E-3</v>
          </cell>
          <cell r="Q849">
            <v>3</v>
          </cell>
          <cell r="R849">
            <v>-0.30912544949791143</v>
          </cell>
          <cell r="S849">
            <v>-0.22657792454699047</v>
          </cell>
          <cell r="T849">
            <v>0.59947933208522108</v>
          </cell>
          <cell r="U849">
            <v>-8.3148494229392786E-2</v>
          </cell>
          <cell r="V849">
            <v>-0.32022889733620064</v>
          </cell>
          <cell r="W849">
            <v>-0.89888921451072179</v>
          </cell>
          <cell r="X849">
            <v>38</v>
          </cell>
          <cell r="Y849">
            <v>41</v>
          </cell>
          <cell r="Z849">
            <v>72</v>
          </cell>
          <cell r="AA849">
            <v>47</v>
          </cell>
          <cell r="AB849">
            <v>38</v>
          </cell>
          <cell r="AC849">
            <v>18</v>
          </cell>
        </row>
        <row r="850">
          <cell r="A850" t="str">
            <v>fEf</v>
          </cell>
          <cell r="B850" t="str">
            <v>f</v>
          </cell>
          <cell r="C850" t="str">
            <v>mid-8</v>
          </cell>
          <cell r="D850" t="str">
            <v>E</v>
          </cell>
          <cell r="E850" t="str">
            <v>f</v>
          </cell>
          <cell r="F850" t="str">
            <v>mid-8</v>
          </cell>
          <cell r="G850" t="str">
            <v>fE</v>
          </cell>
          <cell r="H850" t="str">
            <v>Ef</v>
          </cell>
          <cell r="I850">
            <v>3</v>
          </cell>
          <cell r="J850" t="str">
            <v>Not Found</v>
          </cell>
          <cell r="K850">
            <v>0.1391</v>
          </cell>
          <cell r="L850">
            <v>4.3E-3</v>
          </cell>
          <cell r="M850">
            <v>12</v>
          </cell>
          <cell r="N850" t="str">
            <v>Not Found</v>
          </cell>
          <cell r="O850">
            <v>0.14410000000000001</v>
          </cell>
          <cell r="P850">
            <v>4.4000000000000003E-3</v>
          </cell>
          <cell r="Q850">
            <v>8</v>
          </cell>
          <cell r="R850">
            <v>0.69694864115648936</v>
          </cell>
          <cell r="S850">
            <v>0.32531351015283394</v>
          </cell>
          <cell r="T850">
            <v>0.11630533100042251</v>
          </cell>
          <cell r="U850">
            <v>0.55097647282422646</v>
          </cell>
          <cell r="V850">
            <v>0.22960388167593113</v>
          </cell>
          <cell r="W850">
            <v>0.25918078377818571</v>
          </cell>
          <cell r="X850">
            <v>76</v>
          </cell>
          <cell r="Y850">
            <v>63</v>
          </cell>
          <cell r="Z850">
            <v>54</v>
          </cell>
          <cell r="AA850">
            <v>71</v>
          </cell>
          <cell r="AB850">
            <v>60</v>
          </cell>
          <cell r="AC850">
            <v>60</v>
          </cell>
        </row>
        <row r="851">
          <cell r="A851" t="str">
            <v>feg</v>
          </cell>
          <cell r="B851" t="str">
            <v>f</v>
          </cell>
          <cell r="C851" t="str">
            <v>mid-8</v>
          </cell>
          <cell r="D851" t="str">
            <v>e</v>
          </cell>
          <cell r="E851" t="str">
            <v>g</v>
          </cell>
          <cell r="F851" t="str">
            <v>mid-8</v>
          </cell>
          <cell r="G851" t="str">
            <v>fe</v>
          </cell>
          <cell r="H851" t="str">
            <v>eg</v>
          </cell>
          <cell r="I851">
            <v>3</v>
          </cell>
          <cell r="J851" t="str">
            <v>Not Found</v>
          </cell>
          <cell r="K851">
            <v>9.3700000000000006E-2</v>
          </cell>
          <cell r="L851">
            <v>2.3E-3</v>
          </cell>
          <cell r="M851">
            <v>14</v>
          </cell>
          <cell r="N851" t="str">
            <v>Not Found</v>
          </cell>
          <cell r="O851">
            <v>0.11609999999999999</v>
          </cell>
          <cell r="P851">
            <v>1.6999999999999999E-3</v>
          </cell>
          <cell r="Q851">
            <v>3</v>
          </cell>
          <cell r="R851">
            <v>-0.35066061837813889</v>
          </cell>
          <cell r="S851">
            <v>-0.25562484216277065</v>
          </cell>
          <cell r="T851">
            <v>0.43842133172362152</v>
          </cell>
          <cell r="U851">
            <v>-9.0016273655966469E-2</v>
          </cell>
          <cell r="V851">
            <v>-0.59514528684226642</v>
          </cell>
          <cell r="W851">
            <v>-0.89888921451072179</v>
          </cell>
          <cell r="X851">
            <v>36</v>
          </cell>
          <cell r="Y851">
            <v>40</v>
          </cell>
          <cell r="Z851">
            <v>67</v>
          </cell>
          <cell r="AA851">
            <v>46</v>
          </cell>
          <cell r="AB851">
            <v>28.000000000000004</v>
          </cell>
          <cell r="AC851">
            <v>18</v>
          </cell>
        </row>
        <row r="852">
          <cell r="A852" t="str">
            <v>feG</v>
          </cell>
          <cell r="B852" t="str">
            <v>f</v>
          </cell>
          <cell r="C852" t="str">
            <v>mid-8</v>
          </cell>
          <cell r="D852" t="str">
            <v>e</v>
          </cell>
          <cell r="E852" t="str">
            <v>G</v>
          </cell>
          <cell r="F852" t="str">
            <v>mid-8</v>
          </cell>
          <cell r="G852" t="str">
            <v>fe</v>
          </cell>
          <cell r="H852" t="str">
            <v>eG</v>
          </cell>
          <cell r="I852">
            <v>3</v>
          </cell>
          <cell r="J852" t="str">
            <v>Not Found</v>
          </cell>
          <cell r="K852">
            <v>8.7499999999999994E-2</v>
          </cell>
          <cell r="L852">
            <v>1.9E-3</v>
          </cell>
          <cell r="M852">
            <v>11</v>
          </cell>
          <cell r="N852" t="str">
            <v>Not Found</v>
          </cell>
          <cell r="O852">
            <v>0.1159</v>
          </cell>
          <cell r="P852">
            <v>1.9E-3</v>
          </cell>
          <cell r="Q852">
            <v>3</v>
          </cell>
          <cell r="R852">
            <v>-0.49372620007670076</v>
          </cell>
          <cell r="S852">
            <v>-0.37181251262589154</v>
          </cell>
          <cell r="T852">
            <v>-4.4752669361177014E-2</v>
          </cell>
          <cell r="U852">
            <v>-9.4594793273681949E-2</v>
          </cell>
          <cell r="V852">
            <v>-0.53405275584091849</v>
          </cell>
          <cell r="W852">
            <v>-0.89888921451072179</v>
          </cell>
          <cell r="X852">
            <v>31</v>
          </cell>
          <cell r="Y852">
            <v>35</v>
          </cell>
          <cell r="Z852">
            <v>48</v>
          </cell>
          <cell r="AA852">
            <v>46</v>
          </cell>
          <cell r="AB852">
            <v>30</v>
          </cell>
          <cell r="AC852">
            <v>18</v>
          </cell>
        </row>
        <row r="853">
          <cell r="A853" t="str">
            <v>fEg</v>
          </cell>
          <cell r="B853" t="str">
            <v>f</v>
          </cell>
          <cell r="C853" t="str">
            <v>mid-8</v>
          </cell>
          <cell r="D853" t="str">
            <v>E</v>
          </cell>
          <cell r="E853" t="str">
            <v>g</v>
          </cell>
          <cell r="F853" t="str">
            <v>mid-8</v>
          </cell>
          <cell r="G853" t="str">
            <v>fE</v>
          </cell>
          <cell r="H853" t="str">
            <v>Eg</v>
          </cell>
          <cell r="I853">
            <v>3</v>
          </cell>
          <cell r="J853" t="str">
            <v>Not Found</v>
          </cell>
          <cell r="K853">
            <v>0.13739999999999999</v>
          </cell>
          <cell r="L853">
            <v>4.3E-3</v>
          </cell>
          <cell r="M853">
            <v>13</v>
          </cell>
          <cell r="N853" t="str">
            <v>Not Found</v>
          </cell>
          <cell r="O853">
            <v>0.14380000000000001</v>
          </cell>
          <cell r="P853">
            <v>4.5999999999999999E-3</v>
          </cell>
          <cell r="Q853">
            <v>9</v>
          </cell>
          <cell r="R853">
            <v>0.65772098165849646</v>
          </cell>
          <cell r="S853">
            <v>0.32531351015283394</v>
          </cell>
          <cell r="T853">
            <v>0.27736333136202201</v>
          </cell>
          <cell r="U853">
            <v>0.54410869339765311</v>
          </cell>
          <cell r="V853">
            <v>0.29069641267727897</v>
          </cell>
          <cell r="W853">
            <v>0.49079478343596716</v>
          </cell>
          <cell r="X853">
            <v>74</v>
          </cell>
          <cell r="Y853">
            <v>63</v>
          </cell>
          <cell r="Z853">
            <v>61</v>
          </cell>
          <cell r="AA853">
            <v>71</v>
          </cell>
          <cell r="AB853">
            <v>62</v>
          </cell>
          <cell r="AC853">
            <v>69</v>
          </cell>
        </row>
        <row r="854">
          <cell r="A854" t="str">
            <v>fEG</v>
          </cell>
          <cell r="B854" t="str">
            <v>f</v>
          </cell>
          <cell r="C854" t="str">
            <v>mid-8</v>
          </cell>
          <cell r="D854" t="str">
            <v>E</v>
          </cell>
          <cell r="E854" t="str">
            <v>G</v>
          </cell>
          <cell r="F854" t="str">
            <v>mid-8</v>
          </cell>
          <cell r="G854" t="str">
            <v>fE</v>
          </cell>
          <cell r="H854" t="str">
            <v>EG</v>
          </cell>
          <cell r="I854">
            <v>3</v>
          </cell>
          <cell r="J854" t="str">
            <v>Not Found</v>
          </cell>
          <cell r="K854">
            <v>0.13120000000000001</v>
          </cell>
          <cell r="L854">
            <v>3.0000000000000001E-3</v>
          </cell>
          <cell r="M854">
            <v>7</v>
          </cell>
          <cell r="N854" t="str">
            <v>Not Found</v>
          </cell>
          <cell r="O854">
            <v>0.14360000000000001</v>
          </cell>
          <cell r="P854">
            <v>3.3E-3</v>
          </cell>
          <cell r="Q854">
            <v>4</v>
          </cell>
          <cell r="R854">
            <v>0.51465539995993526</v>
          </cell>
          <cell r="S854">
            <v>-5.2296418852309019E-2</v>
          </cell>
          <cell r="T854">
            <v>-0.68898467080757508</v>
          </cell>
          <cell r="U854">
            <v>0.53953017377993728</v>
          </cell>
          <cell r="V854">
            <v>-0.10640503883148275</v>
          </cell>
          <cell r="W854">
            <v>-0.66727521485294028</v>
          </cell>
          <cell r="X854">
            <v>70</v>
          </cell>
          <cell r="Y854">
            <v>48</v>
          </cell>
          <cell r="Z854">
            <v>24</v>
          </cell>
          <cell r="AA854">
            <v>71</v>
          </cell>
          <cell r="AB854">
            <v>46</v>
          </cell>
          <cell r="AC854">
            <v>25</v>
          </cell>
        </row>
        <row r="855">
          <cell r="A855" t="str">
            <v>feJ</v>
          </cell>
          <cell r="B855" t="str">
            <v>f</v>
          </cell>
          <cell r="C855" t="str">
            <v>mid-8</v>
          </cell>
          <cell r="D855" t="str">
            <v>e</v>
          </cell>
          <cell r="E855" t="str">
            <v>J</v>
          </cell>
          <cell r="F855" t="str">
            <v>mid-8</v>
          </cell>
          <cell r="G855" t="str">
            <v>fe</v>
          </cell>
          <cell r="H855" t="str">
            <v>eJ</v>
          </cell>
          <cell r="I855">
            <v>3</v>
          </cell>
          <cell r="J855" t="str">
            <v>Not Found</v>
          </cell>
          <cell r="K855">
            <v>8.6499999999999994E-2</v>
          </cell>
          <cell r="L855">
            <v>2.7000000000000001E-3</v>
          </cell>
          <cell r="M855">
            <v>18</v>
          </cell>
          <cell r="N855" t="str">
            <v>Not Found</v>
          </cell>
          <cell r="O855">
            <v>0.10340000000000001</v>
          </cell>
          <cell r="P855">
            <v>2.3999999999999998E-3</v>
          </cell>
          <cell r="Q855">
            <v>6</v>
          </cell>
          <cell r="R855">
            <v>-0.51680129389904939</v>
          </cell>
          <cell r="S855">
            <v>-0.13943717169964967</v>
          </cell>
          <cell r="T855">
            <v>1.0826533331700197</v>
          </cell>
          <cell r="U855">
            <v>-0.38075226938091078</v>
          </cell>
          <cell r="V855">
            <v>-0.38132142833754862</v>
          </cell>
          <cell r="W855">
            <v>-0.20404721553737729</v>
          </cell>
          <cell r="X855">
            <v>30</v>
          </cell>
          <cell r="Y855">
            <v>44</v>
          </cell>
          <cell r="Z855">
            <v>86</v>
          </cell>
          <cell r="AA855">
            <v>35</v>
          </cell>
          <cell r="AB855">
            <v>36</v>
          </cell>
          <cell r="AC855">
            <v>42</v>
          </cell>
        </row>
        <row r="856">
          <cell r="A856" t="str">
            <v>fEJ</v>
          </cell>
          <cell r="B856" t="str">
            <v>f</v>
          </cell>
          <cell r="C856" t="str">
            <v>mid-8</v>
          </cell>
          <cell r="D856" t="str">
            <v>E</v>
          </cell>
          <cell r="E856" t="str">
            <v>J</v>
          </cell>
          <cell r="F856" t="str">
            <v>mid-8</v>
          </cell>
          <cell r="G856" t="str">
            <v>fE</v>
          </cell>
          <cell r="H856" t="str">
            <v>EJ</v>
          </cell>
          <cell r="I856">
            <v>3</v>
          </cell>
          <cell r="J856" t="str">
            <v>Not Found</v>
          </cell>
          <cell r="K856">
            <v>0.13020000000000001</v>
          </cell>
          <cell r="L856">
            <v>4.3E-3</v>
          </cell>
          <cell r="M856">
            <v>13</v>
          </cell>
          <cell r="N856" t="str">
            <v>Not Found</v>
          </cell>
          <cell r="O856">
            <v>0.13109999999999999</v>
          </cell>
          <cell r="P856">
            <v>3.8E-3</v>
          </cell>
          <cell r="Q856">
            <v>7</v>
          </cell>
          <cell r="R856">
            <v>0.49158030613758663</v>
          </cell>
          <cell r="S856">
            <v>0.32531351015283394</v>
          </cell>
          <cell r="T856">
            <v>0.27736333136202201</v>
          </cell>
          <cell r="U856">
            <v>0.25337269767270815</v>
          </cell>
          <cell r="V856">
            <v>4.632628867188715E-2</v>
          </cell>
          <cell r="W856">
            <v>2.7566784120404197E-2</v>
          </cell>
          <cell r="X856">
            <v>69</v>
          </cell>
          <cell r="Y856">
            <v>63</v>
          </cell>
          <cell r="Z856">
            <v>61</v>
          </cell>
          <cell r="AA856">
            <v>60</v>
          </cell>
          <cell r="AB856">
            <v>52</v>
          </cell>
          <cell r="AC856">
            <v>51</v>
          </cell>
        </row>
        <row r="857">
          <cell r="A857" t="str">
            <v>fEk</v>
          </cell>
          <cell r="B857" t="str">
            <v>f</v>
          </cell>
          <cell r="C857" t="str">
            <v>mid-8</v>
          </cell>
          <cell r="D857" t="str">
            <v>E</v>
          </cell>
          <cell r="E857" t="str">
            <v>k</v>
          </cell>
          <cell r="F857" t="str">
            <v>mid-8</v>
          </cell>
          <cell r="G857" t="str">
            <v>fE</v>
          </cell>
          <cell r="H857" t="str">
            <v>Ek</v>
          </cell>
          <cell r="I857">
            <v>3</v>
          </cell>
          <cell r="J857" t="str">
            <v>Not Found</v>
          </cell>
          <cell r="K857">
            <v>0.1729</v>
          </cell>
          <cell r="L857">
            <v>9.7999999999999997E-3</v>
          </cell>
          <cell r="M857">
            <v>16</v>
          </cell>
          <cell r="N857" t="str">
            <v>Not Found</v>
          </cell>
          <cell r="O857">
            <v>0.18540000000000001</v>
          </cell>
          <cell r="P857">
            <v>7.7999999999999996E-3</v>
          </cell>
          <cell r="Q857">
            <v>11</v>
          </cell>
          <cell r="R857">
            <v>1.4768868123518735</v>
          </cell>
          <cell r="S857">
            <v>1.9228939790207464</v>
          </cell>
          <cell r="T857">
            <v>0.76053733244682054</v>
          </cell>
          <cell r="U857">
            <v>1.4964407738825107</v>
          </cell>
          <cell r="V857">
            <v>1.2681769086988464</v>
          </cell>
          <cell r="W857">
            <v>0.95402278275153019</v>
          </cell>
          <cell r="X857">
            <v>93</v>
          </cell>
          <cell r="Y857">
            <v>97</v>
          </cell>
          <cell r="Z857">
            <v>78</v>
          </cell>
          <cell r="AA857">
            <v>93</v>
          </cell>
          <cell r="AB857">
            <v>90</v>
          </cell>
          <cell r="AC857">
            <v>83</v>
          </cell>
        </row>
        <row r="858">
          <cell r="A858" t="str">
            <v>fEm</v>
          </cell>
          <cell r="B858" t="str">
            <v>f</v>
          </cell>
          <cell r="C858" t="str">
            <v>mid-8</v>
          </cell>
          <cell r="D858" t="str">
            <v>E</v>
          </cell>
          <cell r="E858" t="str">
            <v>m</v>
          </cell>
          <cell r="F858" t="str">
            <v>early-8</v>
          </cell>
          <cell r="G858" t="str">
            <v>fE</v>
          </cell>
          <cell r="H858" t="str">
            <v>Em</v>
          </cell>
          <cell r="I858">
            <v>2</v>
          </cell>
          <cell r="J858" t="str">
            <v>Not Found</v>
          </cell>
          <cell r="K858">
            <v>0.16889999999999999</v>
          </cell>
          <cell r="L858">
            <v>7.4999999999999997E-3</v>
          </cell>
          <cell r="M858">
            <v>14</v>
          </cell>
          <cell r="N858" t="str">
            <v>Not Found</v>
          </cell>
          <cell r="O858">
            <v>0.17019999999999999</v>
          </cell>
          <cell r="P858">
            <v>4.8999999999999998E-3</v>
          </cell>
          <cell r="Q858">
            <v>8</v>
          </cell>
          <cell r="R858">
            <v>1.3845864370624787</v>
          </cell>
          <cell r="S858">
            <v>1.2548148738578011</v>
          </cell>
          <cell r="T858">
            <v>0.43842133172362152</v>
          </cell>
          <cell r="U858">
            <v>1.1484732829361199</v>
          </cell>
          <cell r="V858">
            <v>0.38233520917930092</v>
          </cell>
          <cell r="W858">
            <v>0.25918078377818571</v>
          </cell>
          <cell r="X858">
            <v>92</v>
          </cell>
          <cell r="Y858">
            <v>90</v>
          </cell>
          <cell r="Z858">
            <v>67</v>
          </cell>
          <cell r="AA858">
            <v>87</v>
          </cell>
          <cell r="AB858">
            <v>65</v>
          </cell>
          <cell r="AC858">
            <v>60</v>
          </cell>
        </row>
        <row r="859">
          <cell r="A859" t="str">
            <v>fep</v>
          </cell>
          <cell r="B859" t="str">
            <v>f</v>
          </cell>
          <cell r="C859" t="str">
            <v>mid-8</v>
          </cell>
          <cell r="D859" t="str">
            <v>e</v>
          </cell>
          <cell r="E859" t="str">
            <v>p</v>
          </cell>
          <cell r="F859" t="str">
            <v>early-8</v>
          </cell>
          <cell r="G859" t="str">
            <v>fe</v>
          </cell>
          <cell r="H859" t="str">
            <v>ep</v>
          </cell>
          <cell r="I859">
            <v>2</v>
          </cell>
          <cell r="J859" t="str">
            <v>Not Found</v>
          </cell>
          <cell r="K859">
            <v>0.1129</v>
          </cell>
          <cell r="L859">
            <v>3.7000000000000002E-3</v>
          </cell>
          <cell r="M859">
            <v>19</v>
          </cell>
          <cell r="N859" t="str">
            <v>Not Found</v>
          </cell>
          <cell r="O859">
            <v>0.1295</v>
          </cell>
          <cell r="P859">
            <v>3.5000000000000001E-3</v>
          </cell>
          <cell r="Q859">
            <v>6</v>
          </cell>
          <cell r="R859">
            <v>9.2381183010954909E-2</v>
          </cell>
          <cell r="S859">
            <v>0.1510320044581526</v>
          </cell>
          <cell r="T859">
            <v>1.2437113335316192</v>
          </cell>
          <cell r="U859">
            <v>0.21674454073098309</v>
          </cell>
          <cell r="V859">
            <v>-4.5312507830134761E-2</v>
          </cell>
          <cell r="W859">
            <v>-0.20404721553737729</v>
          </cell>
          <cell r="X859">
            <v>54</v>
          </cell>
          <cell r="Y859">
            <v>56.000000000000007</v>
          </cell>
          <cell r="Z859">
            <v>89</v>
          </cell>
          <cell r="AA859">
            <v>59</v>
          </cell>
          <cell r="AB859">
            <v>49</v>
          </cell>
          <cell r="AC859">
            <v>42</v>
          </cell>
        </row>
        <row r="860">
          <cell r="A860" t="str">
            <v>fEp</v>
          </cell>
          <cell r="B860" t="str">
            <v>f</v>
          </cell>
          <cell r="C860" t="str">
            <v>mid-8</v>
          </cell>
          <cell r="D860" t="str">
            <v>E</v>
          </cell>
          <cell r="E860" t="str">
            <v>p</v>
          </cell>
          <cell r="F860" t="str">
            <v>early-8</v>
          </cell>
          <cell r="G860" t="str">
            <v>fE</v>
          </cell>
          <cell r="H860" t="str">
            <v>Ep</v>
          </cell>
          <cell r="I860">
            <v>2</v>
          </cell>
          <cell r="J860" t="str">
            <v>Not Found</v>
          </cell>
          <cell r="K860">
            <v>0.15659999999999999</v>
          </cell>
          <cell r="L860">
            <v>5.5999999999999999E-3</v>
          </cell>
          <cell r="M860">
            <v>9</v>
          </cell>
          <cell r="N860" t="str">
            <v>Not Found</v>
          </cell>
          <cell r="O860">
            <v>0.15720000000000001</v>
          </cell>
          <cell r="P860">
            <v>4.7999999999999996E-3</v>
          </cell>
          <cell r="Q860">
            <v>5</v>
          </cell>
          <cell r="R860">
            <v>1.1007627830475903</v>
          </cell>
          <cell r="S860">
            <v>0.70292343915797684</v>
          </cell>
          <cell r="T860">
            <v>-0.36686867008437607</v>
          </cell>
          <cell r="U860">
            <v>0.85086950778460235</v>
          </cell>
          <cell r="V860">
            <v>0.35178894367862684</v>
          </cell>
          <cell r="W860">
            <v>-0.43566121519515877</v>
          </cell>
          <cell r="X860">
            <v>86</v>
          </cell>
          <cell r="Y860">
            <v>76</v>
          </cell>
          <cell r="Z860">
            <v>36</v>
          </cell>
          <cell r="AA860">
            <v>80</v>
          </cell>
          <cell r="AB860">
            <v>64</v>
          </cell>
          <cell r="AC860">
            <v>33</v>
          </cell>
        </row>
        <row r="861">
          <cell r="A861" t="str">
            <v>fer</v>
          </cell>
          <cell r="B861" t="str">
            <v>f</v>
          </cell>
          <cell r="C861" t="str">
            <v>mid-8</v>
          </cell>
          <cell r="D861" t="str">
            <v>e</v>
          </cell>
          <cell r="E861" t="str">
            <v>r</v>
          </cell>
          <cell r="F861" t="str">
            <v>late-8</v>
          </cell>
          <cell r="G861" t="str">
            <v>fe</v>
          </cell>
          <cell r="H861" t="str">
            <v>er</v>
          </cell>
          <cell r="I861">
            <v>4</v>
          </cell>
          <cell r="J861" t="str">
            <v>Not Found</v>
          </cell>
          <cell r="K861">
            <v>0.1542</v>
          </cell>
          <cell r="L861">
            <v>1.9E-3</v>
          </cell>
          <cell r="M861">
            <v>15</v>
          </cell>
          <cell r="N861" t="str">
            <v>Not Found</v>
          </cell>
          <cell r="O861">
            <v>0.1852</v>
          </cell>
          <cell r="P861">
            <v>1.9E-3</v>
          </cell>
          <cell r="Q861">
            <v>6</v>
          </cell>
          <cell r="R861">
            <v>1.045382557873954</v>
          </cell>
          <cell r="S861">
            <v>-0.37181251262589154</v>
          </cell>
          <cell r="T861">
            <v>0.59947933208522108</v>
          </cell>
          <cell r="U861">
            <v>1.491862254264795</v>
          </cell>
          <cell r="V861">
            <v>-0.53405275584091849</v>
          </cell>
          <cell r="W861">
            <v>-0.20404721553737729</v>
          </cell>
          <cell r="X861">
            <v>85</v>
          </cell>
          <cell r="Y861">
            <v>35</v>
          </cell>
          <cell r="Z861">
            <v>72</v>
          </cell>
          <cell r="AA861">
            <v>93</v>
          </cell>
          <cell r="AB861">
            <v>30</v>
          </cell>
          <cell r="AC861">
            <v>42</v>
          </cell>
        </row>
        <row r="862">
          <cell r="A862" t="str">
            <v>feS</v>
          </cell>
          <cell r="B862" t="str">
            <v>f</v>
          </cell>
          <cell r="C862" t="str">
            <v>mid-8</v>
          </cell>
          <cell r="D862" t="str">
            <v>e</v>
          </cell>
          <cell r="E862" t="str">
            <v>S</v>
          </cell>
          <cell r="F862" t="str">
            <v>late-8</v>
          </cell>
          <cell r="G862" t="str">
            <v>fe</v>
          </cell>
          <cell r="H862" t="str">
            <v>eS</v>
          </cell>
          <cell r="I862">
            <v>4</v>
          </cell>
          <cell r="J862" t="str">
            <v>Not Found</v>
          </cell>
          <cell r="K862">
            <v>8.3500000000000005E-2</v>
          </cell>
          <cell r="L862">
            <v>2.5000000000000001E-3</v>
          </cell>
          <cell r="M862">
            <v>12</v>
          </cell>
          <cell r="N862" t="str">
            <v>Not Found</v>
          </cell>
          <cell r="O862">
            <v>0.10829999999999999</v>
          </cell>
          <cell r="P862">
            <v>2.0999999999999999E-3</v>
          </cell>
          <cell r="Q862">
            <v>3</v>
          </cell>
          <cell r="R862">
            <v>-0.58602657536609504</v>
          </cell>
          <cell r="S862">
            <v>-0.19753100693121017</v>
          </cell>
          <cell r="T862">
            <v>0.11630533100042251</v>
          </cell>
          <cell r="U862">
            <v>-0.26857853874687732</v>
          </cell>
          <cell r="V862">
            <v>-0.47296022483957056</v>
          </cell>
          <cell r="W862">
            <v>-0.89888921451072179</v>
          </cell>
          <cell r="X862">
            <v>28.000000000000004</v>
          </cell>
          <cell r="Y862">
            <v>42</v>
          </cell>
          <cell r="Z862">
            <v>54</v>
          </cell>
          <cell r="AA862">
            <v>39</v>
          </cell>
          <cell r="AB862">
            <v>32</v>
          </cell>
          <cell r="AC862">
            <v>18</v>
          </cell>
        </row>
        <row r="863">
          <cell r="A863" t="str">
            <v>fEs</v>
          </cell>
          <cell r="B863" t="str">
            <v>f</v>
          </cell>
          <cell r="C863" t="str">
            <v>mid-8</v>
          </cell>
          <cell r="D863" t="str">
            <v>E</v>
          </cell>
          <cell r="E863" t="str">
            <v>s</v>
          </cell>
          <cell r="F863" t="str">
            <v>late-8</v>
          </cell>
          <cell r="G863" t="str">
            <v>fE</v>
          </cell>
          <cell r="H863" t="str">
            <v>Es</v>
          </cell>
          <cell r="I863">
            <v>4</v>
          </cell>
          <cell r="J863" t="str">
            <v>Not Found</v>
          </cell>
          <cell r="K863">
            <v>0.1983</v>
          </cell>
          <cell r="L863">
            <v>9.5999999999999992E-3</v>
          </cell>
          <cell r="M863">
            <v>16</v>
          </cell>
          <cell r="N863" t="str">
            <v>Not Found</v>
          </cell>
          <cell r="O863">
            <v>0.18720000000000001</v>
          </cell>
          <cell r="P863">
            <v>1.0699999999999999E-2</v>
          </cell>
          <cell r="Q863">
            <v>13</v>
          </cell>
          <cell r="R863">
            <v>2.0629941954395292</v>
          </cell>
          <cell r="S863">
            <v>1.8648001437891857</v>
          </cell>
          <cell r="T863">
            <v>0.76053733244682054</v>
          </cell>
          <cell r="U863">
            <v>1.5376474504419515</v>
          </cell>
          <cell r="V863">
            <v>2.1540186082183919</v>
          </cell>
          <cell r="W863">
            <v>1.4172507820670932</v>
          </cell>
          <cell r="X863">
            <v>98</v>
          </cell>
          <cell r="Y863">
            <v>97</v>
          </cell>
          <cell r="Z863">
            <v>78</v>
          </cell>
          <cell r="AA863">
            <v>94</v>
          </cell>
          <cell r="AB863">
            <v>98</v>
          </cell>
          <cell r="AC863">
            <v>92</v>
          </cell>
        </row>
        <row r="864">
          <cell r="A864" t="str">
            <v>fES</v>
          </cell>
          <cell r="B864" t="str">
            <v>f</v>
          </cell>
          <cell r="C864" t="str">
            <v>mid-8</v>
          </cell>
          <cell r="D864" t="str">
            <v>E</v>
          </cell>
          <cell r="E864" t="str">
            <v>S</v>
          </cell>
          <cell r="F864" t="str">
            <v>late-8</v>
          </cell>
          <cell r="G864" t="str">
            <v>fE</v>
          </cell>
          <cell r="H864" t="str">
            <v>ES</v>
          </cell>
          <cell r="I864">
            <v>4</v>
          </cell>
          <cell r="J864" t="str">
            <v>Not Found</v>
          </cell>
          <cell r="K864">
            <v>0.12720000000000001</v>
          </cell>
          <cell r="L864">
            <v>2.8999999999999998E-3</v>
          </cell>
          <cell r="M864">
            <v>10</v>
          </cell>
          <cell r="N864" t="str">
            <v>Not Found</v>
          </cell>
          <cell r="O864">
            <v>0.13600000000000001</v>
          </cell>
          <cell r="P864">
            <v>3.0000000000000001E-3</v>
          </cell>
          <cell r="Q864">
            <v>6</v>
          </cell>
          <cell r="R864">
            <v>0.42235502467054065</v>
          </cell>
          <cell r="S864">
            <v>-8.134333646808932E-2</v>
          </cell>
          <cell r="T864">
            <v>-0.20581066972277653</v>
          </cell>
          <cell r="U864">
            <v>0.36554642830674222</v>
          </cell>
          <cell r="V864">
            <v>-0.19804383533350467</v>
          </cell>
          <cell r="W864">
            <v>-0.20404721553737729</v>
          </cell>
          <cell r="X864">
            <v>66</v>
          </cell>
          <cell r="Y864">
            <v>46</v>
          </cell>
          <cell r="Z864">
            <v>42</v>
          </cell>
          <cell r="AA864">
            <v>64</v>
          </cell>
          <cell r="AB864">
            <v>43</v>
          </cell>
          <cell r="AC864">
            <v>42</v>
          </cell>
        </row>
        <row r="865">
          <cell r="A865" t="str">
            <v>fEt</v>
          </cell>
          <cell r="B865" t="str">
            <v>f</v>
          </cell>
          <cell r="C865" t="str">
            <v>mid-8</v>
          </cell>
          <cell r="D865" t="str">
            <v>E</v>
          </cell>
          <cell r="E865" t="str">
            <v>t</v>
          </cell>
          <cell r="F865" t="str">
            <v>mid-8</v>
          </cell>
          <cell r="G865" t="str">
            <v>fE</v>
          </cell>
          <cell r="H865" t="str">
            <v>Et</v>
          </cell>
          <cell r="I865">
            <v>3</v>
          </cell>
          <cell r="J865" t="str">
            <v>Not Found</v>
          </cell>
          <cell r="K865">
            <v>0.18540000000000001</v>
          </cell>
          <cell r="L865">
            <v>7.6E-3</v>
          </cell>
          <cell r="M865">
            <v>29</v>
          </cell>
          <cell r="N865" t="str">
            <v>Not Found</v>
          </cell>
          <cell r="O865">
            <v>0.19309999999999999</v>
          </cell>
          <cell r="P865">
            <v>8.5000000000000006E-3</v>
          </cell>
          <cell r="Q865">
            <v>22</v>
          </cell>
          <cell r="R865">
            <v>1.7653254851312317</v>
          </cell>
          <cell r="S865">
            <v>1.2838617914735815</v>
          </cell>
          <cell r="T865">
            <v>2.8542913371476146</v>
          </cell>
          <cell r="U865">
            <v>1.6727137791645634</v>
          </cell>
          <cell r="V865">
            <v>1.4820007672035644</v>
          </cell>
          <cell r="W865">
            <v>3.5017767789871264</v>
          </cell>
          <cell r="X865">
            <v>96</v>
          </cell>
          <cell r="Y865">
            <v>90</v>
          </cell>
          <cell r="Z865">
            <v>100</v>
          </cell>
          <cell r="AA865">
            <v>95</v>
          </cell>
          <cell r="AB865">
            <v>93</v>
          </cell>
          <cell r="AC865">
            <v>100</v>
          </cell>
        </row>
        <row r="866">
          <cell r="A866" t="str">
            <v>fET</v>
          </cell>
          <cell r="B866" t="str">
            <v>f</v>
          </cell>
          <cell r="C866" t="str">
            <v>mid-8</v>
          </cell>
          <cell r="D866" t="str">
            <v>E</v>
          </cell>
          <cell r="E866" t="str">
            <v>T</v>
          </cell>
          <cell r="F866" t="str">
            <v>late-8</v>
          </cell>
          <cell r="G866" t="str">
            <v>fE</v>
          </cell>
          <cell r="H866" t="str">
            <v>ET</v>
          </cell>
          <cell r="I866">
            <v>4</v>
          </cell>
          <cell r="J866" t="str">
            <v>Not Found</v>
          </cell>
          <cell r="K866">
            <v>0.1268</v>
          </cell>
          <cell r="L866">
            <v>3.2000000000000002E-3</v>
          </cell>
          <cell r="M866">
            <v>9</v>
          </cell>
          <cell r="N866" t="str">
            <v>Not Found</v>
          </cell>
          <cell r="O866">
            <v>0.13339999999999999</v>
          </cell>
          <cell r="P866">
            <v>3.3999999999999998E-3</v>
          </cell>
          <cell r="Q866">
            <v>6</v>
          </cell>
          <cell r="R866">
            <v>0.41312498714160095</v>
          </cell>
          <cell r="S866">
            <v>5.7974163792514658E-3</v>
          </cell>
          <cell r="T866">
            <v>-0.36686867008437607</v>
          </cell>
          <cell r="U866">
            <v>0.3060256732764382</v>
          </cell>
          <cell r="V866">
            <v>-7.5858773330808829E-2</v>
          </cell>
          <cell r="W866">
            <v>-0.20404721553737729</v>
          </cell>
          <cell r="X866">
            <v>66</v>
          </cell>
          <cell r="Y866">
            <v>50</v>
          </cell>
          <cell r="Z866">
            <v>36</v>
          </cell>
          <cell r="AA866">
            <v>62</v>
          </cell>
          <cell r="AB866">
            <v>48</v>
          </cell>
          <cell r="AC866">
            <v>42</v>
          </cell>
        </row>
        <row r="867">
          <cell r="A867" t="str">
            <v>fev</v>
          </cell>
          <cell r="B867" t="str">
            <v>f</v>
          </cell>
          <cell r="C867" t="str">
            <v>mid-8</v>
          </cell>
          <cell r="D867" t="str">
            <v>e</v>
          </cell>
          <cell r="E867" t="str">
            <v>v</v>
          </cell>
          <cell r="F867" t="str">
            <v>mid-8</v>
          </cell>
          <cell r="G867" t="str">
            <v>fe</v>
          </cell>
          <cell r="H867" t="str">
            <v>ev</v>
          </cell>
          <cell r="I867">
            <v>3</v>
          </cell>
          <cell r="J867" t="str">
            <v>Not Found</v>
          </cell>
          <cell r="K867">
            <v>9.9400000000000002E-2</v>
          </cell>
          <cell r="L867">
            <v>3.5000000000000001E-3</v>
          </cell>
          <cell r="M867">
            <v>21</v>
          </cell>
          <cell r="N867" t="str">
            <v>Not Found</v>
          </cell>
          <cell r="O867">
            <v>0.1192</v>
          </cell>
          <cell r="P867">
            <v>5.4000000000000003E-3</v>
          </cell>
          <cell r="Q867">
            <v>12</v>
          </cell>
          <cell r="R867">
            <v>-0.21913258359075172</v>
          </cell>
          <cell r="S867">
            <v>9.2938169226592121E-2</v>
          </cell>
          <cell r="T867">
            <v>1.5658273342548181</v>
          </cell>
          <cell r="U867">
            <v>-1.9049219581373587E-2</v>
          </cell>
          <cell r="V867">
            <v>0.5350665366826709</v>
          </cell>
          <cell r="W867">
            <v>1.1856367824093117</v>
          </cell>
          <cell r="X867">
            <v>41</v>
          </cell>
          <cell r="Y867">
            <v>54</v>
          </cell>
          <cell r="Z867">
            <v>94</v>
          </cell>
          <cell r="AA867">
            <v>49</v>
          </cell>
          <cell r="AB867">
            <v>71</v>
          </cell>
          <cell r="AC867">
            <v>88</v>
          </cell>
        </row>
        <row r="868">
          <cell r="A868" t="str">
            <v>fEv</v>
          </cell>
          <cell r="B868" t="str">
            <v>f</v>
          </cell>
          <cell r="C868" t="str">
            <v>mid-8</v>
          </cell>
          <cell r="D868" t="str">
            <v>E</v>
          </cell>
          <cell r="E868" t="str">
            <v>v</v>
          </cell>
          <cell r="F868" t="str">
            <v>mid-8</v>
          </cell>
          <cell r="G868" t="str">
            <v>fE</v>
          </cell>
          <cell r="H868" t="str">
            <v>Ev</v>
          </cell>
          <cell r="I868">
            <v>3</v>
          </cell>
          <cell r="J868" t="str">
            <v>Not Found</v>
          </cell>
          <cell r="K868">
            <v>0.14299999999999999</v>
          </cell>
          <cell r="L868">
            <v>5.3E-3</v>
          </cell>
          <cell r="M868">
            <v>8</v>
          </cell>
          <cell r="N868" t="str">
            <v>Not Found</v>
          </cell>
          <cell r="O868">
            <v>0.1469</v>
          </cell>
          <cell r="P868">
            <v>6.1000000000000004E-3</v>
          </cell>
          <cell r="Q868">
            <v>5</v>
          </cell>
          <cell r="R868">
            <v>0.78694150706364874</v>
          </cell>
          <cell r="S868">
            <v>0.61578268631063626</v>
          </cell>
          <cell r="T868">
            <v>-0.52792667044597552</v>
          </cell>
          <cell r="U868">
            <v>0.61507574747224569</v>
          </cell>
          <cell r="V868">
            <v>0.74889039518738887</v>
          </cell>
          <cell r="W868">
            <v>-0.43566121519515877</v>
          </cell>
          <cell r="X868">
            <v>78</v>
          </cell>
          <cell r="Y868">
            <v>73</v>
          </cell>
          <cell r="Z868">
            <v>30</v>
          </cell>
          <cell r="AA868">
            <v>73</v>
          </cell>
          <cell r="AB868">
            <v>78</v>
          </cell>
          <cell r="AC868">
            <v>33</v>
          </cell>
        </row>
        <row r="869">
          <cell r="A869" t="str">
            <v>fib</v>
          </cell>
          <cell r="B869" t="str">
            <v>f</v>
          </cell>
          <cell r="C869" t="str">
            <v>mid-8</v>
          </cell>
          <cell r="D869" t="str">
            <v>i</v>
          </cell>
          <cell r="E869" t="str">
            <v>b</v>
          </cell>
          <cell r="F869" t="str">
            <v>early-8</v>
          </cell>
          <cell r="G869" t="str">
            <v>fi</v>
          </cell>
          <cell r="H869" t="str">
            <v>ib</v>
          </cell>
          <cell r="I869">
            <v>2</v>
          </cell>
          <cell r="J869" t="str">
            <v>Not Found</v>
          </cell>
          <cell r="K869">
            <v>0.1043</v>
          </cell>
          <cell r="L869">
            <v>2.5999999999999999E-3</v>
          </cell>
          <cell r="M869">
            <v>9</v>
          </cell>
          <cell r="N869" t="str">
            <v>Not Found</v>
          </cell>
          <cell r="O869">
            <v>0.1168</v>
          </cell>
          <cell r="P869">
            <v>3.3E-3</v>
          </cell>
          <cell r="Q869">
            <v>5</v>
          </cell>
          <cell r="R869">
            <v>-0.10606462386124334</v>
          </cell>
          <cell r="S869">
            <v>-0.16848408931542999</v>
          </cell>
          <cell r="T869">
            <v>-0.36686867008437607</v>
          </cell>
          <cell r="U869">
            <v>-7.3991454993961522E-2</v>
          </cell>
          <cell r="V869">
            <v>-0.10640503883148275</v>
          </cell>
          <cell r="W869">
            <v>-0.43566121519515877</v>
          </cell>
          <cell r="X869">
            <v>46</v>
          </cell>
          <cell r="Y869">
            <v>43</v>
          </cell>
          <cell r="Z869">
            <v>36</v>
          </cell>
          <cell r="AA869">
            <v>47</v>
          </cell>
          <cell r="AB869">
            <v>46</v>
          </cell>
          <cell r="AC869">
            <v>33</v>
          </cell>
        </row>
        <row r="870">
          <cell r="A870" t="str">
            <v>fiC</v>
          </cell>
          <cell r="B870" t="str">
            <v>f</v>
          </cell>
          <cell r="C870" t="str">
            <v>mid-8</v>
          </cell>
          <cell r="D870" t="str">
            <v>i</v>
          </cell>
          <cell r="E870" t="str">
            <v>C</v>
          </cell>
          <cell r="F870" t="str">
            <v>mid-8</v>
          </cell>
          <cell r="G870" t="str">
            <v>fi</v>
          </cell>
          <cell r="H870" t="str">
            <v>iC</v>
          </cell>
          <cell r="I870">
            <v>3</v>
          </cell>
          <cell r="J870" t="str">
            <v>Not Found</v>
          </cell>
          <cell r="K870">
            <v>8.6300000000000002E-2</v>
          </cell>
          <cell r="L870">
            <v>2.5000000000000001E-3</v>
          </cell>
          <cell r="M870">
            <v>14</v>
          </cell>
          <cell r="N870" t="str">
            <v>Not Found</v>
          </cell>
          <cell r="O870">
            <v>0.1076</v>
          </cell>
          <cell r="P870">
            <v>3.8999999999999998E-3</v>
          </cell>
          <cell r="Q870">
            <v>9</v>
          </cell>
          <cell r="R870">
            <v>-0.52141631266351895</v>
          </cell>
          <cell r="S870">
            <v>-0.19753100693121017</v>
          </cell>
          <cell r="T870">
            <v>0.43842133172362152</v>
          </cell>
          <cell r="U870">
            <v>-0.28460335740888199</v>
          </cell>
          <cell r="V870">
            <v>7.6872554172561086E-2</v>
          </cell>
          <cell r="W870">
            <v>0.49079478343596716</v>
          </cell>
          <cell r="X870">
            <v>30</v>
          </cell>
          <cell r="Y870">
            <v>42</v>
          </cell>
          <cell r="Z870">
            <v>67</v>
          </cell>
          <cell r="AA870">
            <v>39</v>
          </cell>
          <cell r="AB870">
            <v>54</v>
          </cell>
          <cell r="AC870">
            <v>69</v>
          </cell>
        </row>
        <row r="871">
          <cell r="A871" t="str">
            <v>fIC</v>
          </cell>
          <cell r="B871" t="str">
            <v>f</v>
          </cell>
          <cell r="C871" t="str">
            <v>mid-8</v>
          </cell>
          <cell r="D871" t="str">
            <v>I</v>
          </cell>
          <cell r="E871" t="str">
            <v>C</v>
          </cell>
          <cell r="F871" t="str">
            <v>mid-8</v>
          </cell>
          <cell r="G871" t="str">
            <v>fI</v>
          </cell>
          <cell r="H871" t="str">
            <v>IC</v>
          </cell>
          <cell r="I871">
            <v>3</v>
          </cell>
          <cell r="J871" t="str">
            <v>Not Found</v>
          </cell>
          <cell r="K871">
            <v>0.1507</v>
          </cell>
          <cell r="L871">
            <v>6.0000000000000001E-3</v>
          </cell>
          <cell r="M871">
            <v>20</v>
          </cell>
          <cell r="N871" t="str">
            <v>Not Found</v>
          </cell>
          <cell r="O871">
            <v>0.1618</v>
          </cell>
          <cell r="P871">
            <v>7.9000000000000008E-3</v>
          </cell>
          <cell r="Q871">
            <v>11</v>
          </cell>
          <cell r="R871">
            <v>0.9646197294957336</v>
          </cell>
          <cell r="S871">
            <v>0.8191111096210979</v>
          </cell>
          <cell r="T871">
            <v>1.4047693338932186</v>
          </cell>
          <cell r="U871">
            <v>0.95617545899206235</v>
          </cell>
          <cell r="V871">
            <v>1.2987231741995207</v>
          </cell>
          <cell r="W871">
            <v>0.95402278275153019</v>
          </cell>
          <cell r="X871">
            <v>83</v>
          </cell>
          <cell r="Y871">
            <v>79</v>
          </cell>
          <cell r="Z871">
            <v>92</v>
          </cell>
          <cell r="AA871">
            <v>83</v>
          </cell>
          <cell r="AB871">
            <v>90</v>
          </cell>
          <cell r="AC871">
            <v>83</v>
          </cell>
        </row>
        <row r="872">
          <cell r="A872" t="str">
            <v>fId</v>
          </cell>
          <cell r="B872" t="str">
            <v>f</v>
          </cell>
          <cell r="C872" t="str">
            <v>mid-8</v>
          </cell>
          <cell r="D872" t="str">
            <v>I</v>
          </cell>
          <cell r="E872" t="str">
            <v>d</v>
          </cell>
          <cell r="F872" t="str">
            <v>early-8</v>
          </cell>
          <cell r="G872" t="str">
            <v>fI</v>
          </cell>
          <cell r="H872" t="str">
            <v>Id</v>
          </cell>
          <cell r="I872">
            <v>2</v>
          </cell>
          <cell r="J872" t="str">
            <v>Not Found</v>
          </cell>
          <cell r="K872">
            <v>0.1807</v>
          </cell>
          <cell r="L872">
            <v>8.0000000000000002E-3</v>
          </cell>
          <cell r="M872">
            <v>23</v>
          </cell>
          <cell r="N872" t="str">
            <v>Not Found</v>
          </cell>
          <cell r="O872">
            <v>0.20269999999999999</v>
          </cell>
          <cell r="P872">
            <v>0.01</v>
          </cell>
          <cell r="Q872">
            <v>15</v>
          </cell>
          <cell r="R872">
            <v>1.6568725441661929</v>
          </cell>
          <cell r="S872">
            <v>1.4000494619367023</v>
          </cell>
          <cell r="T872">
            <v>1.8879433349780173</v>
          </cell>
          <cell r="U872">
            <v>1.8924827208149151</v>
          </cell>
          <cell r="V872">
            <v>1.940194749713674</v>
          </cell>
          <cell r="W872">
            <v>1.880478781382656</v>
          </cell>
          <cell r="X872">
            <v>95</v>
          </cell>
          <cell r="Y872">
            <v>92</v>
          </cell>
          <cell r="Z872">
            <v>97</v>
          </cell>
          <cell r="AA872">
            <v>97</v>
          </cell>
          <cell r="AB872">
            <v>97</v>
          </cell>
          <cell r="AC872">
            <v>97</v>
          </cell>
        </row>
        <row r="873">
          <cell r="A873" t="str">
            <v>fIf</v>
          </cell>
          <cell r="B873" t="str">
            <v>f</v>
          </cell>
          <cell r="C873" t="str">
            <v>mid-8</v>
          </cell>
          <cell r="D873" t="str">
            <v>I</v>
          </cell>
          <cell r="E873" t="str">
            <v>f</v>
          </cell>
          <cell r="F873" t="str">
            <v>mid-8</v>
          </cell>
          <cell r="G873" t="str">
            <v>fI</v>
          </cell>
          <cell r="H873" t="str">
            <v>If</v>
          </cell>
          <cell r="I873">
            <v>3</v>
          </cell>
          <cell r="J873" t="str">
            <v>Not Found</v>
          </cell>
          <cell r="K873">
            <v>0.16250000000000001</v>
          </cell>
          <cell r="L873">
            <v>8.3000000000000001E-3</v>
          </cell>
          <cell r="M873">
            <v>14</v>
          </cell>
          <cell r="N873" t="str">
            <v>Not Found</v>
          </cell>
          <cell r="O873">
            <v>0.16850000000000001</v>
          </cell>
          <cell r="P873">
            <v>8.3999999999999995E-3</v>
          </cell>
          <cell r="Q873">
            <v>7</v>
          </cell>
          <cell r="R873">
            <v>1.2369058365994476</v>
          </cell>
          <cell r="S873">
            <v>1.487190214784043</v>
          </cell>
          <cell r="T873">
            <v>0.43842133172362152</v>
          </cell>
          <cell r="U873">
            <v>1.1095558661855374</v>
          </cell>
          <cell r="V873">
            <v>1.4514545017028901</v>
          </cell>
          <cell r="W873">
            <v>2.7566784120404197E-2</v>
          </cell>
          <cell r="X873">
            <v>89</v>
          </cell>
          <cell r="Y873">
            <v>93</v>
          </cell>
          <cell r="Z873">
            <v>67</v>
          </cell>
          <cell r="AA873">
            <v>87</v>
          </cell>
          <cell r="AB873">
            <v>93</v>
          </cell>
          <cell r="AC873">
            <v>51</v>
          </cell>
        </row>
        <row r="874">
          <cell r="A874" t="str">
            <v>fig</v>
          </cell>
          <cell r="B874" t="str">
            <v>f</v>
          </cell>
          <cell r="C874" t="str">
            <v>mid-8</v>
          </cell>
          <cell r="D874" t="str">
            <v>i</v>
          </cell>
          <cell r="E874" t="str">
            <v>g</v>
          </cell>
          <cell r="F874" t="str">
            <v>mid-8</v>
          </cell>
          <cell r="G874" t="str">
            <v>fi</v>
          </cell>
          <cell r="H874" t="str">
            <v>ig</v>
          </cell>
          <cell r="I874">
            <v>3</v>
          </cell>
          <cell r="J874" t="str">
            <v>Not Found</v>
          </cell>
          <cell r="K874">
            <v>9.6299999999999997E-2</v>
          </cell>
          <cell r="L874">
            <v>2.5999999999999999E-3</v>
          </cell>
          <cell r="M874">
            <v>10</v>
          </cell>
          <cell r="N874" t="str">
            <v>Not Found</v>
          </cell>
          <cell r="O874">
            <v>0.114</v>
          </cell>
          <cell r="P874">
            <v>2.8999999999999998E-3</v>
          </cell>
          <cell r="Q874">
            <v>5</v>
          </cell>
          <cell r="R874">
            <v>-0.29066537444003265</v>
          </cell>
          <cell r="S874">
            <v>-0.16848408931542999</v>
          </cell>
          <cell r="T874">
            <v>-0.20581066972277653</v>
          </cell>
          <cell r="U874">
            <v>-0.13809072964198071</v>
          </cell>
          <cell r="V874">
            <v>-0.22859010083417874</v>
          </cell>
          <cell r="W874">
            <v>-0.43566121519515877</v>
          </cell>
          <cell r="X874">
            <v>39</v>
          </cell>
          <cell r="Y874">
            <v>43</v>
          </cell>
          <cell r="Z874">
            <v>42</v>
          </cell>
          <cell r="AA874">
            <v>45</v>
          </cell>
          <cell r="AB874">
            <v>42</v>
          </cell>
          <cell r="AC874">
            <v>33</v>
          </cell>
        </row>
        <row r="875">
          <cell r="A875" t="str">
            <v>fiG</v>
          </cell>
          <cell r="B875" t="str">
            <v>f</v>
          </cell>
          <cell r="C875" t="str">
            <v>mid-8</v>
          </cell>
          <cell r="D875" t="str">
            <v>i</v>
          </cell>
          <cell r="E875" t="str">
            <v>G</v>
          </cell>
          <cell r="F875" t="str">
            <v>mid-8</v>
          </cell>
          <cell r="G875" t="str">
            <v>fi</v>
          </cell>
          <cell r="H875" t="str">
            <v>iG</v>
          </cell>
          <cell r="I875">
            <v>3</v>
          </cell>
          <cell r="J875" t="str">
            <v>Not Found</v>
          </cell>
          <cell r="K875">
            <v>9.01E-2</v>
          </cell>
          <cell r="L875">
            <v>1.9E-3</v>
          </cell>
          <cell r="M875">
            <v>7</v>
          </cell>
          <cell r="N875" t="str">
            <v>Not Found</v>
          </cell>
          <cell r="O875">
            <v>0.1138</v>
          </cell>
          <cell r="P875">
            <v>2.3E-3</v>
          </cell>
          <cell r="Q875">
            <v>3</v>
          </cell>
          <cell r="R875">
            <v>-0.43373095613859414</v>
          </cell>
          <cell r="S875">
            <v>-0.37181251262589154</v>
          </cell>
          <cell r="T875">
            <v>-0.68898467080757508</v>
          </cell>
          <cell r="U875">
            <v>-0.14266924925969651</v>
          </cell>
          <cell r="V875">
            <v>-0.41186769383822258</v>
          </cell>
          <cell r="W875">
            <v>-0.89888921451072179</v>
          </cell>
          <cell r="X875">
            <v>33</v>
          </cell>
          <cell r="Y875">
            <v>35</v>
          </cell>
          <cell r="Z875">
            <v>24</v>
          </cell>
          <cell r="AA875">
            <v>44</v>
          </cell>
          <cell r="AB875">
            <v>35</v>
          </cell>
          <cell r="AC875">
            <v>18</v>
          </cell>
        </row>
        <row r="876">
          <cell r="A876" t="str">
            <v>fIG</v>
          </cell>
          <cell r="B876" t="str">
            <v>f</v>
          </cell>
          <cell r="C876" t="str">
            <v>mid-8</v>
          </cell>
          <cell r="D876" t="str">
            <v>I</v>
          </cell>
          <cell r="E876" t="str">
            <v>G</v>
          </cell>
          <cell r="F876" t="str">
            <v>mid-8</v>
          </cell>
          <cell r="G876" t="str">
            <v>fI</v>
          </cell>
          <cell r="H876" t="str">
            <v>IG</v>
          </cell>
          <cell r="I876">
            <v>3</v>
          </cell>
          <cell r="J876" t="str">
            <v>Not Found</v>
          </cell>
          <cell r="K876">
            <v>0.1545</v>
          </cell>
          <cell r="L876">
            <v>8.0000000000000002E-3</v>
          </cell>
          <cell r="M876">
            <v>20</v>
          </cell>
          <cell r="N876" t="str">
            <v>Not Found</v>
          </cell>
          <cell r="O876">
            <v>0.16800000000000001</v>
          </cell>
          <cell r="P876">
            <v>1.21E-2</v>
          </cell>
          <cell r="Q876">
            <v>14</v>
          </cell>
          <cell r="R876">
            <v>1.0523050860206584</v>
          </cell>
          <cell r="S876">
            <v>1.4000494619367023</v>
          </cell>
          <cell r="T876">
            <v>1.4047693338932186</v>
          </cell>
          <cell r="U876">
            <v>1.0981095671412482</v>
          </cell>
          <cell r="V876">
            <v>2.5816663252278276</v>
          </cell>
          <cell r="W876">
            <v>1.6488647817248745</v>
          </cell>
          <cell r="X876">
            <v>85</v>
          </cell>
          <cell r="Y876">
            <v>92</v>
          </cell>
          <cell r="Z876">
            <v>92</v>
          </cell>
          <cell r="AA876">
            <v>86</v>
          </cell>
          <cell r="AB876">
            <v>99</v>
          </cell>
          <cell r="AC876">
            <v>95</v>
          </cell>
        </row>
        <row r="877">
          <cell r="A877" t="str">
            <v>fiJ</v>
          </cell>
          <cell r="B877" t="str">
            <v>f</v>
          </cell>
          <cell r="C877" t="str">
            <v>mid-8</v>
          </cell>
          <cell r="D877" t="str">
            <v>i</v>
          </cell>
          <cell r="E877" t="str">
            <v>J</v>
          </cell>
          <cell r="F877" t="str">
            <v>mid-8</v>
          </cell>
          <cell r="G877" t="str">
            <v>fi</v>
          </cell>
          <cell r="H877" t="str">
            <v>iJ</v>
          </cell>
          <cell r="I877">
            <v>3</v>
          </cell>
          <cell r="J877" t="str">
            <v>Not Found</v>
          </cell>
          <cell r="K877">
            <v>8.9099999999999999E-2</v>
          </cell>
          <cell r="L877">
            <v>2.3999999999999998E-3</v>
          </cell>
          <cell r="M877">
            <v>9</v>
          </cell>
          <cell r="N877" t="str">
            <v>Not Found</v>
          </cell>
          <cell r="O877">
            <v>0.1012</v>
          </cell>
          <cell r="P877">
            <v>2.3E-3</v>
          </cell>
          <cell r="Q877">
            <v>4</v>
          </cell>
          <cell r="R877">
            <v>-0.45680604996094282</v>
          </cell>
          <cell r="S877">
            <v>-0.22657792454699047</v>
          </cell>
          <cell r="T877">
            <v>-0.36686867008437607</v>
          </cell>
          <cell r="U877">
            <v>-0.4311159851757832</v>
          </cell>
          <cell r="V877">
            <v>-0.41186769383822258</v>
          </cell>
          <cell r="W877">
            <v>-0.66727521485294028</v>
          </cell>
          <cell r="X877">
            <v>32</v>
          </cell>
          <cell r="Y877">
            <v>41</v>
          </cell>
          <cell r="Z877">
            <v>36</v>
          </cell>
          <cell r="AA877">
            <v>33</v>
          </cell>
          <cell r="AB877">
            <v>35</v>
          </cell>
          <cell r="AC877">
            <v>25</v>
          </cell>
        </row>
        <row r="878">
          <cell r="A878" t="str">
            <v>fIJ</v>
          </cell>
          <cell r="B878" t="str">
            <v>f</v>
          </cell>
          <cell r="C878" t="str">
            <v>mid-8</v>
          </cell>
          <cell r="D878" t="str">
            <v>I</v>
          </cell>
          <cell r="E878" t="str">
            <v>J</v>
          </cell>
          <cell r="F878" t="str">
            <v>mid-8</v>
          </cell>
          <cell r="G878" t="str">
            <v>fI</v>
          </cell>
          <cell r="H878" t="str">
            <v>IJ</v>
          </cell>
          <cell r="I878">
            <v>3</v>
          </cell>
          <cell r="J878" t="str">
            <v>Not Found</v>
          </cell>
          <cell r="K878">
            <v>0.1535</v>
          </cell>
          <cell r="L878">
            <v>5.8999999999999999E-3</v>
          </cell>
          <cell r="M878">
            <v>11</v>
          </cell>
          <cell r="N878" t="str">
            <v>Not Found</v>
          </cell>
          <cell r="O878">
            <v>0.1555</v>
          </cell>
          <cell r="P878">
            <v>5.8999999999999999E-3</v>
          </cell>
          <cell r="Q878">
            <v>6</v>
          </cell>
          <cell r="R878">
            <v>1.0292299921983097</v>
          </cell>
          <cell r="S878">
            <v>0.79006419200531752</v>
          </cell>
          <cell r="T878">
            <v>-4.4752669361177014E-2</v>
          </cell>
          <cell r="U878">
            <v>0.811952091034019</v>
          </cell>
          <cell r="V878">
            <v>0.68779786418604072</v>
          </cell>
          <cell r="W878">
            <v>-0.20404721553737729</v>
          </cell>
          <cell r="X878">
            <v>85</v>
          </cell>
          <cell r="Y878">
            <v>79</v>
          </cell>
          <cell r="Z878">
            <v>48</v>
          </cell>
          <cell r="AA878">
            <v>79</v>
          </cell>
          <cell r="AB878">
            <v>76</v>
          </cell>
          <cell r="AC878">
            <v>42</v>
          </cell>
        </row>
        <row r="879">
          <cell r="A879" t="str">
            <v>fik</v>
          </cell>
          <cell r="B879" t="str">
            <v>f</v>
          </cell>
          <cell r="C879" t="str">
            <v>mid-8</v>
          </cell>
          <cell r="D879" t="str">
            <v>i</v>
          </cell>
          <cell r="E879" t="str">
            <v>k</v>
          </cell>
          <cell r="F879" t="str">
            <v>mid-8</v>
          </cell>
          <cell r="G879" t="str">
            <v>fi</v>
          </cell>
          <cell r="H879" t="str">
            <v>ik</v>
          </cell>
          <cell r="I879">
            <v>3</v>
          </cell>
          <cell r="J879" t="str">
            <v>Not Found</v>
          </cell>
          <cell r="K879">
            <v>0.1318</v>
          </cell>
          <cell r="L879">
            <v>4.1000000000000003E-3</v>
          </cell>
          <cell r="M879">
            <v>20</v>
          </cell>
          <cell r="N879" t="str">
            <v>Not Found</v>
          </cell>
          <cell r="O879">
            <v>0.15559999999999999</v>
          </cell>
          <cell r="P879">
            <v>4.4999999999999997E-3</v>
          </cell>
          <cell r="Q879">
            <v>10</v>
          </cell>
          <cell r="R879">
            <v>0.5285004562533443</v>
          </cell>
          <cell r="S879">
            <v>0.26721967492127358</v>
          </cell>
          <cell r="T879">
            <v>1.4047693338932186</v>
          </cell>
          <cell r="U879">
            <v>0.81424135084287663</v>
          </cell>
          <cell r="V879">
            <v>0.2601501471766049</v>
          </cell>
          <cell r="W879">
            <v>0.72240878309374867</v>
          </cell>
          <cell r="X879">
            <v>70</v>
          </cell>
          <cell r="Y879">
            <v>60</v>
          </cell>
          <cell r="Z879">
            <v>92</v>
          </cell>
          <cell r="AA879">
            <v>79</v>
          </cell>
          <cell r="AB879">
            <v>61</v>
          </cell>
          <cell r="AC879">
            <v>76</v>
          </cell>
        </row>
        <row r="880">
          <cell r="A880" t="str">
            <v>fIk</v>
          </cell>
          <cell r="B880" t="str">
            <v>f</v>
          </cell>
          <cell r="C880" t="str">
            <v>mid-8</v>
          </cell>
          <cell r="D880" t="str">
            <v>I</v>
          </cell>
          <cell r="E880" t="str">
            <v>k</v>
          </cell>
          <cell r="F880" t="str">
            <v>mid-8</v>
          </cell>
          <cell r="G880" t="str">
            <v>fI</v>
          </cell>
          <cell r="H880" t="str">
            <v>Ik</v>
          </cell>
          <cell r="I880">
            <v>3</v>
          </cell>
          <cell r="J880" t="str">
            <v>Not Found</v>
          </cell>
          <cell r="K880">
            <v>0.19620000000000001</v>
          </cell>
          <cell r="L880">
            <v>1.34E-2</v>
          </cell>
          <cell r="M880">
            <v>24</v>
          </cell>
          <cell r="N880" t="str">
            <v>Not Found</v>
          </cell>
          <cell r="O880">
            <v>0.20979999999999999</v>
          </cell>
          <cell r="P880">
            <v>1.66E-2</v>
          </cell>
          <cell r="Q880">
            <v>17</v>
          </cell>
          <cell r="R880">
            <v>2.0145364984125971</v>
          </cell>
          <cell r="S880">
            <v>2.9685830131888347</v>
          </cell>
          <cell r="T880">
            <v>2.0490013353396166</v>
          </cell>
          <cell r="U880">
            <v>2.0550201672438209</v>
          </cell>
          <cell r="V880">
            <v>3.9562482727581569</v>
          </cell>
          <cell r="W880">
            <v>2.343706780698219</v>
          </cell>
          <cell r="X880">
            <v>98</v>
          </cell>
          <cell r="Y880">
            <v>100</v>
          </cell>
          <cell r="Z880">
            <v>98</v>
          </cell>
          <cell r="AA880">
            <v>98</v>
          </cell>
          <cell r="AB880">
            <v>100</v>
          </cell>
          <cell r="AC880">
            <v>99</v>
          </cell>
        </row>
        <row r="881">
          <cell r="A881" t="str">
            <v>fim</v>
          </cell>
          <cell r="B881" t="str">
            <v>f</v>
          </cell>
          <cell r="C881" t="str">
            <v>mid-8</v>
          </cell>
          <cell r="D881" t="str">
            <v>i</v>
          </cell>
          <cell r="E881" t="str">
            <v>m</v>
          </cell>
          <cell r="F881" t="str">
            <v>early-8</v>
          </cell>
          <cell r="G881" t="str">
            <v>fi</v>
          </cell>
          <cell r="H881" t="str">
            <v>im</v>
          </cell>
          <cell r="I881">
            <v>2</v>
          </cell>
          <cell r="J881" t="str">
            <v>Not Found</v>
          </cell>
          <cell r="K881">
            <v>0.1278</v>
          </cell>
          <cell r="L881">
            <v>3.2000000000000002E-3</v>
          </cell>
          <cell r="M881">
            <v>16</v>
          </cell>
          <cell r="N881" t="str">
            <v>Not Found</v>
          </cell>
          <cell r="O881">
            <v>0.1404</v>
          </cell>
          <cell r="P881">
            <v>3.3999999999999998E-3</v>
          </cell>
          <cell r="Q881">
            <v>7</v>
          </cell>
          <cell r="R881">
            <v>0.43620008096394958</v>
          </cell>
          <cell r="S881">
            <v>5.7974163792514658E-3</v>
          </cell>
          <cell r="T881">
            <v>0.76053733244682054</v>
          </cell>
          <cell r="U881">
            <v>0.46627385989648651</v>
          </cell>
          <cell r="V881">
            <v>-7.5858773330808829E-2</v>
          </cell>
          <cell r="W881">
            <v>2.7566784120404197E-2</v>
          </cell>
          <cell r="X881">
            <v>67</v>
          </cell>
          <cell r="Y881">
            <v>50</v>
          </cell>
          <cell r="Z881">
            <v>78</v>
          </cell>
          <cell r="AA881">
            <v>68</v>
          </cell>
          <cell r="AB881">
            <v>48</v>
          </cell>
          <cell r="AC881">
            <v>51</v>
          </cell>
        </row>
        <row r="882">
          <cell r="A882" t="str">
            <v>fIm</v>
          </cell>
          <cell r="B882" t="str">
            <v>f</v>
          </cell>
          <cell r="C882" t="str">
            <v>mid-8</v>
          </cell>
          <cell r="D882" t="str">
            <v>I</v>
          </cell>
          <cell r="E882" t="str">
            <v>m</v>
          </cell>
          <cell r="F882" t="str">
            <v>early-8</v>
          </cell>
          <cell r="G882" t="str">
            <v>fI</v>
          </cell>
          <cell r="H882" t="str">
            <v>Im</v>
          </cell>
          <cell r="I882">
            <v>2</v>
          </cell>
          <cell r="J882" t="str">
            <v>Not Found</v>
          </cell>
          <cell r="K882">
            <v>0.19220000000000001</v>
          </cell>
          <cell r="L882">
            <v>1.1599999999999999E-2</v>
          </cell>
          <cell r="M882">
            <v>18</v>
          </cell>
          <cell r="N882" t="str">
            <v>Not Found</v>
          </cell>
          <cell r="O882">
            <v>0.1946</v>
          </cell>
          <cell r="P882">
            <v>1.14E-2</v>
          </cell>
          <cell r="Q882">
            <v>13</v>
          </cell>
          <cell r="R882">
            <v>1.9222361231232024</v>
          </cell>
          <cell r="S882">
            <v>2.4457384961047905</v>
          </cell>
          <cell r="T882">
            <v>1.0826533331700197</v>
          </cell>
          <cell r="U882">
            <v>1.7070526762974307</v>
          </cell>
          <cell r="V882">
            <v>2.3678424667231099</v>
          </cell>
          <cell r="W882">
            <v>1.4172507820670932</v>
          </cell>
          <cell r="X882">
            <v>97</v>
          </cell>
          <cell r="Y882">
            <v>99</v>
          </cell>
          <cell r="Z882">
            <v>86</v>
          </cell>
          <cell r="AA882">
            <v>96</v>
          </cell>
          <cell r="AB882">
            <v>99</v>
          </cell>
          <cell r="AC882">
            <v>92</v>
          </cell>
        </row>
        <row r="883">
          <cell r="A883" t="str">
            <v>fin</v>
          </cell>
          <cell r="B883" t="str">
            <v>f</v>
          </cell>
          <cell r="C883" t="str">
            <v>mid-8</v>
          </cell>
          <cell r="D883" t="str">
            <v>i</v>
          </cell>
          <cell r="E883" t="str">
            <v>n</v>
          </cell>
          <cell r="F883" t="str">
            <v>early-8</v>
          </cell>
          <cell r="G883" t="str">
            <v>fi</v>
          </cell>
          <cell r="H883" t="str">
            <v>in</v>
          </cell>
          <cell r="I883">
            <v>2</v>
          </cell>
          <cell r="J883" t="str">
            <v>Not Found</v>
          </cell>
          <cell r="K883">
            <v>0.1744</v>
          </cell>
          <cell r="L883">
            <v>5.0000000000000001E-3</v>
          </cell>
          <cell r="M883">
            <v>27</v>
          </cell>
          <cell r="N883" t="str">
            <v>Not Found</v>
          </cell>
          <cell r="O883">
            <v>0.20039999999999999</v>
          </cell>
          <cell r="P883">
            <v>6.4000000000000003E-3</v>
          </cell>
          <cell r="Q883">
            <v>14</v>
          </cell>
          <cell r="R883">
            <v>1.5114994530853965</v>
          </cell>
          <cell r="S883">
            <v>0.52864193346329558</v>
          </cell>
          <cell r="T883">
            <v>2.5321753364244155</v>
          </cell>
          <cell r="U883">
            <v>1.8398297452111851</v>
          </cell>
          <cell r="V883">
            <v>0.84052919168941076</v>
          </cell>
          <cell r="W883">
            <v>1.6488647817248745</v>
          </cell>
          <cell r="X883">
            <v>93</v>
          </cell>
          <cell r="Y883">
            <v>70</v>
          </cell>
          <cell r="Z883">
            <v>99</v>
          </cell>
          <cell r="AA883">
            <v>97</v>
          </cell>
          <cell r="AB883">
            <v>80</v>
          </cell>
          <cell r="AC883">
            <v>95</v>
          </cell>
        </row>
        <row r="884">
          <cell r="A884" t="str">
            <v>fip</v>
          </cell>
          <cell r="B884" t="str">
            <v>f</v>
          </cell>
          <cell r="C884" t="str">
            <v>mid-8</v>
          </cell>
          <cell r="D884" t="str">
            <v>i</v>
          </cell>
          <cell r="E884" t="str">
            <v>p</v>
          </cell>
          <cell r="F884" t="str">
            <v>early-8</v>
          </cell>
          <cell r="G884" t="str">
            <v>fi</v>
          </cell>
          <cell r="H884" t="str">
            <v>ip</v>
          </cell>
          <cell r="I884">
            <v>2</v>
          </cell>
          <cell r="J884" t="str">
            <v>Not Found</v>
          </cell>
          <cell r="K884">
            <v>0.11550000000000001</v>
          </cell>
          <cell r="L884">
            <v>3.5000000000000001E-3</v>
          </cell>
          <cell r="M884">
            <v>18</v>
          </cell>
          <cell r="N884" t="str">
            <v>Not Found</v>
          </cell>
          <cell r="O884">
            <v>0.12740000000000001</v>
          </cell>
          <cell r="P884">
            <v>5.1999999999999998E-3</v>
          </cell>
          <cell r="Q884">
            <v>11</v>
          </cell>
          <cell r="R884">
            <v>0.15237642694906148</v>
          </cell>
          <cell r="S884">
            <v>9.2938169226592121E-2</v>
          </cell>
          <cell r="T884">
            <v>1.0826533331700197</v>
          </cell>
          <cell r="U884">
            <v>0.16867008474496883</v>
          </cell>
          <cell r="V884">
            <v>0.47397400568132281</v>
          </cell>
          <cell r="W884">
            <v>0.95402278275153019</v>
          </cell>
          <cell r="X884">
            <v>56.000000000000007</v>
          </cell>
          <cell r="Y884">
            <v>54</v>
          </cell>
          <cell r="Z884">
            <v>86</v>
          </cell>
          <cell r="AA884">
            <v>56.999999999999993</v>
          </cell>
          <cell r="AB884">
            <v>69</v>
          </cell>
          <cell r="AC884">
            <v>83</v>
          </cell>
        </row>
        <row r="885">
          <cell r="A885" t="str">
            <v>fIp</v>
          </cell>
          <cell r="B885" t="str">
            <v>f</v>
          </cell>
          <cell r="C885" t="str">
            <v>mid-8</v>
          </cell>
          <cell r="D885" t="str">
            <v>I</v>
          </cell>
          <cell r="E885" t="str">
            <v>p</v>
          </cell>
          <cell r="F885" t="str">
            <v>early-8</v>
          </cell>
          <cell r="G885" t="str">
            <v>fI</v>
          </cell>
          <cell r="H885" t="str">
            <v>Ip</v>
          </cell>
          <cell r="I885">
            <v>2</v>
          </cell>
          <cell r="J885" t="str">
            <v>Not Found</v>
          </cell>
          <cell r="K885">
            <v>0.1799</v>
          </cell>
          <cell r="L885">
            <v>9.7000000000000003E-3</v>
          </cell>
          <cell r="M885">
            <v>23</v>
          </cell>
          <cell r="N885" t="str">
            <v>Not Found</v>
          </cell>
          <cell r="O885">
            <v>0.18160000000000001</v>
          </cell>
          <cell r="P885">
            <v>1.04E-2</v>
          </cell>
          <cell r="Q885">
            <v>15</v>
          </cell>
          <cell r="R885">
            <v>1.638412469108314</v>
          </cell>
          <cell r="S885">
            <v>1.8938470614049663</v>
          </cell>
          <cell r="T885">
            <v>1.8879433349780173</v>
          </cell>
          <cell r="U885">
            <v>1.4094489011459133</v>
          </cell>
          <cell r="V885">
            <v>2.0623798117163696</v>
          </cell>
          <cell r="W885">
            <v>1.880478781382656</v>
          </cell>
          <cell r="X885">
            <v>95</v>
          </cell>
          <cell r="Y885">
            <v>97</v>
          </cell>
          <cell r="Z885">
            <v>97</v>
          </cell>
          <cell r="AA885">
            <v>92</v>
          </cell>
          <cell r="AB885">
            <v>98</v>
          </cell>
          <cell r="AC885">
            <v>97</v>
          </cell>
        </row>
        <row r="886">
          <cell r="A886" t="str">
            <v>fir</v>
          </cell>
          <cell r="B886" t="str">
            <v>f</v>
          </cell>
          <cell r="C886" t="str">
            <v>mid-8</v>
          </cell>
          <cell r="D886" t="str">
            <v>i</v>
          </cell>
          <cell r="E886" t="str">
            <v>r</v>
          </cell>
          <cell r="F886" t="str">
            <v>late-8</v>
          </cell>
          <cell r="G886" t="str">
            <v>fi</v>
          </cell>
          <cell r="H886" t="str">
            <v>ir</v>
          </cell>
          <cell r="I886">
            <v>4</v>
          </cell>
          <cell r="J886" t="str">
            <v>Not Found</v>
          </cell>
          <cell r="K886">
            <v>0.15670000000000001</v>
          </cell>
          <cell r="L886">
            <v>1.9E-3</v>
          </cell>
          <cell r="M886">
            <v>11</v>
          </cell>
          <cell r="N886" t="str">
            <v>Not Found</v>
          </cell>
          <cell r="O886">
            <v>0.183</v>
          </cell>
          <cell r="P886">
            <v>2.7000000000000001E-3</v>
          </cell>
          <cell r="Q886">
            <v>7</v>
          </cell>
          <cell r="R886">
            <v>1.1030702924298255</v>
          </cell>
          <cell r="S886">
            <v>-0.37181251262589154</v>
          </cell>
          <cell r="T886">
            <v>-4.4752669361177014E-2</v>
          </cell>
          <cell r="U886">
            <v>1.4414985384699224</v>
          </cell>
          <cell r="V886">
            <v>-0.28968263183552656</v>
          </cell>
          <cell r="W886">
            <v>2.7566784120404197E-2</v>
          </cell>
          <cell r="X886">
            <v>87</v>
          </cell>
          <cell r="Y886">
            <v>35</v>
          </cell>
          <cell r="Z886">
            <v>48</v>
          </cell>
          <cell r="AA886">
            <v>93</v>
          </cell>
          <cell r="AB886">
            <v>39</v>
          </cell>
          <cell r="AC886">
            <v>51</v>
          </cell>
        </row>
        <row r="887">
          <cell r="A887" t="str">
            <v>fis</v>
          </cell>
          <cell r="B887" t="str">
            <v>f</v>
          </cell>
          <cell r="C887" t="str">
            <v>mid-8</v>
          </cell>
          <cell r="D887" t="str">
            <v>i</v>
          </cell>
          <cell r="E887" t="str">
            <v>s</v>
          </cell>
          <cell r="F887" t="str">
            <v>late-8</v>
          </cell>
          <cell r="G887" t="str">
            <v>fi</v>
          </cell>
          <cell r="H887" t="str">
            <v>is</v>
          </cell>
          <cell r="I887">
            <v>4</v>
          </cell>
          <cell r="J887" t="str">
            <v>Not Found</v>
          </cell>
          <cell r="K887">
            <v>0.15720000000000001</v>
          </cell>
          <cell r="L887">
            <v>3.7000000000000002E-3</v>
          </cell>
          <cell r="M887">
            <v>15</v>
          </cell>
          <cell r="N887" t="str">
            <v>Not Found</v>
          </cell>
          <cell r="O887">
            <v>0.1573</v>
          </cell>
          <cell r="P887">
            <v>4.4000000000000003E-3</v>
          </cell>
          <cell r="Q887">
            <v>7</v>
          </cell>
          <cell r="R887">
            <v>1.1146078393409999</v>
          </cell>
          <cell r="S887">
            <v>0.1510320044581526</v>
          </cell>
          <cell r="T887">
            <v>0.59947933208522108</v>
          </cell>
          <cell r="U887">
            <v>0.85315876759345988</v>
          </cell>
          <cell r="V887">
            <v>0.22960388167593113</v>
          </cell>
          <cell r="W887">
            <v>2.7566784120404197E-2</v>
          </cell>
          <cell r="X887">
            <v>87</v>
          </cell>
          <cell r="Y887">
            <v>56.000000000000007</v>
          </cell>
          <cell r="Z887">
            <v>72</v>
          </cell>
          <cell r="AA887">
            <v>80</v>
          </cell>
          <cell r="AB887">
            <v>60</v>
          </cell>
          <cell r="AC887">
            <v>51</v>
          </cell>
        </row>
        <row r="888">
          <cell r="A888" t="str">
            <v>fiS</v>
          </cell>
          <cell r="B888" t="str">
            <v>f</v>
          </cell>
          <cell r="C888" t="str">
            <v>mid-8</v>
          </cell>
          <cell r="D888" t="str">
            <v>i</v>
          </cell>
          <cell r="E888" t="str">
            <v>S</v>
          </cell>
          <cell r="F888" t="str">
            <v>late-8</v>
          </cell>
          <cell r="G888" t="str">
            <v>fi</v>
          </cell>
          <cell r="H888" t="str">
            <v>iS</v>
          </cell>
          <cell r="I888">
            <v>4</v>
          </cell>
          <cell r="J888" t="str">
            <v>Not Found</v>
          </cell>
          <cell r="K888">
            <v>8.6099999999999996E-2</v>
          </cell>
          <cell r="L888">
            <v>2.0999999999999999E-3</v>
          </cell>
          <cell r="M888">
            <v>8</v>
          </cell>
          <cell r="N888" t="str">
            <v>Not Found</v>
          </cell>
          <cell r="O888">
            <v>0.1062</v>
          </cell>
          <cell r="P888">
            <v>2.7000000000000001E-3</v>
          </cell>
          <cell r="Q888">
            <v>5</v>
          </cell>
          <cell r="R888">
            <v>-0.52603133142798886</v>
          </cell>
          <cell r="S888">
            <v>-0.31371867739433112</v>
          </cell>
          <cell r="T888">
            <v>-0.52792667044597552</v>
          </cell>
          <cell r="U888">
            <v>-0.31665299473289155</v>
          </cell>
          <cell r="V888">
            <v>-0.28968263183552656</v>
          </cell>
          <cell r="W888">
            <v>-0.43566121519515877</v>
          </cell>
          <cell r="X888">
            <v>30</v>
          </cell>
          <cell r="Y888">
            <v>37</v>
          </cell>
          <cell r="Z888">
            <v>30</v>
          </cell>
          <cell r="AA888">
            <v>38</v>
          </cell>
          <cell r="AB888">
            <v>39</v>
          </cell>
          <cell r="AC888">
            <v>33</v>
          </cell>
        </row>
        <row r="889">
          <cell r="A889" t="str">
            <v>fIs</v>
          </cell>
          <cell r="B889" t="str">
            <v>f</v>
          </cell>
          <cell r="C889" t="str">
            <v>mid-8</v>
          </cell>
          <cell r="D889" t="str">
            <v>I</v>
          </cell>
          <cell r="E889" t="str">
            <v>s</v>
          </cell>
          <cell r="F889" t="str">
            <v>late-8</v>
          </cell>
          <cell r="G889" t="str">
            <v>fI</v>
          </cell>
          <cell r="H889" t="str">
            <v>Is</v>
          </cell>
          <cell r="I889">
            <v>4</v>
          </cell>
          <cell r="J889" t="str">
            <v>Not Found</v>
          </cell>
          <cell r="K889">
            <v>0.22159999999999999</v>
          </cell>
          <cell r="L889">
            <v>2.1499999999999998E-2</v>
          </cell>
          <cell r="M889">
            <v>18</v>
          </cell>
          <cell r="N889" t="str">
            <v>Not Found</v>
          </cell>
          <cell r="O889">
            <v>0.21160000000000001</v>
          </cell>
          <cell r="P889">
            <v>1.43E-2</v>
          </cell>
          <cell r="Q889">
            <v>12</v>
          </cell>
          <cell r="R889">
            <v>2.6006438815002522</v>
          </cell>
          <cell r="S889">
            <v>5.3213833400670332</v>
          </cell>
          <cell r="T889">
            <v>1.0826533331700197</v>
          </cell>
          <cell r="U889">
            <v>2.0962268438032625</v>
          </cell>
          <cell r="V889">
            <v>3.253684166242655</v>
          </cell>
          <cell r="W889">
            <v>1.1856367824093117</v>
          </cell>
          <cell r="X889">
            <v>100</v>
          </cell>
          <cell r="Y889">
            <v>100</v>
          </cell>
          <cell r="Z889">
            <v>86</v>
          </cell>
          <cell r="AA889">
            <v>98</v>
          </cell>
          <cell r="AB889">
            <v>100</v>
          </cell>
          <cell r="AC889">
            <v>88</v>
          </cell>
        </row>
        <row r="890">
          <cell r="A890" t="str">
            <v>fiT</v>
          </cell>
          <cell r="B890" t="str">
            <v>f</v>
          </cell>
          <cell r="C890" t="str">
            <v>mid-8</v>
          </cell>
          <cell r="D890" t="str">
            <v>i</v>
          </cell>
          <cell r="E890" t="str">
            <v>T</v>
          </cell>
          <cell r="F890" t="str">
            <v>late-8</v>
          </cell>
          <cell r="G890" t="str">
            <v>fi</v>
          </cell>
          <cell r="H890" t="str">
            <v>iT</v>
          </cell>
          <cell r="I890">
            <v>4</v>
          </cell>
          <cell r="J890" t="str">
            <v>Not Found</v>
          </cell>
          <cell r="K890">
            <v>8.5699999999999998E-2</v>
          </cell>
          <cell r="L890">
            <v>2.3E-3</v>
          </cell>
          <cell r="M890">
            <v>13</v>
          </cell>
          <cell r="N890" t="str">
            <v>Not Found</v>
          </cell>
          <cell r="O890">
            <v>0.10349999999999999</v>
          </cell>
          <cell r="P890">
            <v>2.7000000000000001E-3</v>
          </cell>
          <cell r="Q890">
            <v>5</v>
          </cell>
          <cell r="R890">
            <v>-0.53526136895692822</v>
          </cell>
          <cell r="S890">
            <v>-0.25562484216277065</v>
          </cell>
          <cell r="T890">
            <v>0.27736333136202201</v>
          </cell>
          <cell r="U890">
            <v>-0.3784630095720532</v>
          </cell>
          <cell r="V890">
            <v>-0.28968263183552656</v>
          </cell>
          <cell r="W890">
            <v>-0.43566121519515877</v>
          </cell>
          <cell r="X890">
            <v>30</v>
          </cell>
          <cell r="Y890">
            <v>40</v>
          </cell>
          <cell r="Z890">
            <v>61</v>
          </cell>
          <cell r="AA890">
            <v>35</v>
          </cell>
          <cell r="AB890">
            <v>39</v>
          </cell>
          <cell r="AC890">
            <v>33</v>
          </cell>
        </row>
        <row r="891">
          <cell r="A891" t="str">
            <v>fIT</v>
          </cell>
          <cell r="B891" t="str">
            <v>f</v>
          </cell>
          <cell r="C891" t="str">
            <v>mid-8</v>
          </cell>
          <cell r="D891" t="str">
            <v>I</v>
          </cell>
          <cell r="E891" t="str">
            <v>T</v>
          </cell>
          <cell r="F891" t="str">
            <v>late-8</v>
          </cell>
          <cell r="G891" t="str">
            <v>fI</v>
          </cell>
          <cell r="H891" t="str">
            <v>IT</v>
          </cell>
          <cell r="I891">
            <v>4</v>
          </cell>
          <cell r="J891" t="str">
            <v>Not Found</v>
          </cell>
          <cell r="K891">
            <v>0.15010000000000001</v>
          </cell>
          <cell r="L891">
            <v>5.8999999999999999E-3</v>
          </cell>
          <cell r="M891">
            <v>16</v>
          </cell>
          <cell r="N891" t="str">
            <v>Not Found</v>
          </cell>
          <cell r="O891">
            <v>0.1578</v>
          </cell>
          <cell r="P891">
            <v>6.6E-3</v>
          </cell>
          <cell r="Q891">
            <v>8</v>
          </cell>
          <cell r="R891">
            <v>0.95077467320232467</v>
          </cell>
          <cell r="S891">
            <v>0.79006419200531752</v>
          </cell>
          <cell r="T891">
            <v>0.76053733244682054</v>
          </cell>
          <cell r="U891">
            <v>0.86460506663774905</v>
          </cell>
          <cell r="V891">
            <v>0.90162172269075858</v>
          </cell>
          <cell r="W891">
            <v>0.25918078377818571</v>
          </cell>
          <cell r="X891">
            <v>83</v>
          </cell>
          <cell r="Y891">
            <v>79</v>
          </cell>
          <cell r="Z891">
            <v>78</v>
          </cell>
          <cell r="AA891">
            <v>81</v>
          </cell>
          <cell r="AB891">
            <v>82</v>
          </cell>
          <cell r="AC891">
            <v>60</v>
          </cell>
        </row>
        <row r="892">
          <cell r="A892" t="str">
            <v>fiv</v>
          </cell>
          <cell r="B892" t="str">
            <v>f</v>
          </cell>
          <cell r="C892" t="str">
            <v>mid-8</v>
          </cell>
          <cell r="D892" t="str">
            <v>i</v>
          </cell>
          <cell r="E892" t="str">
            <v>v</v>
          </cell>
          <cell r="F892" t="str">
            <v>mid-8</v>
          </cell>
          <cell r="G892" t="str">
            <v>fi</v>
          </cell>
          <cell r="H892" t="str">
            <v>iv</v>
          </cell>
          <cell r="I892">
            <v>3</v>
          </cell>
          <cell r="J892" t="str">
            <v>Not Found</v>
          </cell>
          <cell r="K892">
            <v>0.10199999999999999</v>
          </cell>
          <cell r="L892">
            <v>3.3999999999999998E-3</v>
          </cell>
          <cell r="M892">
            <v>15</v>
          </cell>
          <cell r="N892" t="str">
            <v>Not Found</v>
          </cell>
          <cell r="O892">
            <v>0.1171</v>
          </cell>
          <cell r="P892">
            <v>3.8999999999999998E-3</v>
          </cell>
          <cell r="Q892">
            <v>8</v>
          </cell>
          <cell r="R892">
            <v>-0.15913733965264545</v>
          </cell>
          <cell r="S892">
            <v>6.3891251610811828E-2</v>
          </cell>
          <cell r="T892">
            <v>0.59947933208522108</v>
          </cell>
          <cell r="U892">
            <v>-6.7123675567388144E-2</v>
          </cell>
          <cell r="V892">
            <v>7.6872554172561086E-2</v>
          </cell>
          <cell r="W892">
            <v>0.25918078377818571</v>
          </cell>
          <cell r="X892">
            <v>44</v>
          </cell>
          <cell r="Y892">
            <v>52</v>
          </cell>
          <cell r="Z892">
            <v>72</v>
          </cell>
          <cell r="AA892">
            <v>47</v>
          </cell>
          <cell r="AB892">
            <v>54</v>
          </cell>
          <cell r="AC892">
            <v>60</v>
          </cell>
        </row>
        <row r="893">
          <cell r="A893" t="str">
            <v>fIv</v>
          </cell>
          <cell r="B893" t="str">
            <v>f</v>
          </cell>
          <cell r="C893" t="str">
            <v>mid-8</v>
          </cell>
          <cell r="D893" t="str">
            <v>I</v>
          </cell>
          <cell r="E893" t="str">
            <v>v</v>
          </cell>
          <cell r="F893" t="str">
            <v>mid-8</v>
          </cell>
          <cell r="G893" t="str">
            <v>fI</v>
          </cell>
          <cell r="H893" t="str">
            <v>Iv</v>
          </cell>
          <cell r="I893">
            <v>3</v>
          </cell>
          <cell r="J893" t="str">
            <v>Not Found</v>
          </cell>
          <cell r="K893">
            <v>0.16639999999999999</v>
          </cell>
          <cell r="L893">
            <v>7.9000000000000008E-3</v>
          </cell>
          <cell r="M893">
            <v>13</v>
          </cell>
          <cell r="N893" t="str">
            <v>Not Found</v>
          </cell>
          <cell r="O893">
            <v>0.17130000000000001</v>
          </cell>
          <cell r="P893">
            <v>7.7000000000000002E-3</v>
          </cell>
          <cell r="Q893">
            <v>8</v>
          </cell>
          <cell r="R893">
            <v>1.326898702506607</v>
          </cell>
          <cell r="S893">
            <v>1.3710025443209224</v>
          </cell>
          <cell r="T893">
            <v>0.27736333136202201</v>
          </cell>
          <cell r="U893">
            <v>1.1736551408335565</v>
          </cell>
          <cell r="V893">
            <v>1.2376306431981725</v>
          </cell>
          <cell r="W893">
            <v>0.25918078377818571</v>
          </cell>
          <cell r="X893">
            <v>91</v>
          </cell>
          <cell r="Y893">
            <v>92</v>
          </cell>
          <cell r="Z893">
            <v>61</v>
          </cell>
          <cell r="AA893">
            <v>88</v>
          </cell>
          <cell r="AB893">
            <v>89</v>
          </cell>
          <cell r="AC893">
            <v>60</v>
          </cell>
        </row>
        <row r="894">
          <cell r="A894" t="str">
            <v>fob</v>
          </cell>
          <cell r="B894" t="str">
            <v>f</v>
          </cell>
          <cell r="C894" t="str">
            <v>mid-8</v>
          </cell>
          <cell r="D894" t="str">
            <v>o</v>
          </cell>
          <cell r="E894" t="str">
            <v>b</v>
          </cell>
          <cell r="F894" t="str">
            <v>early-8</v>
          </cell>
          <cell r="G894" t="str">
            <v>fo</v>
          </cell>
          <cell r="H894" t="str">
            <v>ob</v>
          </cell>
          <cell r="I894">
            <v>2</v>
          </cell>
          <cell r="J894" t="str">
            <v>Not Found</v>
          </cell>
          <cell r="K894">
            <v>0.12180000000000001</v>
          </cell>
          <cell r="L894">
            <v>7.4999999999999997E-3</v>
          </cell>
          <cell r="M894">
            <v>10</v>
          </cell>
          <cell r="N894" t="str">
            <v>Not Found</v>
          </cell>
          <cell r="O894">
            <v>0.13159999999999999</v>
          </cell>
          <cell r="P894">
            <v>6.6E-3</v>
          </cell>
          <cell r="Q894">
            <v>4</v>
          </cell>
          <cell r="R894">
            <v>0.29774951802985794</v>
          </cell>
          <cell r="S894">
            <v>1.2548148738578011</v>
          </cell>
          <cell r="T894">
            <v>-0.20581066972277653</v>
          </cell>
          <cell r="U894">
            <v>0.26481899671699732</v>
          </cell>
          <cell r="V894">
            <v>0.90162172269075858</v>
          </cell>
          <cell r="W894">
            <v>-0.66727521485294028</v>
          </cell>
          <cell r="X894">
            <v>62</v>
          </cell>
          <cell r="Y894">
            <v>90</v>
          </cell>
          <cell r="Z894">
            <v>42</v>
          </cell>
          <cell r="AA894">
            <v>60</v>
          </cell>
          <cell r="AB894">
            <v>82</v>
          </cell>
          <cell r="AC894">
            <v>25</v>
          </cell>
        </row>
        <row r="895">
          <cell r="A895" t="str">
            <v>foC</v>
          </cell>
          <cell r="B895" t="str">
            <v>f</v>
          </cell>
          <cell r="C895" t="str">
            <v>mid-8</v>
          </cell>
          <cell r="D895" t="str">
            <v>o</v>
          </cell>
          <cell r="E895" t="str">
            <v>C</v>
          </cell>
          <cell r="F895" t="str">
            <v>mid-8</v>
          </cell>
          <cell r="G895" t="str">
            <v>fo</v>
          </cell>
          <cell r="H895" t="str">
            <v>oC</v>
          </cell>
          <cell r="I895">
            <v>3</v>
          </cell>
          <cell r="J895" t="str">
            <v>Not Found</v>
          </cell>
          <cell r="K895">
            <v>0.1038</v>
          </cell>
          <cell r="L895">
            <v>6.4000000000000003E-3</v>
          </cell>
          <cell r="M895">
            <v>10</v>
          </cell>
          <cell r="N895" t="str">
            <v>Not Found</v>
          </cell>
          <cell r="O895">
            <v>0.12239999999999999</v>
          </cell>
          <cell r="P895">
            <v>5.4999999999999997E-3</v>
          </cell>
          <cell r="Q895">
            <v>5</v>
          </cell>
          <cell r="R895">
            <v>-0.11760217077241768</v>
          </cell>
          <cell r="S895">
            <v>0.93529878008421885</v>
          </cell>
          <cell r="T895">
            <v>-0.20581066972277653</v>
          </cell>
          <cell r="U895">
            <v>5.4207094302076875E-2</v>
          </cell>
          <cell r="V895">
            <v>0.56561280218334475</v>
          </cell>
          <cell r="W895">
            <v>-0.43566121519515877</v>
          </cell>
          <cell r="X895">
            <v>45</v>
          </cell>
          <cell r="Y895">
            <v>83</v>
          </cell>
          <cell r="Z895">
            <v>42</v>
          </cell>
          <cell r="AA895">
            <v>52</v>
          </cell>
          <cell r="AB895">
            <v>72</v>
          </cell>
          <cell r="AC895">
            <v>33</v>
          </cell>
        </row>
        <row r="896">
          <cell r="A896" t="str">
            <v>fod</v>
          </cell>
          <cell r="B896" t="str">
            <v>f</v>
          </cell>
          <cell r="C896" t="str">
            <v>mid-8</v>
          </cell>
          <cell r="D896" t="str">
            <v>o</v>
          </cell>
          <cell r="E896" t="str">
            <v>d</v>
          </cell>
          <cell r="F896" t="str">
            <v>early-8</v>
          </cell>
          <cell r="G896" t="str">
            <v>fo</v>
          </cell>
          <cell r="H896" t="str">
            <v>od</v>
          </cell>
          <cell r="I896">
            <v>2</v>
          </cell>
          <cell r="J896" t="str">
            <v>Not Found</v>
          </cell>
          <cell r="K896">
            <v>0.1338</v>
          </cell>
          <cell r="L896">
            <v>7.7000000000000002E-3</v>
          </cell>
          <cell r="M896">
            <v>23</v>
          </cell>
          <cell r="N896" t="str">
            <v>Not Found</v>
          </cell>
          <cell r="O896">
            <v>0.16320000000000001</v>
          </cell>
          <cell r="P896">
            <v>7.1000000000000004E-3</v>
          </cell>
          <cell r="Q896">
            <v>13</v>
          </cell>
          <cell r="R896">
            <v>0.57465064389804155</v>
          </cell>
          <cell r="S896">
            <v>1.3129087090893619</v>
          </cell>
          <cell r="T896">
            <v>1.8879433349780173</v>
          </cell>
          <cell r="U896">
            <v>0.98822509631607225</v>
          </cell>
          <cell r="V896">
            <v>1.0543530501941287</v>
          </cell>
          <cell r="W896">
            <v>1.4172507820670932</v>
          </cell>
          <cell r="X896">
            <v>72</v>
          </cell>
          <cell r="Y896">
            <v>91</v>
          </cell>
          <cell r="Z896">
            <v>97</v>
          </cell>
          <cell r="AA896">
            <v>84</v>
          </cell>
          <cell r="AB896">
            <v>86</v>
          </cell>
          <cell r="AC896">
            <v>92</v>
          </cell>
        </row>
        <row r="897">
          <cell r="A897" t="str">
            <v>fof</v>
          </cell>
          <cell r="B897" t="str">
            <v>f</v>
          </cell>
          <cell r="C897" t="str">
            <v>mid-8</v>
          </cell>
          <cell r="D897" t="str">
            <v>o</v>
          </cell>
          <cell r="E897" t="str">
            <v>f</v>
          </cell>
          <cell r="F897" t="str">
            <v>mid-8</v>
          </cell>
          <cell r="G897" t="str">
            <v>fo</v>
          </cell>
          <cell r="H897" t="str">
            <v>of</v>
          </cell>
          <cell r="I897">
            <v>3</v>
          </cell>
          <cell r="J897" t="str">
            <v>Not Found</v>
          </cell>
          <cell r="K897">
            <v>0.11550000000000001</v>
          </cell>
          <cell r="L897">
            <v>6.4999999999999997E-3</v>
          </cell>
          <cell r="M897">
            <v>10</v>
          </cell>
          <cell r="N897" t="str">
            <v>Not Found</v>
          </cell>
          <cell r="O897">
            <v>0.129</v>
          </cell>
          <cell r="P897">
            <v>5.5999999999999999E-3</v>
          </cell>
          <cell r="Q897">
            <v>4</v>
          </cell>
          <cell r="R897">
            <v>0.15237642694906148</v>
          </cell>
          <cell r="S897">
            <v>0.96434569769999889</v>
          </cell>
          <cell r="T897">
            <v>-0.20581066972277653</v>
          </cell>
          <cell r="U897">
            <v>0.20529824168669392</v>
          </cell>
          <cell r="V897">
            <v>0.59615906768401883</v>
          </cell>
          <cell r="W897">
            <v>-0.66727521485294028</v>
          </cell>
          <cell r="X897">
            <v>56.000000000000007</v>
          </cell>
          <cell r="Y897">
            <v>83</v>
          </cell>
          <cell r="Z897">
            <v>42</v>
          </cell>
          <cell r="AA897">
            <v>57.999999999999993</v>
          </cell>
          <cell r="AB897">
            <v>73</v>
          </cell>
          <cell r="AC897">
            <v>25</v>
          </cell>
        </row>
        <row r="898">
          <cell r="A898" t="str">
            <v>fog</v>
          </cell>
          <cell r="B898" t="str">
            <v>f</v>
          </cell>
          <cell r="C898" t="str">
            <v>mid-8</v>
          </cell>
          <cell r="D898" t="str">
            <v>o</v>
          </cell>
          <cell r="E898" t="str">
            <v>g</v>
          </cell>
          <cell r="F898" t="str">
            <v>mid-8</v>
          </cell>
          <cell r="G898" t="str">
            <v>fo</v>
          </cell>
          <cell r="H898" t="str">
            <v>og</v>
          </cell>
          <cell r="I898">
            <v>3</v>
          </cell>
          <cell r="J898" t="str">
            <v>Not Found</v>
          </cell>
          <cell r="K898">
            <v>0.1138</v>
          </cell>
          <cell r="L898">
            <v>6.7999999999999996E-3</v>
          </cell>
          <cell r="M898">
            <v>12</v>
          </cell>
          <cell r="N898" t="str">
            <v>Not Found</v>
          </cell>
          <cell r="O898">
            <v>0.12870000000000001</v>
          </cell>
          <cell r="P898">
            <v>6.3E-3</v>
          </cell>
          <cell r="Q898">
            <v>4</v>
          </cell>
          <cell r="R898">
            <v>0.11314876745106864</v>
          </cell>
          <cell r="S898">
            <v>1.0514864505473396</v>
          </cell>
          <cell r="T898">
            <v>0.11630533100042251</v>
          </cell>
          <cell r="U898">
            <v>0.19843046226012054</v>
          </cell>
          <cell r="V898">
            <v>0.80998292618873668</v>
          </cell>
          <cell r="W898">
            <v>-0.66727521485294028</v>
          </cell>
          <cell r="X898">
            <v>55.000000000000007</v>
          </cell>
          <cell r="Y898">
            <v>86</v>
          </cell>
          <cell r="Z898">
            <v>54</v>
          </cell>
          <cell r="AA898">
            <v>57.999999999999993</v>
          </cell>
          <cell r="AB898">
            <v>79</v>
          </cell>
          <cell r="AC898">
            <v>25</v>
          </cell>
        </row>
        <row r="899">
          <cell r="A899" t="str">
            <v>foG</v>
          </cell>
          <cell r="B899" t="str">
            <v>f</v>
          </cell>
          <cell r="C899" t="str">
            <v>mid-8</v>
          </cell>
          <cell r="D899" t="str">
            <v>o</v>
          </cell>
          <cell r="E899" t="str">
            <v>G</v>
          </cell>
          <cell r="F899" t="str">
            <v>mid-8</v>
          </cell>
          <cell r="G899" t="str">
            <v>fo</v>
          </cell>
          <cell r="H899" t="str">
            <v>oG</v>
          </cell>
          <cell r="I899">
            <v>3</v>
          </cell>
          <cell r="J899" t="str">
            <v>Not Found</v>
          </cell>
          <cell r="K899">
            <v>0.1076</v>
          </cell>
          <cell r="L899">
            <v>6.1999999999999998E-3</v>
          </cell>
          <cell r="M899">
            <v>7</v>
          </cell>
          <cell r="N899" t="str">
            <v>Not Found</v>
          </cell>
          <cell r="O899">
            <v>0.1285</v>
          </cell>
          <cell r="P899">
            <v>5.4000000000000003E-3</v>
          </cell>
          <cell r="Q899">
            <v>3</v>
          </cell>
          <cell r="R899">
            <v>-2.991681424749288E-2</v>
          </cell>
          <cell r="S899">
            <v>0.87720494485265821</v>
          </cell>
          <cell r="T899">
            <v>-0.68898467080757508</v>
          </cell>
          <cell r="U899">
            <v>0.19385194264240477</v>
          </cell>
          <cell r="V899">
            <v>0.5350665366826709</v>
          </cell>
          <cell r="W899">
            <v>-0.89888921451072179</v>
          </cell>
          <cell r="X899">
            <v>49</v>
          </cell>
          <cell r="Y899">
            <v>81</v>
          </cell>
          <cell r="Z899">
            <v>24</v>
          </cell>
          <cell r="AA899">
            <v>57.999999999999993</v>
          </cell>
          <cell r="AB899">
            <v>71</v>
          </cell>
          <cell r="AC899">
            <v>18</v>
          </cell>
        </row>
        <row r="900">
          <cell r="A900" t="str">
            <v>foJ</v>
          </cell>
          <cell r="B900" t="str">
            <v>f</v>
          </cell>
          <cell r="C900" t="str">
            <v>mid-8</v>
          </cell>
          <cell r="D900" t="str">
            <v>o</v>
          </cell>
          <cell r="E900" t="str">
            <v>J</v>
          </cell>
          <cell r="F900" t="str">
            <v>mid-8</v>
          </cell>
          <cell r="G900" t="str">
            <v>fo</v>
          </cell>
          <cell r="H900" t="str">
            <v>oJ</v>
          </cell>
          <cell r="I900">
            <v>3</v>
          </cell>
          <cell r="J900" t="str">
            <v>Not Found</v>
          </cell>
          <cell r="K900">
            <v>0.1066</v>
          </cell>
          <cell r="L900">
            <v>6.4999999999999997E-3</v>
          </cell>
          <cell r="M900">
            <v>9</v>
          </cell>
          <cell r="N900" t="str">
            <v>Not Found</v>
          </cell>
          <cell r="O900">
            <v>0.11600000000000001</v>
          </cell>
          <cell r="P900">
            <v>5.4999999999999997E-3</v>
          </cell>
          <cell r="Q900">
            <v>4</v>
          </cell>
          <cell r="R900">
            <v>-5.2991908069841547E-2</v>
          </cell>
          <cell r="S900">
            <v>0.96434569769999889</v>
          </cell>
          <cell r="T900">
            <v>-0.36686867008437607</v>
          </cell>
          <cell r="U900">
            <v>-9.2305533464824049E-2</v>
          </cell>
          <cell r="V900">
            <v>0.56561280218334475</v>
          </cell>
          <cell r="W900">
            <v>-0.66727521485294028</v>
          </cell>
          <cell r="X900">
            <v>48</v>
          </cell>
          <cell r="Y900">
            <v>83</v>
          </cell>
          <cell r="Z900">
            <v>36</v>
          </cell>
          <cell r="AA900">
            <v>46</v>
          </cell>
          <cell r="AB900">
            <v>72</v>
          </cell>
          <cell r="AC900">
            <v>25</v>
          </cell>
        </row>
        <row r="901">
          <cell r="A901" t="str">
            <v>fOl</v>
          </cell>
          <cell r="B901" t="str">
            <v>f</v>
          </cell>
          <cell r="C901" t="str">
            <v>mid-8</v>
          </cell>
          <cell r="D901" t="str">
            <v>O</v>
          </cell>
          <cell r="E901" t="str">
            <v>l</v>
          </cell>
          <cell r="F901" t="str">
            <v>late-8</v>
          </cell>
          <cell r="G901" t="str">
            <v>fO</v>
          </cell>
          <cell r="H901" t="str">
            <v>Ol</v>
          </cell>
          <cell r="I901">
            <v>4</v>
          </cell>
          <cell r="J901" t="str">
            <v>Not Found</v>
          </cell>
          <cell r="K901">
            <v>0.1237</v>
          </cell>
          <cell r="L901">
            <v>5.9999999999999995E-4</v>
          </cell>
          <cell r="M901">
            <v>19</v>
          </cell>
          <cell r="N901" t="str">
            <v>Not Found</v>
          </cell>
          <cell r="O901">
            <v>0.13880000000000001</v>
          </cell>
          <cell r="P901">
            <v>6.9999999999999999E-4</v>
          </cell>
          <cell r="Q901">
            <v>10</v>
          </cell>
          <cell r="R901">
            <v>0.34159219629232035</v>
          </cell>
          <cell r="S901">
            <v>-0.74942244163103455</v>
          </cell>
          <cell r="T901">
            <v>1.2437113335316192</v>
          </cell>
          <cell r="U901">
            <v>0.4296457029547614</v>
          </cell>
          <cell r="V901">
            <v>-0.90060794184900617</v>
          </cell>
          <cell r="W901">
            <v>0.72240878309374867</v>
          </cell>
          <cell r="X901">
            <v>63</v>
          </cell>
          <cell r="Y901">
            <v>22</v>
          </cell>
          <cell r="Z901">
            <v>89</v>
          </cell>
          <cell r="AA901">
            <v>67</v>
          </cell>
          <cell r="AB901">
            <v>19</v>
          </cell>
          <cell r="AC901">
            <v>76</v>
          </cell>
        </row>
        <row r="902">
          <cell r="A902" t="str">
            <v>fOn</v>
          </cell>
          <cell r="B902" t="str">
            <v>f</v>
          </cell>
          <cell r="C902" t="str">
            <v>mid-8</v>
          </cell>
          <cell r="D902" t="str">
            <v>O</v>
          </cell>
          <cell r="E902" t="str">
            <v>n</v>
          </cell>
          <cell r="F902" t="str">
            <v>early-8</v>
          </cell>
          <cell r="G902" t="str">
            <v>fO</v>
          </cell>
          <cell r="H902" t="str">
            <v>On</v>
          </cell>
          <cell r="I902">
            <v>2</v>
          </cell>
          <cell r="J902" t="str">
            <v>Not Found</v>
          </cell>
          <cell r="K902">
            <v>0.14610000000000001</v>
          </cell>
          <cell r="L902">
            <v>8.0000000000000004E-4</v>
          </cell>
          <cell r="M902">
            <v>13</v>
          </cell>
          <cell r="N902" t="str">
            <v>Not Found</v>
          </cell>
          <cell r="O902">
            <v>0.16270000000000001</v>
          </cell>
          <cell r="P902">
            <v>6.9999999999999999E-4</v>
          </cell>
          <cell r="Q902">
            <v>7</v>
          </cell>
          <cell r="R902">
            <v>0.85847429791292995</v>
          </cell>
          <cell r="S902">
            <v>-0.69132860639947413</v>
          </cell>
          <cell r="T902">
            <v>0.27736333136202201</v>
          </cell>
          <cell r="U902">
            <v>0.97677879727178318</v>
          </cell>
          <cell r="V902">
            <v>-0.90060794184900617</v>
          </cell>
          <cell r="W902">
            <v>2.7566784120404197E-2</v>
          </cell>
          <cell r="X902">
            <v>80</v>
          </cell>
          <cell r="Y902">
            <v>24</v>
          </cell>
          <cell r="Z902">
            <v>61</v>
          </cell>
          <cell r="AA902">
            <v>84</v>
          </cell>
          <cell r="AB902">
            <v>19</v>
          </cell>
          <cell r="AC902">
            <v>51</v>
          </cell>
        </row>
        <row r="903">
          <cell r="A903" t="str">
            <v>fop</v>
          </cell>
          <cell r="B903" t="str">
            <v>f</v>
          </cell>
          <cell r="C903" t="str">
            <v>mid-8</v>
          </cell>
          <cell r="D903" t="str">
            <v>o</v>
          </cell>
          <cell r="E903" t="str">
            <v>p</v>
          </cell>
          <cell r="F903" t="str">
            <v>early-8</v>
          </cell>
          <cell r="G903" t="str">
            <v>fo</v>
          </cell>
          <cell r="H903" t="str">
            <v>op</v>
          </cell>
          <cell r="I903">
            <v>2</v>
          </cell>
          <cell r="J903" t="str">
            <v>Not Found</v>
          </cell>
          <cell r="K903">
            <v>0.13300000000000001</v>
          </cell>
          <cell r="L903">
            <v>7.1999999999999998E-3</v>
          </cell>
          <cell r="M903">
            <v>16</v>
          </cell>
          <cell r="N903" t="str">
            <v>Not Found</v>
          </cell>
          <cell r="O903">
            <v>0.1421</v>
          </cell>
          <cell r="P903">
            <v>6.7000000000000002E-3</v>
          </cell>
          <cell r="Q903">
            <v>8</v>
          </cell>
          <cell r="R903">
            <v>0.55619056884016282</v>
          </cell>
          <cell r="S903">
            <v>1.1676741210104604</v>
          </cell>
          <cell r="T903">
            <v>0.76053733244682054</v>
          </cell>
          <cell r="U903">
            <v>0.50519127664706975</v>
          </cell>
          <cell r="V903">
            <v>0.93216798819143265</v>
          </cell>
          <cell r="W903">
            <v>0.25918078377818571</v>
          </cell>
          <cell r="X903">
            <v>71</v>
          </cell>
          <cell r="Y903">
            <v>88</v>
          </cell>
          <cell r="Z903">
            <v>78</v>
          </cell>
          <cell r="AA903">
            <v>69</v>
          </cell>
          <cell r="AB903">
            <v>83</v>
          </cell>
          <cell r="AC903">
            <v>60</v>
          </cell>
        </row>
        <row r="904">
          <cell r="A904" t="str">
            <v>fos</v>
          </cell>
          <cell r="B904" t="str">
            <v>f</v>
          </cell>
          <cell r="C904" t="str">
            <v>mid-8</v>
          </cell>
          <cell r="D904" t="str">
            <v>o</v>
          </cell>
          <cell r="E904" t="str">
            <v>s</v>
          </cell>
          <cell r="F904" t="str">
            <v>late-8</v>
          </cell>
          <cell r="G904" t="str">
            <v>fo</v>
          </cell>
          <cell r="H904" t="str">
            <v>os</v>
          </cell>
          <cell r="I904">
            <v>4</v>
          </cell>
          <cell r="J904" t="str">
            <v>Not Found</v>
          </cell>
          <cell r="K904">
            <v>0.17469999999999999</v>
          </cell>
          <cell r="L904">
            <v>8.6E-3</v>
          </cell>
          <cell r="M904">
            <v>11</v>
          </cell>
          <cell r="N904" t="str">
            <v>Not Found</v>
          </cell>
          <cell r="O904">
            <v>0.1721</v>
          </cell>
          <cell r="P904">
            <v>8.6E-3</v>
          </cell>
          <cell r="Q904">
            <v>7</v>
          </cell>
          <cell r="R904">
            <v>1.5184219812321009</v>
          </cell>
          <cell r="S904">
            <v>1.5743309676313837</v>
          </cell>
          <cell r="T904">
            <v>-4.4752669361177014E-2</v>
          </cell>
          <cell r="U904">
            <v>1.1919692193044191</v>
          </cell>
          <cell r="V904">
            <v>1.5125470327042383</v>
          </cell>
          <cell r="W904">
            <v>2.7566784120404197E-2</v>
          </cell>
          <cell r="X904">
            <v>94</v>
          </cell>
          <cell r="Y904">
            <v>94</v>
          </cell>
          <cell r="Z904">
            <v>48</v>
          </cell>
          <cell r="AA904">
            <v>88</v>
          </cell>
          <cell r="AB904">
            <v>94</v>
          </cell>
          <cell r="AC904">
            <v>51</v>
          </cell>
        </row>
        <row r="905">
          <cell r="A905" t="str">
            <v>foS</v>
          </cell>
          <cell r="B905" t="str">
            <v>f</v>
          </cell>
          <cell r="C905" t="str">
            <v>mid-8</v>
          </cell>
          <cell r="D905" t="str">
            <v>o</v>
          </cell>
          <cell r="E905" t="str">
            <v>S</v>
          </cell>
          <cell r="F905" t="str">
            <v>late-8</v>
          </cell>
          <cell r="G905" t="str">
            <v>fo</v>
          </cell>
          <cell r="H905" t="str">
            <v>oS</v>
          </cell>
          <cell r="I905">
            <v>4</v>
          </cell>
          <cell r="J905" t="str">
            <v>Not Found</v>
          </cell>
          <cell r="K905">
            <v>0.1036</v>
          </cell>
          <cell r="L905">
            <v>7.1000000000000004E-3</v>
          </cell>
          <cell r="M905">
            <v>8</v>
          </cell>
          <cell r="N905" t="str">
            <v>Not Found</v>
          </cell>
          <cell r="O905">
            <v>0.12089999999999999</v>
          </cell>
          <cell r="P905">
            <v>5.7000000000000002E-3</v>
          </cell>
          <cell r="Q905">
            <v>4</v>
          </cell>
          <cell r="R905">
            <v>-0.12221718953688754</v>
          </cell>
          <cell r="S905">
            <v>1.1386272033946805</v>
          </cell>
          <cell r="T905">
            <v>-0.52792667044597552</v>
          </cell>
          <cell r="U905">
            <v>1.9868197169209383E-2</v>
          </cell>
          <cell r="V905">
            <v>0.6267053331846929</v>
          </cell>
          <cell r="W905">
            <v>-0.66727521485294028</v>
          </cell>
          <cell r="X905">
            <v>45</v>
          </cell>
          <cell r="Y905">
            <v>87</v>
          </cell>
          <cell r="Z905">
            <v>30</v>
          </cell>
          <cell r="AA905">
            <v>51</v>
          </cell>
          <cell r="AB905">
            <v>74</v>
          </cell>
          <cell r="AC905">
            <v>25</v>
          </cell>
        </row>
        <row r="906">
          <cell r="A906" t="str">
            <v>fOs</v>
          </cell>
          <cell r="B906" t="str">
            <v>f</v>
          </cell>
          <cell r="C906" t="str">
            <v>mid-8</v>
          </cell>
          <cell r="D906" t="str">
            <v>O</v>
          </cell>
          <cell r="E906" t="str">
            <v>s</v>
          </cell>
          <cell r="F906" t="str">
            <v>late-8</v>
          </cell>
          <cell r="G906" t="str">
            <v>fO</v>
          </cell>
          <cell r="H906" t="str">
            <v>Os</v>
          </cell>
          <cell r="I906">
            <v>4</v>
          </cell>
          <cell r="J906" t="str">
            <v>Not Found</v>
          </cell>
          <cell r="K906">
            <v>0.1288</v>
          </cell>
          <cell r="L906">
            <v>8.0000000000000004E-4</v>
          </cell>
          <cell r="M906">
            <v>6</v>
          </cell>
          <cell r="N906" t="str">
            <v>Not Found</v>
          </cell>
          <cell r="O906">
            <v>0.1197</v>
          </cell>
          <cell r="P906">
            <v>4.0000000000000002E-4</v>
          </cell>
          <cell r="Q906">
            <v>4</v>
          </cell>
          <cell r="R906">
            <v>0.45927517478629826</v>
          </cell>
          <cell r="S906">
            <v>-0.69132860639947413</v>
          </cell>
          <cell r="T906">
            <v>-0.85004267116917465</v>
          </cell>
          <cell r="U906">
            <v>-7.6029205370844238E-3</v>
          </cell>
          <cell r="V906">
            <v>-0.99224673835102817</v>
          </cell>
          <cell r="W906">
            <v>-0.66727521485294028</v>
          </cell>
          <cell r="X906">
            <v>68</v>
          </cell>
          <cell r="Y906">
            <v>24</v>
          </cell>
          <cell r="Z906">
            <v>20</v>
          </cell>
          <cell r="AA906">
            <v>50</v>
          </cell>
          <cell r="AB906">
            <v>17</v>
          </cell>
          <cell r="AC906">
            <v>25</v>
          </cell>
        </row>
        <row r="907">
          <cell r="A907" t="str">
            <v>fot</v>
          </cell>
          <cell r="B907" t="str">
            <v>f</v>
          </cell>
          <cell r="C907" t="str">
            <v>mid-8</v>
          </cell>
          <cell r="D907" t="str">
            <v>o</v>
          </cell>
          <cell r="E907" t="str">
            <v>t</v>
          </cell>
          <cell r="F907" t="str">
            <v>mid-8</v>
          </cell>
          <cell r="G907" t="str">
            <v>fo</v>
          </cell>
          <cell r="H907" t="str">
            <v>ot</v>
          </cell>
          <cell r="I907">
            <v>3</v>
          </cell>
          <cell r="J907" t="str">
            <v>Not Found</v>
          </cell>
          <cell r="K907">
            <v>0.1618</v>
          </cell>
          <cell r="L907">
            <v>1.04E-2</v>
          </cell>
          <cell r="M907">
            <v>27</v>
          </cell>
          <cell r="N907" t="str">
            <v>Not Found</v>
          </cell>
          <cell r="O907">
            <v>0.17799999999999999</v>
          </cell>
          <cell r="P907">
            <v>8.9999999999999993E-3</v>
          </cell>
          <cell r="Q907">
            <v>19</v>
          </cell>
          <cell r="R907">
            <v>1.2207532709238036</v>
          </cell>
          <cell r="S907">
            <v>2.0971754847154278</v>
          </cell>
          <cell r="T907">
            <v>2.5321753364244155</v>
          </cell>
          <cell r="U907">
            <v>1.3270355480270308</v>
          </cell>
          <cell r="V907">
            <v>1.6347320947069339</v>
          </cell>
          <cell r="W907">
            <v>2.806934780013782</v>
          </cell>
          <cell r="X907">
            <v>89</v>
          </cell>
          <cell r="Y907">
            <v>98</v>
          </cell>
          <cell r="Z907">
            <v>99</v>
          </cell>
          <cell r="AA907">
            <v>91</v>
          </cell>
          <cell r="AB907">
            <v>95</v>
          </cell>
          <cell r="AC907">
            <v>100</v>
          </cell>
        </row>
        <row r="908">
          <cell r="A908" t="str">
            <v>foT</v>
          </cell>
          <cell r="B908" t="str">
            <v>f</v>
          </cell>
          <cell r="C908" t="str">
            <v>mid-8</v>
          </cell>
          <cell r="D908" t="str">
            <v>o</v>
          </cell>
          <cell r="E908" t="str">
            <v>T</v>
          </cell>
          <cell r="F908" t="str">
            <v>late-8</v>
          </cell>
          <cell r="G908" t="str">
            <v>fo</v>
          </cell>
          <cell r="H908" t="str">
            <v>oT</v>
          </cell>
          <cell r="I908">
            <v>4</v>
          </cell>
          <cell r="J908" t="str">
            <v>Not Found</v>
          </cell>
          <cell r="K908">
            <v>0.1032</v>
          </cell>
          <cell r="L908">
            <v>6.4999999999999997E-3</v>
          </cell>
          <cell r="M908">
            <v>12</v>
          </cell>
          <cell r="N908" t="str">
            <v>Not Found</v>
          </cell>
          <cell r="O908">
            <v>0.1183</v>
          </cell>
          <cell r="P908">
            <v>5.7000000000000002E-3</v>
          </cell>
          <cell r="Q908">
            <v>5</v>
          </cell>
          <cell r="R908">
            <v>-0.13144722706582693</v>
          </cell>
          <cell r="S908">
            <v>0.96434569769999889</v>
          </cell>
          <cell r="T908">
            <v>0.11630533100042251</v>
          </cell>
          <cell r="U908">
            <v>-3.965255786109402E-2</v>
          </cell>
          <cell r="V908">
            <v>0.6267053331846929</v>
          </cell>
          <cell r="W908">
            <v>-0.43566121519515877</v>
          </cell>
          <cell r="X908">
            <v>45</v>
          </cell>
          <cell r="Y908">
            <v>83</v>
          </cell>
          <cell r="Z908">
            <v>54</v>
          </cell>
          <cell r="AA908">
            <v>48</v>
          </cell>
          <cell r="AB908">
            <v>74</v>
          </cell>
          <cell r="AC908">
            <v>33</v>
          </cell>
        </row>
        <row r="909">
          <cell r="A909" t="str">
            <v>fov</v>
          </cell>
          <cell r="B909" t="str">
            <v>f</v>
          </cell>
          <cell r="C909" t="str">
            <v>mid-8</v>
          </cell>
          <cell r="D909" t="str">
            <v>o</v>
          </cell>
          <cell r="E909" t="str">
            <v>v</v>
          </cell>
          <cell r="F909" t="str">
            <v>mid-8</v>
          </cell>
          <cell r="G909" t="str">
            <v>fo</v>
          </cell>
          <cell r="H909" t="str">
            <v>ov</v>
          </cell>
          <cell r="I909">
            <v>3</v>
          </cell>
          <cell r="J909" t="str">
            <v>Not Found</v>
          </cell>
          <cell r="K909">
            <v>0.1195</v>
          </cell>
          <cell r="L909">
            <v>7.3000000000000001E-3</v>
          </cell>
          <cell r="M909">
            <v>13</v>
          </cell>
          <cell r="N909" t="str">
            <v>Not Found</v>
          </cell>
          <cell r="O909">
            <v>0.1318</v>
          </cell>
          <cell r="P909">
            <v>6.0000000000000001E-3</v>
          </cell>
          <cell r="Q909">
            <v>5</v>
          </cell>
          <cell r="R909">
            <v>0.24467680223845581</v>
          </cell>
          <cell r="S909">
            <v>1.1967210386262408</v>
          </cell>
          <cell r="T909">
            <v>0.27736333136202201</v>
          </cell>
          <cell r="U909">
            <v>0.26939751633471309</v>
          </cell>
          <cell r="V909">
            <v>0.71834412968671479</v>
          </cell>
          <cell r="W909">
            <v>-0.43566121519515877</v>
          </cell>
          <cell r="X909">
            <v>60</v>
          </cell>
          <cell r="Y909">
            <v>89</v>
          </cell>
          <cell r="Z909">
            <v>61</v>
          </cell>
          <cell r="AA909">
            <v>61</v>
          </cell>
          <cell r="AB909">
            <v>77</v>
          </cell>
          <cell r="AC909">
            <v>33</v>
          </cell>
        </row>
        <row r="910">
          <cell r="A910" t="str">
            <v>foz</v>
          </cell>
          <cell r="B910" t="str">
            <v>f</v>
          </cell>
          <cell r="C910" t="str">
            <v>mid-8</v>
          </cell>
          <cell r="D910" t="str">
            <v>o</v>
          </cell>
          <cell r="E910" t="str">
            <v>z</v>
          </cell>
          <cell r="F910" t="str">
            <v>late-8</v>
          </cell>
          <cell r="G910" t="str">
            <v>fo</v>
          </cell>
          <cell r="H910" t="str">
            <v>oz</v>
          </cell>
          <cell r="I910">
            <v>4</v>
          </cell>
          <cell r="J910" t="str">
            <v>Not Found</v>
          </cell>
          <cell r="K910">
            <v>0.11600000000000001</v>
          </cell>
          <cell r="L910">
            <v>7.6E-3</v>
          </cell>
          <cell r="M910">
            <v>21</v>
          </cell>
          <cell r="N910" t="str">
            <v>Not Found</v>
          </cell>
          <cell r="O910">
            <v>0.13389999999999999</v>
          </cell>
          <cell r="P910">
            <v>8.2000000000000007E-3</v>
          </cell>
          <cell r="Q910">
            <v>9</v>
          </cell>
          <cell r="R910">
            <v>0.16391397386023582</v>
          </cell>
          <cell r="S910">
            <v>1.2838617914735815</v>
          </cell>
          <cell r="T910">
            <v>1.5658273342548181</v>
          </cell>
          <cell r="U910">
            <v>0.31747197232072738</v>
          </cell>
          <cell r="V910">
            <v>1.3903619707015424</v>
          </cell>
          <cell r="W910">
            <v>0.49079478343596716</v>
          </cell>
          <cell r="X910">
            <v>56.999999999999993</v>
          </cell>
          <cell r="Y910">
            <v>90</v>
          </cell>
          <cell r="Z910">
            <v>94</v>
          </cell>
          <cell r="AA910">
            <v>62</v>
          </cell>
          <cell r="AB910">
            <v>92</v>
          </cell>
          <cell r="AC910">
            <v>69</v>
          </cell>
        </row>
        <row r="911">
          <cell r="A911" t="str">
            <v>fOz</v>
          </cell>
          <cell r="B911" t="str">
            <v>f</v>
          </cell>
          <cell r="C911" t="str">
            <v>mid-8</v>
          </cell>
          <cell r="D911" t="str">
            <v>O</v>
          </cell>
          <cell r="E911" t="str">
            <v>z</v>
          </cell>
          <cell r="F911" t="str">
            <v>late-8</v>
          </cell>
          <cell r="G911" t="str">
            <v>fO</v>
          </cell>
          <cell r="H911" t="str">
            <v>Oz</v>
          </cell>
          <cell r="I911">
            <v>4</v>
          </cell>
          <cell r="J911" t="str">
            <v>Not Found</v>
          </cell>
          <cell r="K911">
            <v>7.0099999999999996E-2</v>
          </cell>
          <cell r="L911">
            <v>4.0000000000000002E-4</v>
          </cell>
          <cell r="M911">
            <v>9</v>
          </cell>
          <cell r="N911" t="str">
            <v>Not Found</v>
          </cell>
          <cell r="O911">
            <v>8.14E-2</v>
          </cell>
          <cell r="P911">
            <v>8.9999999999999998E-4</v>
          </cell>
          <cell r="Q911">
            <v>2</v>
          </cell>
          <cell r="R911">
            <v>-0.89523283258556707</v>
          </cell>
          <cell r="S911">
            <v>-0.80751627686259497</v>
          </cell>
          <cell r="T911">
            <v>-0.36686867008437607</v>
          </cell>
          <cell r="U911">
            <v>-0.88438942732963366</v>
          </cell>
          <cell r="V911">
            <v>-0.83951541084765835</v>
          </cell>
          <cell r="W911">
            <v>-1.1305032141685032</v>
          </cell>
          <cell r="X911">
            <v>19</v>
          </cell>
          <cell r="Y911">
            <v>21</v>
          </cell>
          <cell r="Z911">
            <v>36</v>
          </cell>
          <cell r="AA911">
            <v>19</v>
          </cell>
          <cell r="AB911">
            <v>21</v>
          </cell>
          <cell r="AC911">
            <v>13</v>
          </cell>
        </row>
        <row r="912">
          <cell r="A912" t="str">
            <v>fRb</v>
          </cell>
          <cell r="B912" t="str">
            <v>f</v>
          </cell>
          <cell r="C912" t="str">
            <v>mid-8</v>
          </cell>
          <cell r="D912" t="str">
            <v>R</v>
          </cell>
          <cell r="E912" t="str">
            <v>b</v>
          </cell>
          <cell r="F912" t="str">
            <v>early-8</v>
          </cell>
          <cell r="G912" t="str">
            <v>fR</v>
          </cell>
          <cell r="H912" t="str">
            <v>Rb</v>
          </cell>
          <cell r="I912">
            <v>2</v>
          </cell>
          <cell r="J912" t="str">
            <v>Not Found</v>
          </cell>
          <cell r="K912">
            <v>9.7199999999999995E-2</v>
          </cell>
          <cell r="L912">
            <v>3.0000000000000001E-3</v>
          </cell>
          <cell r="M912">
            <v>13</v>
          </cell>
          <cell r="N912" t="str">
            <v>Not Found</v>
          </cell>
          <cell r="O912">
            <v>9.7699999999999995E-2</v>
          </cell>
          <cell r="P912">
            <v>2.7000000000000001E-3</v>
          </cell>
          <cell r="Q912">
            <v>4</v>
          </cell>
          <cell r="R912">
            <v>-0.26989778999991892</v>
          </cell>
          <cell r="S912">
            <v>-5.2296418852309019E-2</v>
          </cell>
          <cell r="T912">
            <v>0.27736333136202201</v>
          </cell>
          <cell r="U912">
            <v>-0.51124007848580733</v>
          </cell>
          <cell r="V912">
            <v>-0.28968263183552656</v>
          </cell>
          <cell r="W912">
            <v>-0.66727521485294028</v>
          </cell>
          <cell r="X912">
            <v>39</v>
          </cell>
          <cell r="Y912">
            <v>48</v>
          </cell>
          <cell r="Z912">
            <v>61</v>
          </cell>
          <cell r="AA912">
            <v>30</v>
          </cell>
          <cell r="AB912">
            <v>39</v>
          </cell>
          <cell r="AC912">
            <v>25</v>
          </cell>
        </row>
        <row r="913">
          <cell r="A913" t="str">
            <v>fRC</v>
          </cell>
          <cell r="B913" t="str">
            <v>f</v>
          </cell>
          <cell r="C913" t="str">
            <v>mid-8</v>
          </cell>
          <cell r="D913" t="str">
            <v>R</v>
          </cell>
          <cell r="E913" t="str">
            <v>C</v>
          </cell>
          <cell r="F913" t="str">
            <v>mid-8</v>
          </cell>
          <cell r="G913" t="str">
            <v>fR</v>
          </cell>
          <cell r="H913" t="str">
            <v>RC</v>
          </cell>
          <cell r="I913">
            <v>3</v>
          </cell>
          <cell r="J913" t="str">
            <v>Not Found</v>
          </cell>
          <cell r="K913">
            <v>7.9200000000000007E-2</v>
          </cell>
          <cell r="L913">
            <v>2.7000000000000001E-3</v>
          </cell>
          <cell r="M913">
            <v>14</v>
          </cell>
          <cell r="N913" t="str">
            <v>Not Found</v>
          </cell>
          <cell r="O913">
            <v>8.8400000000000006E-2</v>
          </cell>
          <cell r="P913">
            <v>2.8E-3</v>
          </cell>
          <cell r="Q913">
            <v>5</v>
          </cell>
          <cell r="R913">
            <v>-0.68524947880219422</v>
          </cell>
          <cell r="S913">
            <v>-0.13943717169964967</v>
          </cell>
          <cell r="T913">
            <v>0.43842133172362152</v>
          </cell>
          <cell r="U913">
            <v>-0.72414124070958541</v>
          </cell>
          <cell r="V913">
            <v>-0.25913636633485265</v>
          </cell>
          <cell r="W913">
            <v>-0.43566121519515877</v>
          </cell>
          <cell r="X913">
            <v>25</v>
          </cell>
          <cell r="Y913">
            <v>44</v>
          </cell>
          <cell r="Z913">
            <v>67</v>
          </cell>
          <cell r="AA913">
            <v>23</v>
          </cell>
          <cell r="AB913">
            <v>40</v>
          </cell>
          <cell r="AC913">
            <v>33</v>
          </cell>
        </row>
        <row r="914">
          <cell r="A914" t="str">
            <v>fRd</v>
          </cell>
          <cell r="B914" t="str">
            <v>f</v>
          </cell>
          <cell r="C914" t="str">
            <v>mid-8</v>
          </cell>
          <cell r="D914" t="str">
            <v>R</v>
          </cell>
          <cell r="E914" t="str">
            <v>d</v>
          </cell>
          <cell r="F914" t="str">
            <v>early-8</v>
          </cell>
          <cell r="G914" t="str">
            <v>fR</v>
          </cell>
          <cell r="H914" t="str">
            <v>Rd</v>
          </cell>
          <cell r="I914">
            <v>2</v>
          </cell>
          <cell r="J914" t="str">
            <v>Not Found</v>
          </cell>
          <cell r="K914">
            <v>0.10920000000000001</v>
          </cell>
          <cell r="L914">
            <v>3.0000000000000001E-3</v>
          </cell>
          <cell r="M914">
            <v>19</v>
          </cell>
          <cell r="N914" t="str">
            <v>Not Found</v>
          </cell>
          <cell r="O914">
            <v>0.1293</v>
          </cell>
          <cell r="P914">
            <v>4.1999999999999997E-3</v>
          </cell>
          <cell r="Q914">
            <v>10</v>
          </cell>
          <cell r="R914">
            <v>7.0033358682650426E-3</v>
          </cell>
          <cell r="S914">
            <v>-5.2296418852309019E-2</v>
          </cell>
          <cell r="T914">
            <v>1.2437113335316192</v>
          </cell>
          <cell r="U914">
            <v>0.21216602111326729</v>
          </cell>
          <cell r="V914">
            <v>0.168511350674583</v>
          </cell>
          <cell r="W914">
            <v>0.72240878309374867</v>
          </cell>
          <cell r="X914">
            <v>50</v>
          </cell>
          <cell r="Y914">
            <v>48</v>
          </cell>
          <cell r="Z914">
            <v>89</v>
          </cell>
          <cell r="AA914">
            <v>57.999999999999993</v>
          </cell>
          <cell r="AB914">
            <v>56.999999999999993</v>
          </cell>
          <cell r="AC914">
            <v>76</v>
          </cell>
        </row>
        <row r="915">
          <cell r="A915" t="str">
            <v>fRf</v>
          </cell>
          <cell r="B915" t="str">
            <v>f</v>
          </cell>
          <cell r="C915" t="str">
            <v>mid-8</v>
          </cell>
          <cell r="D915" t="str">
            <v>R</v>
          </cell>
          <cell r="E915" t="str">
            <v>f</v>
          </cell>
          <cell r="F915" t="str">
            <v>mid-8</v>
          </cell>
          <cell r="G915" t="str">
            <v>fR</v>
          </cell>
          <cell r="H915" t="str">
            <v>Rf</v>
          </cell>
          <cell r="I915">
            <v>3</v>
          </cell>
          <cell r="J915" t="str">
            <v>Not Found</v>
          </cell>
          <cell r="K915">
            <v>9.0899999999999995E-2</v>
          </cell>
          <cell r="L915">
            <v>2.3E-3</v>
          </cell>
          <cell r="M915">
            <v>12</v>
          </cell>
          <cell r="N915" t="str">
            <v>Not Found</v>
          </cell>
          <cell r="O915">
            <v>9.5100000000000004E-2</v>
          </cell>
          <cell r="P915">
            <v>2.8999999999999998E-3</v>
          </cell>
          <cell r="Q915">
            <v>3</v>
          </cell>
          <cell r="R915">
            <v>-0.41527088108071536</v>
          </cell>
          <cell r="S915">
            <v>-0.25562484216277065</v>
          </cell>
          <cell r="T915">
            <v>0.11630533100042251</v>
          </cell>
          <cell r="U915">
            <v>-0.57076083351611073</v>
          </cell>
          <cell r="V915">
            <v>-0.22859010083417874</v>
          </cell>
          <cell r="W915">
            <v>-0.89888921451072179</v>
          </cell>
          <cell r="X915">
            <v>34</v>
          </cell>
          <cell r="Y915">
            <v>40</v>
          </cell>
          <cell r="Z915">
            <v>54</v>
          </cell>
          <cell r="AA915">
            <v>28.000000000000004</v>
          </cell>
          <cell r="AB915">
            <v>42</v>
          </cell>
          <cell r="AC915">
            <v>18</v>
          </cell>
        </row>
        <row r="916">
          <cell r="A916" t="str">
            <v>fRg</v>
          </cell>
          <cell r="B916" t="str">
            <v>f</v>
          </cell>
          <cell r="C916" t="str">
            <v>mid-8</v>
          </cell>
          <cell r="D916" t="str">
            <v>R</v>
          </cell>
          <cell r="E916" t="str">
            <v>g</v>
          </cell>
          <cell r="F916" t="str">
            <v>mid-8</v>
          </cell>
          <cell r="G916" t="str">
            <v>fR</v>
          </cell>
          <cell r="H916" t="str">
            <v>Rg</v>
          </cell>
          <cell r="I916">
            <v>3</v>
          </cell>
          <cell r="J916" t="str">
            <v>Not Found</v>
          </cell>
          <cell r="K916">
            <v>8.9200000000000002E-2</v>
          </cell>
          <cell r="L916">
            <v>2.2000000000000001E-3</v>
          </cell>
          <cell r="M916">
            <v>12</v>
          </cell>
          <cell r="N916" t="str">
            <v>Not Found</v>
          </cell>
          <cell r="O916">
            <v>9.4799999999999995E-2</v>
          </cell>
          <cell r="P916">
            <v>2.5000000000000001E-3</v>
          </cell>
          <cell r="Q916">
            <v>3</v>
          </cell>
          <cell r="R916">
            <v>-0.45449854057870792</v>
          </cell>
          <cell r="S916">
            <v>-0.2846717597785508</v>
          </cell>
          <cell r="T916">
            <v>0.11630533100042251</v>
          </cell>
          <cell r="U916">
            <v>-0.57762861294268442</v>
          </cell>
          <cell r="V916">
            <v>-0.3507751628368746</v>
          </cell>
          <cell r="W916">
            <v>-0.89888921451072179</v>
          </cell>
          <cell r="X916">
            <v>32</v>
          </cell>
          <cell r="Y916">
            <v>38</v>
          </cell>
          <cell r="Z916">
            <v>54</v>
          </cell>
          <cell r="AA916">
            <v>28.000000000000004</v>
          </cell>
          <cell r="AB916">
            <v>37</v>
          </cell>
          <cell r="AC916">
            <v>18</v>
          </cell>
        </row>
        <row r="917">
          <cell r="A917" t="str">
            <v>fRG</v>
          </cell>
          <cell r="B917" t="str">
            <v>f</v>
          </cell>
          <cell r="C917" t="str">
            <v>mid-8</v>
          </cell>
          <cell r="D917" t="str">
            <v>R</v>
          </cell>
          <cell r="E917" t="str">
            <v>G</v>
          </cell>
          <cell r="F917" t="str">
            <v>mid-8</v>
          </cell>
          <cell r="G917" t="str">
            <v>fR</v>
          </cell>
          <cell r="H917" t="str">
            <v>RG</v>
          </cell>
          <cell r="I917">
            <v>3</v>
          </cell>
          <cell r="J917" t="str">
            <v>Not Found</v>
          </cell>
          <cell r="K917">
            <v>8.3000000000000004E-2</v>
          </cell>
          <cell r="L917">
            <v>1.6999999999999999E-3</v>
          </cell>
          <cell r="M917">
            <v>10</v>
          </cell>
          <cell r="N917" t="str">
            <v>Not Found</v>
          </cell>
          <cell r="O917">
            <v>9.4600000000000004E-2</v>
          </cell>
          <cell r="P917">
            <v>2.2000000000000001E-3</v>
          </cell>
          <cell r="Q917">
            <v>2</v>
          </cell>
          <cell r="R917">
            <v>-0.59756412227726941</v>
          </cell>
          <cell r="S917">
            <v>-0.42990634785745202</v>
          </cell>
          <cell r="T917">
            <v>-0.20581066972277653</v>
          </cell>
          <cell r="U917">
            <v>-0.58220713256039991</v>
          </cell>
          <cell r="V917">
            <v>-0.44241395933889649</v>
          </cell>
          <cell r="W917">
            <v>-1.1305032141685032</v>
          </cell>
          <cell r="X917">
            <v>27</v>
          </cell>
          <cell r="Y917">
            <v>33</v>
          </cell>
          <cell r="Z917">
            <v>42</v>
          </cell>
          <cell r="AA917">
            <v>28.000000000000004</v>
          </cell>
          <cell r="AB917">
            <v>34</v>
          </cell>
          <cell r="AC917">
            <v>13</v>
          </cell>
        </row>
        <row r="918">
          <cell r="A918" t="str">
            <v>fRJ</v>
          </cell>
          <cell r="B918" t="str">
            <v>f</v>
          </cell>
          <cell r="C918" t="str">
            <v>mid-8</v>
          </cell>
          <cell r="D918" t="str">
            <v>R</v>
          </cell>
          <cell r="E918" t="str">
            <v>J</v>
          </cell>
          <cell r="F918" t="str">
            <v>mid-8</v>
          </cell>
          <cell r="G918" t="str">
            <v>fR</v>
          </cell>
          <cell r="H918" t="str">
            <v>RJ</v>
          </cell>
          <cell r="I918">
            <v>3</v>
          </cell>
          <cell r="J918" t="str">
            <v>Not Found</v>
          </cell>
          <cell r="K918">
            <v>8.2000000000000003E-2</v>
          </cell>
          <cell r="L918">
            <v>2.5999999999999999E-3</v>
          </cell>
          <cell r="M918">
            <v>15</v>
          </cell>
          <cell r="N918" t="str">
            <v>Not Found</v>
          </cell>
          <cell r="O918">
            <v>8.2100000000000006E-2</v>
          </cell>
          <cell r="P918">
            <v>2.2000000000000001E-3</v>
          </cell>
          <cell r="Q918">
            <v>3</v>
          </cell>
          <cell r="R918">
            <v>-0.62063921609961803</v>
          </cell>
          <cell r="S918">
            <v>-0.16848408931542999</v>
          </cell>
          <cell r="T918">
            <v>0.59947933208522108</v>
          </cell>
          <cell r="U918">
            <v>-0.86836460866762877</v>
          </cell>
          <cell r="V918">
            <v>-0.44241395933889649</v>
          </cell>
          <cell r="W918">
            <v>-0.89888921451072179</v>
          </cell>
          <cell r="X918">
            <v>27</v>
          </cell>
          <cell r="Y918">
            <v>43</v>
          </cell>
          <cell r="Z918">
            <v>72</v>
          </cell>
          <cell r="AA918">
            <v>19</v>
          </cell>
          <cell r="AB918">
            <v>34</v>
          </cell>
          <cell r="AC918">
            <v>18</v>
          </cell>
        </row>
        <row r="919">
          <cell r="A919" t="str">
            <v>fRk</v>
          </cell>
          <cell r="B919" t="str">
            <v>f</v>
          </cell>
          <cell r="C919" t="str">
            <v>mid-8</v>
          </cell>
          <cell r="D919" t="str">
            <v>R</v>
          </cell>
          <cell r="E919" t="str">
            <v>k</v>
          </cell>
          <cell r="F919" t="str">
            <v>mid-8</v>
          </cell>
          <cell r="G919" t="str">
            <v>fR</v>
          </cell>
          <cell r="H919" t="str">
            <v>Rk</v>
          </cell>
          <cell r="I919">
            <v>3</v>
          </cell>
          <cell r="J919" t="str">
            <v>Not Found</v>
          </cell>
          <cell r="K919">
            <v>0.12470000000000001</v>
          </cell>
          <cell r="L919">
            <v>4.1999999999999997E-3</v>
          </cell>
          <cell r="M919">
            <v>19</v>
          </cell>
          <cell r="N919" t="str">
            <v>Not Found</v>
          </cell>
          <cell r="O919">
            <v>0.13639999999999999</v>
          </cell>
          <cell r="P919">
            <v>4.4999999999999997E-3</v>
          </cell>
          <cell r="Q919">
            <v>5</v>
          </cell>
          <cell r="R919">
            <v>0.36466729011466897</v>
          </cell>
          <cell r="S919">
            <v>0.29626659253705362</v>
          </cell>
          <cell r="T919">
            <v>1.2437113335316192</v>
          </cell>
          <cell r="U919">
            <v>0.37470346754217321</v>
          </cell>
          <cell r="V919">
            <v>0.2601501471766049</v>
          </cell>
          <cell r="W919">
            <v>-0.43566121519515877</v>
          </cell>
          <cell r="X919">
            <v>64</v>
          </cell>
          <cell r="Y919">
            <v>62</v>
          </cell>
          <cell r="Z919">
            <v>89</v>
          </cell>
          <cell r="AA919">
            <v>65</v>
          </cell>
          <cell r="AB919">
            <v>61</v>
          </cell>
          <cell r="AC919">
            <v>33</v>
          </cell>
        </row>
        <row r="920">
          <cell r="A920" t="str">
            <v>fRp</v>
          </cell>
          <cell r="B920" t="str">
            <v>f</v>
          </cell>
          <cell r="C920" t="str">
            <v>mid-8</v>
          </cell>
          <cell r="D920" t="str">
            <v>R</v>
          </cell>
          <cell r="E920" t="str">
            <v>p</v>
          </cell>
          <cell r="F920" t="str">
            <v>early-8</v>
          </cell>
          <cell r="G920" t="str">
            <v>fR</v>
          </cell>
          <cell r="H920" t="str">
            <v>Rp</v>
          </cell>
          <cell r="I920">
            <v>2</v>
          </cell>
          <cell r="J920" t="str">
            <v>Not Found</v>
          </cell>
          <cell r="K920">
            <v>0.1084</v>
          </cell>
          <cell r="L920">
            <v>2.3999999999999998E-3</v>
          </cell>
          <cell r="M920">
            <v>11</v>
          </cell>
          <cell r="N920" t="str">
            <v>Not Found</v>
          </cell>
          <cell r="O920">
            <v>0.1082</v>
          </cell>
          <cell r="P920">
            <v>2.5000000000000001E-3</v>
          </cell>
          <cell r="Q920">
            <v>2</v>
          </cell>
          <cell r="R920">
            <v>-1.145673918961408E-2</v>
          </cell>
          <cell r="S920">
            <v>-0.22657792454699047</v>
          </cell>
          <cell r="T920">
            <v>-4.4752669361177014E-2</v>
          </cell>
          <cell r="U920">
            <v>-0.2708677985557349</v>
          </cell>
          <cell r="V920">
            <v>-0.3507751628368746</v>
          </cell>
          <cell r="W920">
            <v>-1.1305032141685032</v>
          </cell>
          <cell r="X920">
            <v>50</v>
          </cell>
          <cell r="Y920">
            <v>41</v>
          </cell>
          <cell r="Z920">
            <v>48</v>
          </cell>
          <cell r="AA920">
            <v>39</v>
          </cell>
          <cell r="AB920">
            <v>37</v>
          </cell>
          <cell r="AC920">
            <v>13</v>
          </cell>
        </row>
        <row r="921">
          <cell r="A921" t="str">
            <v>fRr</v>
          </cell>
          <cell r="B921" t="str">
            <v>f</v>
          </cell>
          <cell r="C921" t="str">
            <v>mid-8</v>
          </cell>
          <cell r="D921" t="str">
            <v>R</v>
          </cell>
          <cell r="E921" t="str">
            <v>r</v>
          </cell>
          <cell r="F921" t="str">
            <v>late-8</v>
          </cell>
          <cell r="G921" t="str">
            <v>fR</v>
          </cell>
          <cell r="H921" t="str">
            <v>Rr</v>
          </cell>
          <cell r="I921">
            <v>4</v>
          </cell>
          <cell r="J921" t="str">
            <v>Not Found</v>
          </cell>
          <cell r="K921">
            <v>0.14960000000000001</v>
          </cell>
          <cell r="L921">
            <v>1.6999999999999999E-3</v>
          </cell>
          <cell r="M921">
            <v>13</v>
          </cell>
          <cell r="N921" t="str">
            <v>Not Found</v>
          </cell>
          <cell r="O921">
            <v>0.16389999999999999</v>
          </cell>
          <cell r="P921">
            <v>2.2000000000000001E-3</v>
          </cell>
          <cell r="Q921">
            <v>6</v>
          </cell>
          <cell r="R921">
            <v>0.9392371262911503</v>
          </cell>
          <cell r="S921">
            <v>-0.42990634785745202</v>
          </cell>
          <cell r="T921">
            <v>0.27736333136202201</v>
          </cell>
          <cell r="U921">
            <v>1.0042499149780766</v>
          </cell>
          <cell r="V921">
            <v>-0.44241395933889649</v>
          </cell>
          <cell r="W921">
            <v>-0.20404721553737729</v>
          </cell>
          <cell r="X921">
            <v>83</v>
          </cell>
          <cell r="Y921">
            <v>33</v>
          </cell>
          <cell r="Z921">
            <v>61</v>
          </cell>
          <cell r="AA921">
            <v>84</v>
          </cell>
          <cell r="AB921">
            <v>34</v>
          </cell>
          <cell r="AC921">
            <v>42</v>
          </cell>
        </row>
        <row r="922">
          <cell r="A922" t="str">
            <v>fRs</v>
          </cell>
          <cell r="B922" t="str">
            <v>f</v>
          </cell>
          <cell r="C922" t="str">
            <v>mid-8</v>
          </cell>
          <cell r="D922" t="str">
            <v>R</v>
          </cell>
          <cell r="E922" t="str">
            <v>s</v>
          </cell>
          <cell r="F922" t="str">
            <v>late-8</v>
          </cell>
          <cell r="G922" t="str">
            <v>fR</v>
          </cell>
          <cell r="H922" t="str">
            <v>Rs</v>
          </cell>
          <cell r="I922">
            <v>4</v>
          </cell>
          <cell r="J922" t="str">
            <v>Not Found</v>
          </cell>
          <cell r="K922">
            <v>0.15010000000000001</v>
          </cell>
          <cell r="L922">
            <v>4.7000000000000002E-3</v>
          </cell>
          <cell r="M922">
            <v>18</v>
          </cell>
          <cell r="N922" t="str">
            <v>Not Found</v>
          </cell>
          <cell r="O922">
            <v>0.13819999999999999</v>
          </cell>
          <cell r="P922">
            <v>4.8999999999999998E-3</v>
          </cell>
          <cell r="Q922">
            <v>8</v>
          </cell>
          <cell r="R922">
            <v>0.95077467320232467</v>
          </cell>
          <cell r="S922">
            <v>0.44150118061595489</v>
          </cell>
          <cell r="T922">
            <v>1.0826533331700197</v>
          </cell>
          <cell r="U922">
            <v>0.41591014410161403</v>
          </cell>
          <cell r="V922">
            <v>0.38233520917930092</v>
          </cell>
          <cell r="W922">
            <v>0.25918078377818571</v>
          </cell>
          <cell r="X922">
            <v>83</v>
          </cell>
          <cell r="Y922">
            <v>67</v>
          </cell>
          <cell r="Z922">
            <v>86</v>
          </cell>
          <cell r="AA922">
            <v>66</v>
          </cell>
          <cell r="AB922">
            <v>65</v>
          </cell>
          <cell r="AC922">
            <v>60</v>
          </cell>
        </row>
        <row r="923">
          <cell r="A923" t="str">
            <v>fRS</v>
          </cell>
          <cell r="B923" t="str">
            <v>f</v>
          </cell>
          <cell r="C923" t="str">
            <v>mid-8</v>
          </cell>
          <cell r="D923" t="str">
            <v>R</v>
          </cell>
          <cell r="E923" t="str">
            <v>S</v>
          </cell>
          <cell r="F923" t="str">
            <v>late-8</v>
          </cell>
          <cell r="G923" t="str">
            <v>fR</v>
          </cell>
          <cell r="H923" t="str">
            <v>RS</v>
          </cell>
          <cell r="I923">
            <v>4</v>
          </cell>
          <cell r="J923" t="str">
            <v>Not Found</v>
          </cell>
          <cell r="K923">
            <v>7.9000000000000001E-2</v>
          </cell>
          <cell r="L923">
            <v>1.8E-3</v>
          </cell>
          <cell r="M923">
            <v>9</v>
          </cell>
          <cell r="N923" t="str">
            <v>Not Found</v>
          </cell>
          <cell r="O923">
            <v>8.6999999999999994E-2</v>
          </cell>
          <cell r="P923">
            <v>2.2000000000000001E-3</v>
          </cell>
          <cell r="Q923">
            <v>3</v>
          </cell>
          <cell r="R923">
            <v>-0.68986449756666401</v>
          </cell>
          <cell r="S923">
            <v>-0.40085943024167181</v>
          </cell>
          <cell r="T923">
            <v>-0.36686867008437607</v>
          </cell>
          <cell r="U923">
            <v>-0.7561908780335953</v>
          </cell>
          <cell r="V923">
            <v>-0.44241395933889649</v>
          </cell>
          <cell r="W923">
            <v>-0.89888921451072179</v>
          </cell>
          <cell r="X923">
            <v>24</v>
          </cell>
          <cell r="Y923">
            <v>34</v>
          </cell>
          <cell r="Z923">
            <v>36</v>
          </cell>
          <cell r="AA923">
            <v>23</v>
          </cell>
          <cell r="AB923">
            <v>34</v>
          </cell>
          <cell r="AC923">
            <v>18</v>
          </cell>
        </row>
        <row r="924">
          <cell r="A924" t="str">
            <v>fRt</v>
          </cell>
          <cell r="B924" t="str">
            <v>f</v>
          </cell>
          <cell r="C924" t="str">
            <v>mid-8</v>
          </cell>
          <cell r="D924" t="str">
            <v>R</v>
          </cell>
          <cell r="E924" t="str">
            <v>t</v>
          </cell>
          <cell r="F924" t="str">
            <v>mid-8</v>
          </cell>
          <cell r="G924" t="str">
            <v>fR</v>
          </cell>
          <cell r="H924" t="str">
            <v>Rt</v>
          </cell>
          <cell r="I924">
            <v>3</v>
          </cell>
          <cell r="J924" t="str">
            <v>Not Found</v>
          </cell>
          <cell r="K924">
            <v>0.13719999999999999</v>
          </cell>
          <cell r="L924">
            <v>4.1000000000000003E-3</v>
          </cell>
          <cell r="M924">
            <v>26</v>
          </cell>
          <cell r="N924" t="str">
            <v>Not Found</v>
          </cell>
          <cell r="O924">
            <v>0.14410000000000001</v>
          </cell>
          <cell r="P924">
            <v>5.4000000000000003E-3</v>
          </cell>
          <cell r="Q924">
            <v>14</v>
          </cell>
          <cell r="R924">
            <v>0.65310596289402667</v>
          </cell>
          <cell r="S924">
            <v>0.26721967492127358</v>
          </cell>
          <cell r="T924">
            <v>2.3711173360628157</v>
          </cell>
          <cell r="U924">
            <v>0.55097647282422646</v>
          </cell>
          <cell r="V924">
            <v>0.5350665366826709</v>
          </cell>
          <cell r="W924">
            <v>1.6488647817248745</v>
          </cell>
          <cell r="X924">
            <v>74</v>
          </cell>
          <cell r="Y924">
            <v>60</v>
          </cell>
          <cell r="Z924">
            <v>99</v>
          </cell>
          <cell r="AA924">
            <v>71</v>
          </cell>
          <cell r="AB924">
            <v>71</v>
          </cell>
          <cell r="AC924">
            <v>95</v>
          </cell>
        </row>
        <row r="925">
          <cell r="A925" t="str">
            <v>fRv</v>
          </cell>
          <cell r="B925" t="str">
            <v>f</v>
          </cell>
          <cell r="C925" t="str">
            <v>mid-8</v>
          </cell>
          <cell r="D925" t="str">
            <v>R</v>
          </cell>
          <cell r="E925" t="str">
            <v>v</v>
          </cell>
          <cell r="F925" t="str">
            <v>mid-8</v>
          </cell>
          <cell r="G925" t="str">
            <v>fR</v>
          </cell>
          <cell r="H925" t="str">
            <v>Rv</v>
          </cell>
          <cell r="I925">
            <v>3</v>
          </cell>
          <cell r="J925" t="str">
            <v>Not Found</v>
          </cell>
          <cell r="K925">
            <v>9.4799999999999995E-2</v>
          </cell>
          <cell r="L925">
            <v>2.8999999999999998E-3</v>
          </cell>
          <cell r="M925">
            <v>13</v>
          </cell>
          <cell r="N925" t="str">
            <v>Not Found</v>
          </cell>
          <cell r="O925">
            <v>9.7900000000000001E-2</v>
          </cell>
          <cell r="P925">
            <v>3.5000000000000001E-3</v>
          </cell>
          <cell r="Q925">
            <v>6</v>
          </cell>
          <cell r="R925">
            <v>-0.32527801517355565</v>
          </cell>
          <cell r="S925">
            <v>-8.134333646808932E-2</v>
          </cell>
          <cell r="T925">
            <v>0.27736333136202201</v>
          </cell>
          <cell r="U925">
            <v>-0.50666155886809161</v>
          </cell>
          <cell r="V925">
            <v>-4.5312507830134761E-2</v>
          </cell>
          <cell r="W925">
            <v>-0.20404721553737729</v>
          </cell>
          <cell r="X925">
            <v>37</v>
          </cell>
          <cell r="Y925">
            <v>46</v>
          </cell>
          <cell r="Z925">
            <v>61</v>
          </cell>
          <cell r="AA925">
            <v>31</v>
          </cell>
          <cell r="AB925">
            <v>49</v>
          </cell>
          <cell r="AC925">
            <v>42</v>
          </cell>
        </row>
        <row r="926">
          <cell r="A926" t="str">
            <v>fub</v>
          </cell>
          <cell r="B926" t="str">
            <v>f</v>
          </cell>
          <cell r="C926" t="str">
            <v>mid-8</v>
          </cell>
          <cell r="D926" t="str">
            <v>u</v>
          </cell>
          <cell r="E926" t="str">
            <v>b</v>
          </cell>
          <cell r="F926" t="str">
            <v>early-8</v>
          </cell>
          <cell r="G926" t="str">
            <v>fu</v>
          </cell>
          <cell r="H926" t="str">
            <v>ub</v>
          </cell>
          <cell r="I926">
            <v>2</v>
          </cell>
          <cell r="J926" t="str">
            <v>Not Found</v>
          </cell>
          <cell r="K926">
            <v>9.4700000000000006E-2</v>
          </cell>
          <cell r="L926">
            <v>1.5E-3</v>
          </cell>
          <cell r="M926">
            <v>5</v>
          </cell>
          <cell r="N926" t="str">
            <v>Not Found</v>
          </cell>
          <cell r="O926">
            <v>0.1051</v>
          </cell>
          <cell r="P926">
            <v>1.2999999999999999E-3</v>
          </cell>
          <cell r="Q926">
            <v>4</v>
          </cell>
          <cell r="R926">
            <v>-0.32758552455579026</v>
          </cell>
          <cell r="S926">
            <v>-0.48800018308901244</v>
          </cell>
          <cell r="T926">
            <v>-1.0111006715307742</v>
          </cell>
          <cell r="U926">
            <v>-0.34183485263032781</v>
          </cell>
          <cell r="V926">
            <v>-0.71733034884496238</v>
          </cell>
          <cell r="W926">
            <v>-0.66727521485294028</v>
          </cell>
          <cell r="X926">
            <v>37</v>
          </cell>
          <cell r="Y926">
            <v>31</v>
          </cell>
          <cell r="Z926">
            <v>15</v>
          </cell>
          <cell r="AA926">
            <v>37</v>
          </cell>
          <cell r="AB926">
            <v>24</v>
          </cell>
          <cell r="AC926">
            <v>25</v>
          </cell>
        </row>
        <row r="927">
          <cell r="A927" t="str">
            <v>fUb</v>
          </cell>
          <cell r="B927" t="str">
            <v>f</v>
          </cell>
          <cell r="C927" t="str">
            <v>mid-8</v>
          </cell>
          <cell r="D927" t="str">
            <v>U</v>
          </cell>
          <cell r="E927" t="str">
            <v>b</v>
          </cell>
          <cell r="F927" t="str">
            <v>early-8</v>
          </cell>
          <cell r="G927" t="str">
            <v>fU</v>
          </cell>
          <cell r="H927" t="str">
            <v>Ub</v>
          </cell>
          <cell r="I927">
            <v>2</v>
          </cell>
          <cell r="J927" t="str">
            <v>Not Found</v>
          </cell>
          <cell r="K927">
            <v>8.2799999999999999E-2</v>
          </cell>
          <cell r="L927">
            <v>8.0000000000000004E-4</v>
          </cell>
          <cell r="M927">
            <v>4</v>
          </cell>
          <cell r="N927" t="str">
            <v>Not Found</v>
          </cell>
          <cell r="O927">
            <v>9.1200000000000003E-2</v>
          </cell>
          <cell r="P927">
            <v>1.2999999999999999E-3</v>
          </cell>
          <cell r="Q927">
            <v>3</v>
          </cell>
          <cell r="R927">
            <v>-0.60217914104173931</v>
          </cell>
          <cell r="S927">
            <v>-0.69132860639947413</v>
          </cell>
          <cell r="T927">
            <v>-1.1721586718923735</v>
          </cell>
          <cell r="U927">
            <v>-0.66004196606156618</v>
          </cell>
          <cell r="V927">
            <v>-0.71733034884496238</v>
          </cell>
          <cell r="W927">
            <v>-0.89888921451072179</v>
          </cell>
          <cell r="X927">
            <v>27</v>
          </cell>
          <cell r="Y927">
            <v>24</v>
          </cell>
          <cell r="Z927">
            <v>12</v>
          </cell>
          <cell r="AA927">
            <v>25</v>
          </cell>
          <cell r="AB927">
            <v>24</v>
          </cell>
          <cell r="AC927">
            <v>18</v>
          </cell>
        </row>
        <row r="928">
          <cell r="A928" t="str">
            <v>fuC</v>
          </cell>
          <cell r="B928" t="str">
            <v>f</v>
          </cell>
          <cell r="C928" t="str">
            <v>mid-8</v>
          </cell>
          <cell r="D928" t="str">
            <v>u</v>
          </cell>
          <cell r="E928" t="str">
            <v>C</v>
          </cell>
          <cell r="F928" t="str">
            <v>mid-8</v>
          </cell>
          <cell r="G928" t="str">
            <v>fu</v>
          </cell>
          <cell r="H928" t="str">
            <v>uC</v>
          </cell>
          <cell r="I928">
            <v>3</v>
          </cell>
          <cell r="J928" t="str">
            <v>Not Found</v>
          </cell>
          <cell r="K928">
            <v>7.6700000000000004E-2</v>
          </cell>
          <cell r="L928">
            <v>2.9999999999999997E-4</v>
          </cell>
          <cell r="M928">
            <v>3</v>
          </cell>
          <cell r="N928" t="str">
            <v>Not Found</v>
          </cell>
          <cell r="O928">
            <v>9.5899999999999999E-2</v>
          </cell>
          <cell r="P928">
            <v>1.2999999999999999E-3</v>
          </cell>
          <cell r="Q928">
            <v>3</v>
          </cell>
          <cell r="R928">
            <v>-0.74293721335806584</v>
          </cell>
          <cell r="S928">
            <v>-0.83656319447837524</v>
          </cell>
          <cell r="T928">
            <v>-1.3332166722539731</v>
          </cell>
          <cell r="U928">
            <v>-0.55244675504524821</v>
          </cell>
          <cell r="V928">
            <v>-0.71733034884496238</v>
          </cell>
          <cell r="W928">
            <v>-0.89888921451072179</v>
          </cell>
          <cell r="X928">
            <v>23</v>
          </cell>
          <cell r="Y928">
            <v>20</v>
          </cell>
          <cell r="Z928">
            <v>9</v>
          </cell>
          <cell r="AA928">
            <v>28.999999999999996</v>
          </cell>
          <cell r="AB928">
            <v>24</v>
          </cell>
          <cell r="AC928">
            <v>18</v>
          </cell>
        </row>
        <row r="929">
          <cell r="A929" t="str">
            <v>fUC</v>
          </cell>
          <cell r="B929" t="str">
            <v>f</v>
          </cell>
          <cell r="C929" t="str">
            <v>mid-8</v>
          </cell>
          <cell r="D929" t="str">
            <v>U</v>
          </cell>
          <cell r="E929" t="str">
            <v>C</v>
          </cell>
          <cell r="F929" t="str">
            <v>mid-8</v>
          </cell>
          <cell r="G929" t="str">
            <v>fU</v>
          </cell>
          <cell r="H929" t="str">
            <v>UC</v>
          </cell>
          <cell r="I929">
            <v>3</v>
          </cell>
          <cell r="J929" t="str">
            <v>Not Found</v>
          </cell>
          <cell r="K929">
            <v>6.4799999999999996E-2</v>
          </cell>
          <cell r="L929">
            <v>8.0000000000000004E-4</v>
          </cell>
          <cell r="M929">
            <v>4</v>
          </cell>
          <cell r="N929" t="str">
            <v>Not Found</v>
          </cell>
          <cell r="O929">
            <v>8.1900000000000001E-2</v>
          </cell>
          <cell r="P929">
            <v>1.6999999999999999E-3</v>
          </cell>
          <cell r="Q929">
            <v>4</v>
          </cell>
          <cell r="R929">
            <v>-1.0175308298440149</v>
          </cell>
          <cell r="S929">
            <v>-0.69132860639947413</v>
          </cell>
          <cell r="T929">
            <v>-1.1721586718923735</v>
          </cell>
          <cell r="U929">
            <v>-0.87294312828534448</v>
          </cell>
          <cell r="V929">
            <v>-0.59514528684226642</v>
          </cell>
          <cell r="W929">
            <v>-0.66727521485294028</v>
          </cell>
          <cell r="X929">
            <v>15</v>
          </cell>
          <cell r="Y929">
            <v>24</v>
          </cell>
          <cell r="Z929">
            <v>12</v>
          </cell>
          <cell r="AA929">
            <v>19</v>
          </cell>
          <cell r="AB929">
            <v>28.000000000000004</v>
          </cell>
          <cell r="AC929">
            <v>25</v>
          </cell>
        </row>
        <row r="930">
          <cell r="A930" t="str">
            <v>fUd</v>
          </cell>
          <cell r="B930" t="str">
            <v>f</v>
          </cell>
          <cell r="C930" t="str">
            <v>mid-8</v>
          </cell>
          <cell r="D930" t="str">
            <v>U</v>
          </cell>
          <cell r="E930" t="str">
            <v>d</v>
          </cell>
          <cell r="F930" t="str">
            <v>early-8</v>
          </cell>
          <cell r="G930" t="str">
            <v>fU</v>
          </cell>
          <cell r="H930" t="str">
            <v>Ud</v>
          </cell>
          <cell r="I930">
            <v>2</v>
          </cell>
          <cell r="J930" t="str">
            <v>Not Found</v>
          </cell>
          <cell r="K930">
            <v>9.4799999999999995E-2</v>
          </cell>
          <cell r="L930">
            <v>2E-3</v>
          </cell>
          <cell r="M930">
            <v>12</v>
          </cell>
          <cell r="N930" t="str">
            <v>Not Found</v>
          </cell>
          <cell r="O930">
            <v>0.12280000000000001</v>
          </cell>
          <cell r="P930">
            <v>7.4000000000000003E-3</v>
          </cell>
          <cell r="Q930">
            <v>11</v>
          </cell>
          <cell r="R930">
            <v>-0.32527801517355565</v>
          </cell>
          <cell r="S930">
            <v>-0.34276559501011128</v>
          </cell>
          <cell r="T930">
            <v>0.11630533100042251</v>
          </cell>
          <cell r="U930">
            <v>6.3364133537508457E-2</v>
          </cell>
          <cell r="V930">
            <v>1.1459918466961505</v>
          </cell>
          <cell r="W930">
            <v>0.95402278275153019</v>
          </cell>
          <cell r="X930">
            <v>37</v>
          </cell>
          <cell r="Y930">
            <v>36</v>
          </cell>
          <cell r="Z930">
            <v>54</v>
          </cell>
          <cell r="AA930">
            <v>53</v>
          </cell>
          <cell r="AB930">
            <v>88</v>
          </cell>
          <cell r="AC930">
            <v>83</v>
          </cell>
        </row>
        <row r="931">
          <cell r="A931" t="str">
            <v>fuf</v>
          </cell>
          <cell r="B931" t="str">
            <v>f</v>
          </cell>
          <cell r="C931" t="str">
            <v>mid-8</v>
          </cell>
          <cell r="D931" t="str">
            <v>u</v>
          </cell>
          <cell r="E931" t="str">
            <v>f</v>
          </cell>
          <cell r="F931" t="str">
            <v>mid-8</v>
          </cell>
          <cell r="G931" t="str">
            <v>fu</v>
          </cell>
          <cell r="H931" t="str">
            <v>uf</v>
          </cell>
          <cell r="I931">
            <v>3</v>
          </cell>
          <cell r="J931" t="str">
            <v>Not Found</v>
          </cell>
          <cell r="K931">
            <v>8.8400000000000006E-2</v>
          </cell>
          <cell r="L931">
            <v>6.9999999999999999E-4</v>
          </cell>
          <cell r="M931">
            <v>6</v>
          </cell>
          <cell r="N931" t="str">
            <v>Not Found</v>
          </cell>
          <cell r="O931">
            <v>0.10249999999999999</v>
          </cell>
          <cell r="P931">
            <v>1.4E-3</v>
          </cell>
          <cell r="Q931">
            <v>5</v>
          </cell>
          <cell r="R931">
            <v>-0.4729586156365867</v>
          </cell>
          <cell r="S931">
            <v>-0.72037552401525429</v>
          </cell>
          <cell r="T931">
            <v>-0.85004267116917465</v>
          </cell>
          <cell r="U931">
            <v>-0.4013556076606315</v>
          </cell>
          <cell r="V931">
            <v>-0.68678408334428831</v>
          </cell>
          <cell r="W931">
            <v>-0.43566121519515877</v>
          </cell>
          <cell r="X931">
            <v>32</v>
          </cell>
          <cell r="Y931">
            <v>23</v>
          </cell>
          <cell r="Z931">
            <v>20</v>
          </cell>
          <cell r="AA931">
            <v>34</v>
          </cell>
          <cell r="AB931">
            <v>25</v>
          </cell>
          <cell r="AC931">
            <v>33</v>
          </cell>
        </row>
        <row r="932">
          <cell r="A932" t="str">
            <v>fUf</v>
          </cell>
          <cell r="B932" t="str">
            <v>f</v>
          </cell>
          <cell r="C932" t="str">
            <v>mid-8</v>
          </cell>
          <cell r="D932" t="str">
            <v>U</v>
          </cell>
          <cell r="E932" t="str">
            <v>f</v>
          </cell>
          <cell r="F932" t="str">
            <v>mid-8</v>
          </cell>
          <cell r="G932" t="str">
            <v>fU</v>
          </cell>
          <cell r="H932" t="str">
            <v>Uf</v>
          </cell>
          <cell r="I932">
            <v>3</v>
          </cell>
          <cell r="J932" t="str">
            <v>Not Found</v>
          </cell>
          <cell r="K932">
            <v>7.6499999999999999E-2</v>
          </cell>
          <cell r="L932">
            <v>8.0000000000000004E-4</v>
          </cell>
          <cell r="M932">
            <v>6</v>
          </cell>
          <cell r="N932" t="str">
            <v>Not Found</v>
          </cell>
          <cell r="O932">
            <v>8.8599999999999998E-2</v>
          </cell>
          <cell r="P932">
            <v>1.2999999999999999E-3</v>
          </cell>
          <cell r="Q932">
            <v>2</v>
          </cell>
          <cell r="R932">
            <v>-0.74755223212253574</v>
          </cell>
          <cell r="S932">
            <v>-0.69132860639947413</v>
          </cell>
          <cell r="T932">
            <v>-0.85004267116917465</v>
          </cell>
          <cell r="U932">
            <v>-0.71956272109186992</v>
          </cell>
          <cell r="V932">
            <v>-0.71733034884496238</v>
          </cell>
          <cell r="W932">
            <v>-1.1305032141685032</v>
          </cell>
          <cell r="X932">
            <v>23</v>
          </cell>
          <cell r="Y932">
            <v>24</v>
          </cell>
          <cell r="Z932">
            <v>20</v>
          </cell>
          <cell r="AA932">
            <v>24</v>
          </cell>
          <cell r="AB932">
            <v>24</v>
          </cell>
          <cell r="AC932">
            <v>13</v>
          </cell>
        </row>
        <row r="933">
          <cell r="A933" t="str">
            <v>fug</v>
          </cell>
          <cell r="B933" t="str">
            <v>f</v>
          </cell>
          <cell r="C933" t="str">
            <v>mid-8</v>
          </cell>
          <cell r="D933" t="str">
            <v>u</v>
          </cell>
          <cell r="E933" t="str">
            <v>g</v>
          </cell>
          <cell r="F933" t="str">
            <v>mid-8</v>
          </cell>
          <cell r="G933" t="str">
            <v>fu</v>
          </cell>
          <cell r="H933" t="str">
            <v>ug</v>
          </cell>
          <cell r="I933">
            <v>3</v>
          </cell>
          <cell r="J933" t="str">
            <v>Not Found</v>
          </cell>
          <cell r="K933">
            <v>8.6599999999999996E-2</v>
          </cell>
          <cell r="L933">
            <v>5.0000000000000001E-4</v>
          </cell>
          <cell r="M933">
            <v>6</v>
          </cell>
          <cell r="N933" t="str">
            <v>Not Found</v>
          </cell>
          <cell r="O933">
            <v>0.1022</v>
          </cell>
          <cell r="P933">
            <v>8.9999999999999998E-4</v>
          </cell>
          <cell r="Q933">
            <v>3</v>
          </cell>
          <cell r="R933">
            <v>-0.51449378451681449</v>
          </cell>
          <cell r="S933">
            <v>-0.77846935924681471</v>
          </cell>
          <cell r="T933">
            <v>-0.85004267116917465</v>
          </cell>
          <cell r="U933">
            <v>-0.4082233870872049</v>
          </cell>
          <cell r="V933">
            <v>-0.83951541084765835</v>
          </cell>
          <cell r="W933">
            <v>-0.89888921451072179</v>
          </cell>
          <cell r="X933">
            <v>30</v>
          </cell>
          <cell r="Y933">
            <v>21</v>
          </cell>
          <cell r="Z933">
            <v>20</v>
          </cell>
          <cell r="AA933">
            <v>34</v>
          </cell>
          <cell r="AB933">
            <v>21</v>
          </cell>
          <cell r="AC933">
            <v>18</v>
          </cell>
        </row>
        <row r="934">
          <cell r="A934" t="str">
            <v>fuG</v>
          </cell>
          <cell r="B934" t="str">
            <v>f</v>
          </cell>
          <cell r="C934" t="str">
            <v>mid-8</v>
          </cell>
          <cell r="D934" t="str">
            <v>u</v>
          </cell>
          <cell r="E934" t="str">
            <v>G</v>
          </cell>
          <cell r="F934" t="str">
            <v>mid-8</v>
          </cell>
          <cell r="G934" t="str">
            <v>fu</v>
          </cell>
          <cell r="H934" t="str">
            <v>uG</v>
          </cell>
          <cell r="I934">
            <v>3</v>
          </cell>
          <cell r="J934" t="str">
            <v>Not Found</v>
          </cell>
          <cell r="K934">
            <v>8.0399999999999999E-2</v>
          </cell>
          <cell r="L934">
            <v>2.9999999999999997E-4</v>
          </cell>
          <cell r="M934">
            <v>3</v>
          </cell>
          <cell r="N934" t="str">
            <v>Not Found</v>
          </cell>
          <cell r="O934">
            <v>0.10199999999999999</v>
          </cell>
          <cell r="P934">
            <v>1E-3</v>
          </cell>
          <cell r="Q934">
            <v>2</v>
          </cell>
          <cell r="R934">
            <v>-0.65755936621537603</v>
          </cell>
          <cell r="S934">
            <v>-0.83656319447837524</v>
          </cell>
          <cell r="T934">
            <v>-1.3332166722539731</v>
          </cell>
          <cell r="U934">
            <v>-0.41280190670492067</v>
          </cell>
          <cell r="V934">
            <v>-0.80896914534698428</v>
          </cell>
          <cell r="W934">
            <v>-1.1305032141685032</v>
          </cell>
          <cell r="X934">
            <v>26</v>
          </cell>
          <cell r="Y934">
            <v>20</v>
          </cell>
          <cell r="Z934">
            <v>9</v>
          </cell>
          <cell r="AA934">
            <v>34</v>
          </cell>
          <cell r="AB934">
            <v>22</v>
          </cell>
          <cell r="AC934">
            <v>13</v>
          </cell>
        </row>
        <row r="935">
          <cell r="A935" t="str">
            <v>fUg</v>
          </cell>
          <cell r="B935" t="str">
            <v>f</v>
          </cell>
          <cell r="C935" t="str">
            <v>mid-8</v>
          </cell>
          <cell r="D935" t="str">
            <v>U</v>
          </cell>
          <cell r="E935" t="str">
            <v>g</v>
          </cell>
          <cell r="F935" t="str">
            <v>mid-8</v>
          </cell>
          <cell r="G935" t="str">
            <v>fU</v>
          </cell>
          <cell r="H935" t="str">
            <v>Ug</v>
          </cell>
          <cell r="I935">
            <v>3</v>
          </cell>
          <cell r="J935" t="str">
            <v>Not Found</v>
          </cell>
          <cell r="K935">
            <v>7.4700000000000003E-2</v>
          </cell>
          <cell r="L935">
            <v>8.9999999999999998E-4</v>
          </cell>
          <cell r="M935">
            <v>5</v>
          </cell>
          <cell r="N935" t="str">
            <v>Not Found</v>
          </cell>
          <cell r="O935">
            <v>8.8300000000000003E-2</v>
          </cell>
          <cell r="P935">
            <v>1.8E-3</v>
          </cell>
          <cell r="Q935">
            <v>3</v>
          </cell>
          <cell r="R935">
            <v>-0.7890874010027632</v>
          </cell>
          <cell r="S935">
            <v>-0.66228168878369387</v>
          </cell>
          <cell r="T935">
            <v>-1.0111006715307742</v>
          </cell>
          <cell r="U935">
            <v>-0.72643050051844327</v>
          </cell>
          <cell r="V935">
            <v>-0.56459902134159246</v>
          </cell>
          <cell r="W935">
            <v>-0.89888921451072179</v>
          </cell>
          <cell r="X935">
            <v>21</v>
          </cell>
          <cell r="Y935">
            <v>25</v>
          </cell>
          <cell r="Z935">
            <v>15</v>
          </cell>
          <cell r="AA935">
            <v>23</v>
          </cell>
          <cell r="AB935">
            <v>28.999999999999996</v>
          </cell>
          <cell r="AC935">
            <v>18</v>
          </cell>
        </row>
        <row r="936">
          <cell r="A936" t="str">
            <v>fUG</v>
          </cell>
          <cell r="B936" t="str">
            <v>f</v>
          </cell>
          <cell r="C936" t="str">
            <v>mid-8</v>
          </cell>
          <cell r="D936" t="str">
            <v>U</v>
          </cell>
          <cell r="E936" t="str">
            <v>G</v>
          </cell>
          <cell r="F936" t="str">
            <v>mid-8</v>
          </cell>
          <cell r="G936" t="str">
            <v>fU</v>
          </cell>
          <cell r="H936" t="str">
            <v>UG</v>
          </cell>
          <cell r="I936">
            <v>3</v>
          </cell>
          <cell r="J936" t="str">
            <v>Not Found</v>
          </cell>
          <cell r="K936">
            <v>6.8500000000000005E-2</v>
          </cell>
          <cell r="L936">
            <v>6.9999999999999999E-4</v>
          </cell>
          <cell r="M936">
            <v>3</v>
          </cell>
          <cell r="N936" t="str">
            <v>Not Found</v>
          </cell>
          <cell r="O936">
            <v>8.8099999999999998E-2</v>
          </cell>
          <cell r="P936">
            <v>1.2999999999999999E-3</v>
          </cell>
          <cell r="Q936">
            <v>2</v>
          </cell>
          <cell r="R936">
            <v>-0.93215298270132474</v>
          </cell>
          <cell r="S936">
            <v>-0.72037552401525429</v>
          </cell>
          <cell r="T936">
            <v>-1.3332166722539731</v>
          </cell>
          <cell r="U936">
            <v>-0.73100902013615909</v>
          </cell>
          <cell r="V936">
            <v>-0.71733034884496238</v>
          </cell>
          <cell r="W936">
            <v>-1.1305032141685032</v>
          </cell>
          <cell r="X936">
            <v>18</v>
          </cell>
          <cell r="Y936">
            <v>23</v>
          </cell>
          <cell r="Z936">
            <v>9</v>
          </cell>
          <cell r="AA936">
            <v>23</v>
          </cell>
          <cell r="AB936">
            <v>24</v>
          </cell>
          <cell r="AC936">
            <v>13</v>
          </cell>
        </row>
        <row r="937">
          <cell r="A937" t="str">
            <v>fuJ</v>
          </cell>
          <cell r="B937" t="str">
            <v>f</v>
          </cell>
          <cell r="C937" t="str">
            <v>mid-8</v>
          </cell>
          <cell r="D937" t="str">
            <v>u</v>
          </cell>
          <cell r="E937" t="str">
            <v>J</v>
          </cell>
          <cell r="F937" t="str">
            <v>mid-8</v>
          </cell>
          <cell r="G937" t="str">
            <v>fu</v>
          </cell>
          <cell r="H937" t="str">
            <v>uJ</v>
          </cell>
          <cell r="I937">
            <v>3</v>
          </cell>
          <cell r="J937" t="str">
            <v>Not Found</v>
          </cell>
          <cell r="K937">
            <v>7.9399999999999998E-2</v>
          </cell>
          <cell r="L937">
            <v>4.0000000000000002E-4</v>
          </cell>
          <cell r="M937">
            <v>3</v>
          </cell>
          <cell r="N937" t="str">
            <v>Not Found</v>
          </cell>
          <cell r="O937">
            <v>8.9499999999999996E-2</v>
          </cell>
          <cell r="P937">
            <v>6.9999999999999999E-4</v>
          </cell>
          <cell r="Q937">
            <v>3</v>
          </cell>
          <cell r="R937">
            <v>-0.68063446003772465</v>
          </cell>
          <cell r="S937">
            <v>-0.80751627686259497</v>
          </cell>
          <cell r="T937">
            <v>-1.3332166722539731</v>
          </cell>
          <cell r="U937">
            <v>-0.69895938281214953</v>
          </cell>
          <cell r="V937">
            <v>-0.90060794184900617</v>
          </cell>
          <cell r="W937">
            <v>-0.89888921451072179</v>
          </cell>
          <cell r="X937">
            <v>25</v>
          </cell>
          <cell r="Y937">
            <v>21</v>
          </cell>
          <cell r="Z937">
            <v>9</v>
          </cell>
          <cell r="AA937">
            <v>24</v>
          </cell>
          <cell r="AB937">
            <v>19</v>
          </cell>
          <cell r="AC937">
            <v>18</v>
          </cell>
        </row>
        <row r="938">
          <cell r="A938" t="str">
            <v>fUJ</v>
          </cell>
          <cell r="B938" t="str">
            <v>f</v>
          </cell>
          <cell r="C938" t="str">
            <v>mid-8</v>
          </cell>
          <cell r="D938" t="str">
            <v>U</v>
          </cell>
          <cell r="E938" t="str">
            <v>J</v>
          </cell>
          <cell r="F938" t="str">
            <v>mid-8</v>
          </cell>
          <cell r="G938" t="str">
            <v>fU</v>
          </cell>
          <cell r="H938" t="str">
            <v>UJ</v>
          </cell>
          <cell r="I938">
            <v>3</v>
          </cell>
          <cell r="J938" t="str">
            <v>Not Found</v>
          </cell>
          <cell r="K938">
            <v>6.7599999999999993E-2</v>
          </cell>
          <cell r="L938">
            <v>6.9999999999999999E-4</v>
          </cell>
          <cell r="M938">
            <v>3</v>
          </cell>
          <cell r="N938" t="str">
            <v>Not Found</v>
          </cell>
          <cell r="O938">
            <v>7.5600000000000001E-2</v>
          </cell>
          <cell r="P938">
            <v>1.2999999999999999E-3</v>
          </cell>
          <cell r="Q938">
            <v>3</v>
          </cell>
          <cell r="R938">
            <v>-0.9529205671414388</v>
          </cell>
          <cell r="S938">
            <v>-0.72037552401525429</v>
          </cell>
          <cell r="T938">
            <v>-1.3332166722539731</v>
          </cell>
          <cell r="U938">
            <v>-1.017166496243388</v>
          </cell>
          <cell r="V938">
            <v>-0.71733034884496238</v>
          </cell>
          <cell r="W938">
            <v>-0.89888921451072179</v>
          </cell>
          <cell r="X938">
            <v>17</v>
          </cell>
          <cell r="Y938">
            <v>23</v>
          </cell>
          <cell r="Z938">
            <v>9</v>
          </cell>
          <cell r="AA938">
            <v>15</v>
          </cell>
          <cell r="AB938">
            <v>24</v>
          </cell>
          <cell r="AC938">
            <v>18</v>
          </cell>
        </row>
        <row r="939">
          <cell r="A939" t="str">
            <v>fuk</v>
          </cell>
          <cell r="B939" t="str">
            <v>f</v>
          </cell>
          <cell r="C939" t="str">
            <v>mid-8</v>
          </cell>
          <cell r="D939" t="str">
            <v>u</v>
          </cell>
          <cell r="E939" t="str">
            <v>k</v>
          </cell>
          <cell r="F939" t="str">
            <v>mid-8</v>
          </cell>
          <cell r="G939" t="str">
            <v>fu</v>
          </cell>
          <cell r="H939" t="str">
            <v>uk</v>
          </cell>
          <cell r="I939">
            <v>3</v>
          </cell>
          <cell r="J939" t="str">
            <v>Not Found</v>
          </cell>
          <cell r="K939">
            <v>0.1222</v>
          </cell>
          <cell r="L939">
            <v>1.2999999999999999E-3</v>
          </cell>
          <cell r="M939">
            <v>7</v>
          </cell>
          <cell r="N939" t="str">
            <v>Not Found</v>
          </cell>
          <cell r="O939">
            <v>0.1439</v>
          </cell>
          <cell r="P939">
            <v>1.1999999999999999E-3</v>
          </cell>
          <cell r="Q939">
            <v>5</v>
          </cell>
          <cell r="R939">
            <v>0.30697955555879736</v>
          </cell>
          <cell r="S939">
            <v>-0.54609401832057292</v>
          </cell>
          <cell r="T939">
            <v>-0.68898467080757508</v>
          </cell>
          <cell r="U939">
            <v>0.54639795320651063</v>
          </cell>
          <cell r="V939">
            <v>-0.74787661434563646</v>
          </cell>
          <cell r="W939">
            <v>-0.43566121519515877</v>
          </cell>
          <cell r="X939">
            <v>62</v>
          </cell>
          <cell r="Y939">
            <v>28.999999999999996</v>
          </cell>
          <cell r="Z939">
            <v>24</v>
          </cell>
          <cell r="AA939">
            <v>71</v>
          </cell>
          <cell r="AB939">
            <v>23</v>
          </cell>
          <cell r="AC939">
            <v>33</v>
          </cell>
        </row>
        <row r="940">
          <cell r="A940" t="str">
            <v>fUk</v>
          </cell>
          <cell r="B940" t="str">
            <v>f</v>
          </cell>
          <cell r="C940" t="str">
            <v>mid-8</v>
          </cell>
          <cell r="D940" t="str">
            <v>U</v>
          </cell>
          <cell r="E940" t="str">
            <v>k</v>
          </cell>
          <cell r="F940" t="str">
            <v>mid-8</v>
          </cell>
          <cell r="G940" t="str">
            <v>fU</v>
          </cell>
          <cell r="H940" t="str">
            <v>Uk</v>
          </cell>
          <cell r="I940">
            <v>3</v>
          </cell>
          <cell r="J940" t="str">
            <v>Not Found</v>
          </cell>
          <cell r="K940">
            <v>0.1103</v>
          </cell>
          <cell r="L940">
            <v>1.6999999999999999E-3</v>
          </cell>
          <cell r="M940">
            <v>12</v>
          </cell>
          <cell r="N940" t="str">
            <v>Not Found</v>
          </cell>
          <cell r="O940">
            <v>0.12989999999999999</v>
          </cell>
          <cell r="P940">
            <v>4.4999999999999997E-3</v>
          </cell>
          <cell r="Q940">
            <v>9</v>
          </cell>
          <cell r="R940">
            <v>3.2385939072848313E-2</v>
          </cell>
          <cell r="S940">
            <v>-0.42990634785745202</v>
          </cell>
          <cell r="T940">
            <v>0.11630533100042251</v>
          </cell>
          <cell r="U940">
            <v>0.22590157996641402</v>
          </cell>
          <cell r="V940">
            <v>0.2601501471766049</v>
          </cell>
          <cell r="W940">
            <v>0.49079478343596716</v>
          </cell>
          <cell r="X940">
            <v>51</v>
          </cell>
          <cell r="Y940">
            <v>33</v>
          </cell>
          <cell r="Z940">
            <v>54</v>
          </cell>
          <cell r="AA940">
            <v>59</v>
          </cell>
          <cell r="AB940">
            <v>61</v>
          </cell>
          <cell r="AC940">
            <v>69</v>
          </cell>
        </row>
        <row r="941">
          <cell r="A941" t="str">
            <v>fum</v>
          </cell>
          <cell r="B941" t="str">
            <v>f</v>
          </cell>
          <cell r="C941" t="str">
            <v>mid-8</v>
          </cell>
          <cell r="D941" t="str">
            <v>u</v>
          </cell>
          <cell r="E941" t="str">
            <v>m</v>
          </cell>
          <cell r="F941" t="str">
            <v>early-8</v>
          </cell>
          <cell r="G941" t="str">
            <v>fu</v>
          </cell>
          <cell r="H941" t="str">
            <v>um</v>
          </cell>
          <cell r="I941">
            <v>2</v>
          </cell>
          <cell r="J941" t="str">
            <v>Not Found</v>
          </cell>
          <cell r="K941">
            <v>0.1181</v>
          </cell>
          <cell r="L941">
            <v>2.3999999999999998E-3</v>
          </cell>
          <cell r="M941">
            <v>15</v>
          </cell>
          <cell r="N941" t="str">
            <v>Not Found</v>
          </cell>
          <cell r="O941">
            <v>0.12859999999999999</v>
          </cell>
          <cell r="P941">
            <v>2E-3</v>
          </cell>
          <cell r="Q941">
            <v>7</v>
          </cell>
          <cell r="R941">
            <v>0.21237167088716777</v>
          </cell>
          <cell r="S941">
            <v>-0.22657792454699047</v>
          </cell>
          <cell r="T941">
            <v>0.59947933208522108</v>
          </cell>
          <cell r="U941">
            <v>0.19614120245126232</v>
          </cell>
          <cell r="V941">
            <v>-0.50350649034024453</v>
          </cell>
          <cell r="W941">
            <v>2.7566784120404197E-2</v>
          </cell>
          <cell r="X941">
            <v>57.999999999999993</v>
          </cell>
          <cell r="Y941">
            <v>41</v>
          </cell>
          <cell r="Z941">
            <v>72</v>
          </cell>
          <cell r="AA941">
            <v>57.999999999999993</v>
          </cell>
          <cell r="AB941">
            <v>31</v>
          </cell>
          <cell r="AC941">
            <v>51</v>
          </cell>
        </row>
        <row r="942">
          <cell r="A942" t="str">
            <v>fUm</v>
          </cell>
          <cell r="B942" t="str">
            <v>f</v>
          </cell>
          <cell r="C942" t="str">
            <v>mid-8</v>
          </cell>
          <cell r="D942" t="str">
            <v>U</v>
          </cell>
          <cell r="E942" t="str">
            <v>m</v>
          </cell>
          <cell r="F942" t="str">
            <v>early-8</v>
          </cell>
          <cell r="G942" t="str">
            <v>fU</v>
          </cell>
          <cell r="H942" t="str">
            <v>Um</v>
          </cell>
          <cell r="I942">
            <v>2</v>
          </cell>
          <cell r="J942" t="str">
            <v>Not Found</v>
          </cell>
          <cell r="K942">
            <v>0.1062</v>
          </cell>
          <cell r="L942">
            <v>8.9999999999999998E-4</v>
          </cell>
          <cell r="M942">
            <v>5</v>
          </cell>
          <cell r="N942" t="str">
            <v>Not Found</v>
          </cell>
          <cell r="O942">
            <v>0.1147</v>
          </cell>
          <cell r="P942">
            <v>1.6999999999999999E-3</v>
          </cell>
          <cell r="Q942">
            <v>3</v>
          </cell>
          <cell r="R942">
            <v>-6.2221945598780942E-2</v>
          </cell>
          <cell r="S942">
            <v>-0.66228168878369387</v>
          </cell>
          <cell r="T942">
            <v>-1.0111006715307742</v>
          </cell>
          <cell r="U942">
            <v>-0.12206591097997607</v>
          </cell>
          <cell r="V942">
            <v>-0.59514528684226642</v>
          </cell>
          <cell r="W942">
            <v>-0.89888921451072179</v>
          </cell>
          <cell r="X942">
            <v>48</v>
          </cell>
          <cell r="Y942">
            <v>25</v>
          </cell>
          <cell r="Z942">
            <v>15</v>
          </cell>
          <cell r="AA942">
            <v>45</v>
          </cell>
          <cell r="AB942">
            <v>28.000000000000004</v>
          </cell>
          <cell r="AC942">
            <v>18</v>
          </cell>
        </row>
        <row r="943">
          <cell r="A943" t="str">
            <v>fun</v>
          </cell>
          <cell r="B943" t="str">
            <v>f</v>
          </cell>
          <cell r="C943" t="str">
            <v>mid-8</v>
          </cell>
          <cell r="D943" t="str">
            <v>u</v>
          </cell>
          <cell r="E943" t="str">
            <v>n</v>
          </cell>
          <cell r="F943" t="str">
            <v>early-8</v>
          </cell>
          <cell r="G943" t="str">
            <v>fu</v>
          </cell>
          <cell r="H943" t="str">
            <v>un</v>
          </cell>
          <cell r="I943">
            <v>2</v>
          </cell>
          <cell r="J943" t="str">
            <v>Not Found</v>
          </cell>
          <cell r="K943">
            <v>0.1648</v>
          </cell>
          <cell r="L943">
            <v>2.8999999999999998E-3</v>
          </cell>
          <cell r="M943">
            <v>21</v>
          </cell>
          <cell r="N943" t="str">
            <v>Not Found</v>
          </cell>
          <cell r="O943">
            <v>0.18870000000000001</v>
          </cell>
          <cell r="P943">
            <v>3.8E-3</v>
          </cell>
          <cell r="Q943">
            <v>13</v>
          </cell>
          <cell r="R943">
            <v>1.2899785523908496</v>
          </cell>
          <cell r="S943">
            <v>-8.134333646808932E-2</v>
          </cell>
          <cell r="T943">
            <v>1.5658273342548181</v>
          </cell>
          <cell r="U943">
            <v>1.571986347574819</v>
          </cell>
          <cell r="V943">
            <v>4.632628867188715E-2</v>
          </cell>
          <cell r="W943">
            <v>1.4172507820670932</v>
          </cell>
          <cell r="X943">
            <v>90</v>
          </cell>
          <cell r="Y943">
            <v>46</v>
          </cell>
          <cell r="Z943">
            <v>94</v>
          </cell>
          <cell r="AA943">
            <v>94</v>
          </cell>
          <cell r="AB943">
            <v>52</v>
          </cell>
          <cell r="AC943">
            <v>92</v>
          </cell>
        </row>
        <row r="944">
          <cell r="A944" t="str">
            <v>fUn</v>
          </cell>
          <cell r="B944" t="str">
            <v>f</v>
          </cell>
          <cell r="C944" t="str">
            <v>mid-8</v>
          </cell>
          <cell r="D944" t="str">
            <v>U</v>
          </cell>
          <cell r="E944" t="str">
            <v>n</v>
          </cell>
          <cell r="F944" t="str">
            <v>early-8</v>
          </cell>
          <cell r="G944" t="str">
            <v>fU</v>
          </cell>
          <cell r="H944" t="str">
            <v>Un</v>
          </cell>
          <cell r="I944">
            <v>2</v>
          </cell>
          <cell r="J944" t="str">
            <v>Not Found</v>
          </cell>
          <cell r="K944">
            <v>0.15290000000000001</v>
          </cell>
          <cell r="L944">
            <v>1.1999999999999999E-3</v>
          </cell>
          <cell r="M944">
            <v>11</v>
          </cell>
          <cell r="N944" t="str">
            <v>Not Found</v>
          </cell>
          <cell r="O944">
            <v>0.17469999999999999</v>
          </cell>
          <cell r="P944">
            <v>1.4E-3</v>
          </cell>
          <cell r="Q944">
            <v>7</v>
          </cell>
          <cell r="R944">
            <v>1.0153849359049008</v>
          </cell>
          <cell r="S944">
            <v>-0.57514093593635329</v>
          </cell>
          <cell r="T944">
            <v>-4.4752669361177014E-2</v>
          </cell>
          <cell r="U944">
            <v>1.2514899743347225</v>
          </cell>
          <cell r="V944">
            <v>-0.68678408334428831</v>
          </cell>
          <cell r="W944">
            <v>2.7566784120404197E-2</v>
          </cell>
          <cell r="X944">
            <v>85</v>
          </cell>
          <cell r="Y944">
            <v>28.000000000000004</v>
          </cell>
          <cell r="Z944">
            <v>48</v>
          </cell>
          <cell r="AA944">
            <v>89</v>
          </cell>
          <cell r="AB944">
            <v>25</v>
          </cell>
          <cell r="AC944">
            <v>51</v>
          </cell>
        </row>
        <row r="945">
          <cell r="A945" t="str">
            <v>fup</v>
          </cell>
          <cell r="B945" t="str">
            <v>f</v>
          </cell>
          <cell r="C945" t="str">
            <v>mid-8</v>
          </cell>
          <cell r="D945" t="str">
            <v>u</v>
          </cell>
          <cell r="E945" t="str">
            <v>p</v>
          </cell>
          <cell r="F945" t="str">
            <v>early-8</v>
          </cell>
          <cell r="G945" t="str">
            <v>fu</v>
          </cell>
          <cell r="H945" t="str">
            <v>up</v>
          </cell>
          <cell r="I945">
            <v>2</v>
          </cell>
          <cell r="J945" t="str">
            <v>Not Found</v>
          </cell>
          <cell r="K945">
            <v>0.10580000000000001</v>
          </cell>
          <cell r="L945">
            <v>2.0999999999999999E-3</v>
          </cell>
          <cell r="M945">
            <v>9</v>
          </cell>
          <cell r="N945" t="str">
            <v>Not Found</v>
          </cell>
          <cell r="O945">
            <v>0.11559999999999999</v>
          </cell>
          <cell r="P945">
            <v>3.0999999999999999E-3</v>
          </cell>
          <cell r="Q945">
            <v>7</v>
          </cell>
          <cell r="R945">
            <v>-7.1451983127720345E-2</v>
          </cell>
          <cell r="S945">
            <v>-0.31371867739433112</v>
          </cell>
          <cell r="T945">
            <v>-0.36686867008437607</v>
          </cell>
          <cell r="U945">
            <v>-0.10146257270025565</v>
          </cell>
          <cell r="V945">
            <v>-0.16749756983283073</v>
          </cell>
          <cell r="W945">
            <v>2.7566784120404197E-2</v>
          </cell>
          <cell r="X945">
            <v>47</v>
          </cell>
          <cell r="Y945">
            <v>37</v>
          </cell>
          <cell r="Z945">
            <v>36</v>
          </cell>
          <cell r="AA945">
            <v>46</v>
          </cell>
          <cell r="AB945">
            <v>44</v>
          </cell>
          <cell r="AC945">
            <v>51</v>
          </cell>
        </row>
        <row r="946">
          <cell r="A946" t="str">
            <v>fUp</v>
          </cell>
          <cell r="B946" t="str">
            <v>f</v>
          </cell>
          <cell r="C946" t="str">
            <v>mid-8</v>
          </cell>
          <cell r="D946" t="str">
            <v>U</v>
          </cell>
          <cell r="E946" t="str">
            <v>p</v>
          </cell>
          <cell r="F946" t="str">
            <v>early-8</v>
          </cell>
          <cell r="G946" t="str">
            <v>fU</v>
          </cell>
          <cell r="H946" t="str">
            <v>Up</v>
          </cell>
          <cell r="I946">
            <v>2</v>
          </cell>
          <cell r="J946" t="str">
            <v>Not Found</v>
          </cell>
          <cell r="K946">
            <v>9.3899999999999997E-2</v>
          </cell>
          <cell r="L946">
            <v>1E-3</v>
          </cell>
          <cell r="M946">
            <v>3</v>
          </cell>
          <cell r="N946" t="str">
            <v>Not Found</v>
          </cell>
          <cell r="O946">
            <v>0.1017</v>
          </cell>
          <cell r="P946">
            <v>1.2999999999999999E-3</v>
          </cell>
          <cell r="Q946">
            <v>2</v>
          </cell>
          <cell r="R946">
            <v>-0.34604559961366937</v>
          </cell>
          <cell r="S946">
            <v>-0.6332347711679136</v>
          </cell>
          <cell r="T946">
            <v>-1.3332166722539731</v>
          </cell>
          <cell r="U946">
            <v>-0.41966968613149402</v>
          </cell>
          <cell r="V946">
            <v>-0.71733034884496238</v>
          </cell>
          <cell r="W946">
            <v>-1.1305032141685032</v>
          </cell>
          <cell r="X946">
            <v>36</v>
          </cell>
          <cell r="Y946">
            <v>26</v>
          </cell>
          <cell r="Z946">
            <v>9</v>
          </cell>
          <cell r="AA946">
            <v>34</v>
          </cell>
          <cell r="AB946">
            <v>24</v>
          </cell>
          <cell r="AC946">
            <v>13</v>
          </cell>
        </row>
        <row r="947">
          <cell r="A947" t="str">
            <v>fur</v>
          </cell>
          <cell r="B947" t="str">
            <v>f</v>
          </cell>
          <cell r="C947" t="str">
            <v>mid-8</v>
          </cell>
          <cell r="D947" t="str">
            <v>u</v>
          </cell>
          <cell r="E947" t="str">
            <v>r</v>
          </cell>
          <cell r="F947" t="str">
            <v>late-8</v>
          </cell>
          <cell r="G947" t="str">
            <v>fu</v>
          </cell>
          <cell r="H947" t="str">
            <v>ur</v>
          </cell>
          <cell r="I947">
            <v>4</v>
          </cell>
          <cell r="J947" t="str">
            <v>Not Found</v>
          </cell>
          <cell r="K947">
            <v>0.14710000000000001</v>
          </cell>
          <cell r="L947">
            <v>2.9999999999999997E-4</v>
          </cell>
          <cell r="M947">
            <v>7</v>
          </cell>
          <cell r="N947" t="str">
            <v>Not Found</v>
          </cell>
          <cell r="O947">
            <v>0.17130000000000001</v>
          </cell>
          <cell r="P947">
            <v>6.9999999999999999E-4</v>
          </cell>
          <cell r="Q947">
            <v>6</v>
          </cell>
          <cell r="R947">
            <v>0.88154939173527869</v>
          </cell>
          <cell r="S947">
            <v>-0.83656319447837524</v>
          </cell>
          <cell r="T947">
            <v>-0.68898467080757508</v>
          </cell>
          <cell r="U947">
            <v>1.1736551408335565</v>
          </cell>
          <cell r="V947">
            <v>-0.90060794184900617</v>
          </cell>
          <cell r="W947">
            <v>-0.20404721553737729</v>
          </cell>
          <cell r="X947">
            <v>81</v>
          </cell>
          <cell r="Y947">
            <v>20</v>
          </cell>
          <cell r="Z947">
            <v>24</v>
          </cell>
          <cell r="AA947">
            <v>88</v>
          </cell>
          <cell r="AB947">
            <v>19</v>
          </cell>
          <cell r="AC947">
            <v>42</v>
          </cell>
        </row>
        <row r="948">
          <cell r="A948" t="str">
            <v>fUr</v>
          </cell>
          <cell r="B948" t="str">
            <v>f</v>
          </cell>
          <cell r="C948" t="str">
            <v>mid-8</v>
          </cell>
          <cell r="D948" t="str">
            <v>U</v>
          </cell>
          <cell r="E948" t="str">
            <v>r</v>
          </cell>
          <cell r="F948" t="str">
            <v>late-8</v>
          </cell>
          <cell r="G948" t="str">
            <v>fU</v>
          </cell>
          <cell r="H948" t="str">
            <v>Ur</v>
          </cell>
          <cell r="I948">
            <v>4</v>
          </cell>
          <cell r="J948" t="str">
            <v>Not Found</v>
          </cell>
          <cell r="K948">
            <v>0.13519999999999999</v>
          </cell>
          <cell r="L948">
            <v>3.5999999999999999E-3</v>
          </cell>
          <cell r="M948">
            <v>10</v>
          </cell>
          <cell r="N948" t="str">
            <v>Not Found</v>
          </cell>
          <cell r="O948">
            <v>0.1573</v>
          </cell>
          <cell r="P948">
            <v>2E-3</v>
          </cell>
          <cell r="Q948">
            <v>7</v>
          </cell>
          <cell r="R948">
            <v>0.60695577524932931</v>
          </cell>
          <cell r="S948">
            <v>0.1219850868423723</v>
          </cell>
          <cell r="T948">
            <v>-0.20581066972277653</v>
          </cell>
          <cell r="U948">
            <v>0.85315876759345988</v>
          </cell>
          <cell r="V948">
            <v>-0.50350649034024453</v>
          </cell>
          <cell r="W948">
            <v>2.7566784120404197E-2</v>
          </cell>
          <cell r="X948">
            <v>73</v>
          </cell>
          <cell r="Y948">
            <v>55.000000000000007</v>
          </cell>
          <cell r="Z948">
            <v>42</v>
          </cell>
          <cell r="AA948">
            <v>80</v>
          </cell>
          <cell r="AB948">
            <v>31</v>
          </cell>
          <cell r="AC948">
            <v>51</v>
          </cell>
        </row>
        <row r="949">
          <cell r="A949" t="str">
            <v>fus</v>
          </cell>
          <cell r="B949" t="str">
            <v>f</v>
          </cell>
          <cell r="C949" t="str">
            <v>mid-8</v>
          </cell>
          <cell r="D949" t="str">
            <v>u</v>
          </cell>
          <cell r="E949" t="str">
            <v>s</v>
          </cell>
          <cell r="F949" t="str">
            <v>late-8</v>
          </cell>
          <cell r="G949" t="str">
            <v>fu</v>
          </cell>
          <cell r="H949" t="str">
            <v>us</v>
          </cell>
          <cell r="I949">
            <v>4</v>
          </cell>
          <cell r="J949" t="str">
            <v>Not Found</v>
          </cell>
          <cell r="K949">
            <v>0.14749999999999999</v>
          </cell>
          <cell r="L949">
            <v>1.6999999999999999E-3</v>
          </cell>
          <cell r="M949">
            <v>11</v>
          </cell>
          <cell r="N949" t="str">
            <v>Not Found</v>
          </cell>
          <cell r="O949">
            <v>0.14560000000000001</v>
          </cell>
          <cell r="P949">
            <v>2.3999999999999998E-3</v>
          </cell>
          <cell r="Q949">
            <v>7</v>
          </cell>
          <cell r="R949">
            <v>0.89077942926421771</v>
          </cell>
          <cell r="S949">
            <v>-0.42990634785745202</v>
          </cell>
          <cell r="T949">
            <v>-4.4752669361177014E-2</v>
          </cell>
          <cell r="U949">
            <v>0.58531536995709399</v>
          </cell>
          <cell r="V949">
            <v>-0.38132142833754862</v>
          </cell>
          <cell r="W949">
            <v>2.7566784120404197E-2</v>
          </cell>
          <cell r="X949">
            <v>81</v>
          </cell>
          <cell r="Y949">
            <v>33</v>
          </cell>
          <cell r="Z949">
            <v>48</v>
          </cell>
          <cell r="AA949">
            <v>72</v>
          </cell>
          <cell r="AB949">
            <v>36</v>
          </cell>
          <cell r="AC949">
            <v>51</v>
          </cell>
        </row>
        <row r="950">
          <cell r="A950" t="str">
            <v>fuS</v>
          </cell>
          <cell r="B950" t="str">
            <v>f</v>
          </cell>
          <cell r="C950" t="str">
            <v>mid-8</v>
          </cell>
          <cell r="D950" t="str">
            <v>u</v>
          </cell>
          <cell r="E950" t="str">
            <v>S</v>
          </cell>
          <cell r="F950" t="str">
            <v>late-8</v>
          </cell>
          <cell r="G950" t="str">
            <v>fu</v>
          </cell>
          <cell r="H950" t="str">
            <v>uS</v>
          </cell>
          <cell r="I950">
            <v>4</v>
          </cell>
          <cell r="J950" t="str">
            <v>Not Found</v>
          </cell>
          <cell r="K950">
            <v>7.6399999999999996E-2</v>
          </cell>
          <cell r="L950">
            <v>2.9999999999999997E-4</v>
          </cell>
          <cell r="M950">
            <v>4</v>
          </cell>
          <cell r="N950" t="str">
            <v>Not Found</v>
          </cell>
          <cell r="O950">
            <v>9.4399999999999998E-2</v>
          </cell>
          <cell r="P950">
            <v>6.9999999999999999E-4</v>
          </cell>
          <cell r="Q950">
            <v>3</v>
          </cell>
          <cell r="R950">
            <v>-0.74985974150477064</v>
          </cell>
          <cell r="S950">
            <v>-0.83656319447837524</v>
          </cell>
          <cell r="T950">
            <v>-1.1721586718923735</v>
          </cell>
          <cell r="U950">
            <v>-0.58678565217811574</v>
          </cell>
          <cell r="V950">
            <v>-0.90060794184900617</v>
          </cell>
          <cell r="W950">
            <v>-0.89888921451072179</v>
          </cell>
          <cell r="X950">
            <v>23</v>
          </cell>
          <cell r="Y950">
            <v>20</v>
          </cell>
          <cell r="Z950">
            <v>12</v>
          </cell>
          <cell r="AA950">
            <v>28.000000000000004</v>
          </cell>
          <cell r="AB950">
            <v>19</v>
          </cell>
          <cell r="AC950">
            <v>18</v>
          </cell>
        </row>
        <row r="951">
          <cell r="A951" t="str">
            <v>fUs</v>
          </cell>
          <cell r="B951" t="str">
            <v>f</v>
          </cell>
          <cell r="C951" t="str">
            <v>mid-8</v>
          </cell>
          <cell r="D951" t="str">
            <v>U</v>
          </cell>
          <cell r="E951" t="str">
            <v>s</v>
          </cell>
          <cell r="F951" t="str">
            <v>late-8</v>
          </cell>
          <cell r="G951" t="str">
            <v>fU</v>
          </cell>
          <cell r="H951" t="str">
            <v>Us</v>
          </cell>
          <cell r="I951">
            <v>4</v>
          </cell>
          <cell r="J951" t="str">
            <v>Not Found</v>
          </cell>
          <cell r="K951">
            <v>0.1356</v>
          </cell>
          <cell r="L951">
            <v>8.0000000000000004E-4</v>
          </cell>
          <cell r="M951">
            <v>4</v>
          </cell>
          <cell r="N951" t="str">
            <v>Not Found</v>
          </cell>
          <cell r="O951">
            <v>0.13170000000000001</v>
          </cell>
          <cell r="P951">
            <v>1.6000000000000001E-3</v>
          </cell>
          <cell r="Q951">
            <v>3</v>
          </cell>
          <cell r="R951">
            <v>0.616185812778269</v>
          </cell>
          <cell r="S951">
            <v>-0.69132860639947413</v>
          </cell>
          <cell r="T951">
            <v>-1.1721586718923735</v>
          </cell>
          <cell r="U951">
            <v>0.26710825652585551</v>
          </cell>
          <cell r="V951">
            <v>-0.62569155234294049</v>
          </cell>
          <cell r="W951">
            <v>-0.89888921451072179</v>
          </cell>
          <cell r="X951">
            <v>73</v>
          </cell>
          <cell r="Y951">
            <v>24</v>
          </cell>
          <cell r="Z951">
            <v>12</v>
          </cell>
          <cell r="AA951">
            <v>61</v>
          </cell>
          <cell r="AB951">
            <v>27</v>
          </cell>
          <cell r="AC951">
            <v>18</v>
          </cell>
        </row>
        <row r="952">
          <cell r="A952" t="str">
            <v>fUS</v>
          </cell>
          <cell r="B952" t="str">
            <v>f</v>
          </cell>
          <cell r="C952" t="str">
            <v>mid-8</v>
          </cell>
          <cell r="D952" t="str">
            <v>U</v>
          </cell>
          <cell r="E952" t="str">
            <v>S</v>
          </cell>
          <cell r="F952" t="str">
            <v>late-8</v>
          </cell>
          <cell r="G952" t="str">
            <v>fU</v>
          </cell>
          <cell r="H952" t="str">
            <v>US</v>
          </cell>
          <cell r="I952">
            <v>4</v>
          </cell>
          <cell r="J952" t="str">
            <v>Not Found</v>
          </cell>
          <cell r="K952">
            <v>6.4500000000000002E-2</v>
          </cell>
          <cell r="L952">
            <v>1E-3</v>
          </cell>
          <cell r="M952">
            <v>5</v>
          </cell>
          <cell r="N952" t="str">
            <v>Not Found</v>
          </cell>
          <cell r="O952">
            <v>8.0500000000000002E-2</v>
          </cell>
          <cell r="P952">
            <v>2E-3</v>
          </cell>
          <cell r="Q952">
            <v>5</v>
          </cell>
          <cell r="R952">
            <v>-1.0244533579907193</v>
          </cell>
          <cell r="S952">
            <v>-0.6332347711679136</v>
          </cell>
          <cell r="T952">
            <v>-1.0111006715307742</v>
          </cell>
          <cell r="U952">
            <v>-0.90499276560935416</v>
          </cell>
          <cell r="V952">
            <v>-0.50350649034024453</v>
          </cell>
          <cell r="W952">
            <v>-0.43566121519515877</v>
          </cell>
          <cell r="X952">
            <v>15</v>
          </cell>
          <cell r="Y952">
            <v>26</v>
          </cell>
          <cell r="Z952">
            <v>15</v>
          </cell>
          <cell r="AA952">
            <v>18</v>
          </cell>
          <cell r="AB952">
            <v>31</v>
          </cell>
          <cell r="AC952">
            <v>33</v>
          </cell>
        </row>
        <row r="953">
          <cell r="A953" t="str">
            <v>fut</v>
          </cell>
          <cell r="B953" t="str">
            <v>f</v>
          </cell>
          <cell r="C953" t="str">
            <v>mid-8</v>
          </cell>
          <cell r="D953" t="str">
            <v>u</v>
          </cell>
          <cell r="E953" t="str">
            <v>t</v>
          </cell>
          <cell r="F953" t="str">
            <v>mid-8</v>
          </cell>
          <cell r="G953" t="str">
            <v>fu</v>
          </cell>
          <cell r="H953" t="str">
            <v>ut</v>
          </cell>
          <cell r="I953">
            <v>3</v>
          </cell>
          <cell r="J953" t="str">
            <v>Not Found</v>
          </cell>
          <cell r="K953">
            <v>0.13469999999999999</v>
          </cell>
          <cell r="L953">
            <v>3.0000000000000001E-3</v>
          </cell>
          <cell r="M953">
            <v>22</v>
          </cell>
          <cell r="N953" t="str">
            <v>Not Found</v>
          </cell>
          <cell r="O953">
            <v>0.1515</v>
          </cell>
          <cell r="P953">
            <v>2.8999999999999998E-3</v>
          </cell>
          <cell r="Q953">
            <v>15</v>
          </cell>
          <cell r="R953">
            <v>0.59541822833815494</v>
          </cell>
          <cell r="S953">
            <v>-5.2296418852309019E-2</v>
          </cell>
          <cell r="T953">
            <v>1.7268853346164177</v>
          </cell>
          <cell r="U953">
            <v>0.7203816986797057</v>
          </cell>
          <cell r="V953">
            <v>-0.22859010083417874</v>
          </cell>
          <cell r="W953">
            <v>1.880478781382656</v>
          </cell>
          <cell r="X953">
            <v>72</v>
          </cell>
          <cell r="Y953">
            <v>48</v>
          </cell>
          <cell r="Z953">
            <v>96</v>
          </cell>
          <cell r="AA953">
            <v>76</v>
          </cell>
          <cell r="AB953">
            <v>42</v>
          </cell>
          <cell r="AC953">
            <v>97</v>
          </cell>
        </row>
        <row r="954">
          <cell r="A954" t="str">
            <v>fuT</v>
          </cell>
          <cell r="B954" t="str">
            <v>f</v>
          </cell>
          <cell r="C954" t="str">
            <v>mid-8</v>
          </cell>
          <cell r="D954" t="str">
            <v>u</v>
          </cell>
          <cell r="E954" t="str">
            <v>T</v>
          </cell>
          <cell r="F954" t="str">
            <v>late-8</v>
          </cell>
          <cell r="G954" t="str">
            <v>fu</v>
          </cell>
          <cell r="H954" t="str">
            <v>uT</v>
          </cell>
          <cell r="I954">
            <v>4</v>
          </cell>
          <cell r="J954" t="str">
            <v>Not Found</v>
          </cell>
          <cell r="K954">
            <v>7.6100000000000001E-2</v>
          </cell>
          <cell r="L954">
            <v>8.9999999999999998E-4</v>
          </cell>
          <cell r="M954">
            <v>8</v>
          </cell>
          <cell r="N954" t="str">
            <v>Not Found</v>
          </cell>
          <cell r="O954">
            <v>9.1800000000000007E-2</v>
          </cell>
          <cell r="P954">
            <v>1.8E-3</v>
          </cell>
          <cell r="Q954">
            <v>4</v>
          </cell>
          <cell r="R954">
            <v>-0.7567822696514751</v>
          </cell>
          <cell r="S954">
            <v>-0.66228168878369387</v>
          </cell>
          <cell r="T954">
            <v>-0.52792667044597552</v>
          </cell>
          <cell r="U954">
            <v>-0.64630640720841914</v>
          </cell>
          <cell r="V954">
            <v>-0.56459902134159246</v>
          </cell>
          <cell r="W954">
            <v>-0.66727521485294028</v>
          </cell>
          <cell r="X954">
            <v>22</v>
          </cell>
          <cell r="Y954">
            <v>25</v>
          </cell>
          <cell r="Z954">
            <v>30</v>
          </cell>
          <cell r="AA954">
            <v>26</v>
          </cell>
          <cell r="AB954">
            <v>28.999999999999996</v>
          </cell>
          <cell r="AC954">
            <v>25</v>
          </cell>
        </row>
        <row r="955">
          <cell r="A955" t="str">
            <v>fUT</v>
          </cell>
          <cell r="B955" t="str">
            <v>f</v>
          </cell>
          <cell r="C955" t="str">
            <v>mid-8</v>
          </cell>
          <cell r="D955" t="str">
            <v>U</v>
          </cell>
          <cell r="E955" t="str">
            <v>T</v>
          </cell>
          <cell r="F955" t="str">
            <v>late-8</v>
          </cell>
          <cell r="G955" t="str">
            <v>fU</v>
          </cell>
          <cell r="H955" t="str">
            <v>UT</v>
          </cell>
          <cell r="I955">
            <v>4</v>
          </cell>
          <cell r="J955" t="str">
            <v>Not Found</v>
          </cell>
          <cell r="K955">
            <v>6.4199999999999993E-2</v>
          </cell>
          <cell r="L955">
            <v>6.9999999999999999E-4</v>
          </cell>
          <cell r="M955">
            <v>4</v>
          </cell>
          <cell r="N955" t="str">
            <v>Not Found</v>
          </cell>
          <cell r="O955">
            <v>7.7899999999999997E-2</v>
          </cell>
          <cell r="P955">
            <v>1.2999999999999999E-3</v>
          </cell>
          <cell r="Q955">
            <v>2</v>
          </cell>
          <cell r="R955">
            <v>-1.031375886137424</v>
          </cell>
          <cell r="S955">
            <v>-0.72037552401525429</v>
          </cell>
          <cell r="T955">
            <v>-1.1721586718923735</v>
          </cell>
          <cell r="U955">
            <v>-0.9645135206396579</v>
          </cell>
          <cell r="V955">
            <v>-0.71733034884496238</v>
          </cell>
          <cell r="W955">
            <v>-1.1305032141685032</v>
          </cell>
          <cell r="X955">
            <v>15</v>
          </cell>
          <cell r="Y955">
            <v>23</v>
          </cell>
          <cell r="Z955">
            <v>12</v>
          </cell>
          <cell r="AA955">
            <v>17</v>
          </cell>
          <cell r="AB955">
            <v>24</v>
          </cell>
          <cell r="AC955">
            <v>13</v>
          </cell>
        </row>
        <row r="956">
          <cell r="A956" t="str">
            <v>fuv</v>
          </cell>
          <cell r="B956" t="str">
            <v>f</v>
          </cell>
          <cell r="C956" t="str">
            <v>mid-8</v>
          </cell>
          <cell r="D956" t="str">
            <v>u</v>
          </cell>
          <cell r="E956" t="str">
            <v>v</v>
          </cell>
          <cell r="F956" t="str">
            <v>mid-8</v>
          </cell>
          <cell r="G956" t="str">
            <v>fu</v>
          </cell>
          <cell r="H956" t="str">
            <v>uv</v>
          </cell>
          <cell r="I956">
            <v>3</v>
          </cell>
          <cell r="J956" t="str">
            <v>Not Found</v>
          </cell>
          <cell r="K956">
            <v>9.2299999999999993E-2</v>
          </cell>
          <cell r="L956">
            <v>8.0000000000000004E-4</v>
          </cell>
          <cell r="M956">
            <v>4</v>
          </cell>
          <cell r="N956" t="str">
            <v>Not Found</v>
          </cell>
          <cell r="O956">
            <v>0.1053</v>
          </cell>
          <cell r="P956">
            <v>2.0999999999999999E-3</v>
          </cell>
          <cell r="Q956">
            <v>5</v>
          </cell>
          <cell r="R956">
            <v>-0.38296574972942732</v>
          </cell>
          <cell r="S956">
            <v>-0.69132860639947413</v>
          </cell>
          <cell r="T956">
            <v>-1.1721586718923735</v>
          </cell>
          <cell r="U956">
            <v>-0.33725633301261199</v>
          </cell>
          <cell r="V956">
            <v>-0.47296022483957056</v>
          </cell>
          <cell r="W956">
            <v>-0.43566121519515877</v>
          </cell>
          <cell r="X956">
            <v>35</v>
          </cell>
          <cell r="Y956">
            <v>24</v>
          </cell>
          <cell r="Z956">
            <v>12</v>
          </cell>
          <cell r="AA956">
            <v>37</v>
          </cell>
          <cell r="AB956">
            <v>32</v>
          </cell>
          <cell r="AC956">
            <v>33</v>
          </cell>
        </row>
        <row r="957">
          <cell r="A957" t="str">
            <v>fUv</v>
          </cell>
          <cell r="B957" t="str">
            <v>f</v>
          </cell>
          <cell r="C957" t="str">
            <v>mid-8</v>
          </cell>
          <cell r="D957" t="str">
            <v>U</v>
          </cell>
          <cell r="E957" t="str">
            <v>v</v>
          </cell>
          <cell r="F957" t="str">
            <v>mid-8</v>
          </cell>
          <cell r="G957" t="str">
            <v>fU</v>
          </cell>
          <cell r="H957" t="str">
            <v>Uv</v>
          </cell>
          <cell r="I957">
            <v>3</v>
          </cell>
          <cell r="J957" t="str">
            <v>Not Found</v>
          </cell>
          <cell r="K957">
            <v>8.0399999999999999E-2</v>
          </cell>
          <cell r="L957">
            <v>6.9999999999999999E-4</v>
          </cell>
          <cell r="M957">
            <v>3</v>
          </cell>
          <cell r="N957" t="str">
            <v>Not Found</v>
          </cell>
          <cell r="O957">
            <v>9.1399999999999995E-2</v>
          </cell>
          <cell r="P957">
            <v>1.2999999999999999E-3</v>
          </cell>
          <cell r="Q957">
            <v>3</v>
          </cell>
          <cell r="R957">
            <v>-0.65755936621537603</v>
          </cell>
          <cell r="S957">
            <v>-0.72037552401525429</v>
          </cell>
          <cell r="T957">
            <v>-1.3332166722539731</v>
          </cell>
          <cell r="U957">
            <v>-0.65546344644385068</v>
          </cell>
          <cell r="V957">
            <v>-0.71733034884496238</v>
          </cell>
          <cell r="W957">
            <v>-0.89888921451072179</v>
          </cell>
          <cell r="X957">
            <v>26</v>
          </cell>
          <cell r="Y957">
            <v>23</v>
          </cell>
          <cell r="Z957">
            <v>9</v>
          </cell>
          <cell r="AA957">
            <v>26</v>
          </cell>
          <cell r="AB957">
            <v>24</v>
          </cell>
          <cell r="AC957">
            <v>18</v>
          </cell>
        </row>
        <row r="958">
          <cell r="A958" t="str">
            <v>fuz</v>
          </cell>
          <cell r="B958" t="str">
            <v>f</v>
          </cell>
          <cell r="C958" t="str">
            <v>mid-8</v>
          </cell>
          <cell r="D958" t="str">
            <v>u</v>
          </cell>
          <cell r="E958" t="str">
            <v>z</v>
          </cell>
          <cell r="F958" t="str">
            <v>late-8</v>
          </cell>
          <cell r="G958" t="str">
            <v>fu</v>
          </cell>
          <cell r="H958" t="str">
            <v>uz</v>
          </cell>
          <cell r="I958">
            <v>4</v>
          </cell>
          <cell r="J958" t="str">
            <v>Not Found</v>
          </cell>
          <cell r="K958">
            <v>8.8800000000000004E-2</v>
          </cell>
          <cell r="L958">
            <v>1.4E-3</v>
          </cell>
          <cell r="M958">
            <v>16</v>
          </cell>
          <cell r="N958" t="str">
            <v>Not Found</v>
          </cell>
          <cell r="O958">
            <v>0.1074</v>
          </cell>
          <cell r="P958">
            <v>3.2000000000000002E-3</v>
          </cell>
          <cell r="Q958">
            <v>9</v>
          </cell>
          <cell r="R958">
            <v>-0.46372857810764728</v>
          </cell>
          <cell r="S958">
            <v>-0.51704710070479265</v>
          </cell>
          <cell r="T958">
            <v>0.76053733244682054</v>
          </cell>
          <cell r="U958">
            <v>-0.28918187702659776</v>
          </cell>
          <cell r="V958">
            <v>-0.13695130433215669</v>
          </cell>
          <cell r="W958">
            <v>0.49079478343596716</v>
          </cell>
          <cell r="X958">
            <v>32</v>
          </cell>
          <cell r="Y958">
            <v>30</v>
          </cell>
          <cell r="Z958">
            <v>78</v>
          </cell>
          <cell r="AA958">
            <v>39</v>
          </cell>
          <cell r="AB958">
            <v>45</v>
          </cell>
          <cell r="AC958">
            <v>69</v>
          </cell>
        </row>
        <row r="959">
          <cell r="A959" t="str">
            <v>fUz</v>
          </cell>
          <cell r="B959" t="str">
            <v>f</v>
          </cell>
          <cell r="C959" t="str">
            <v>mid-8</v>
          </cell>
          <cell r="D959" t="str">
            <v>U</v>
          </cell>
          <cell r="E959" t="str">
            <v>z</v>
          </cell>
          <cell r="F959" t="str">
            <v>late-8</v>
          </cell>
          <cell r="G959" t="str">
            <v>fU</v>
          </cell>
          <cell r="H959" t="str">
            <v>Uz</v>
          </cell>
          <cell r="I959">
            <v>4</v>
          </cell>
          <cell r="J959" t="str">
            <v>Not Found</v>
          </cell>
          <cell r="K959">
            <v>7.6899999999999996E-2</v>
          </cell>
          <cell r="L959">
            <v>6.9999999999999999E-4</v>
          </cell>
          <cell r="M959">
            <v>8</v>
          </cell>
          <cell r="N959" t="str">
            <v>Not Found</v>
          </cell>
          <cell r="O959">
            <v>9.3399999999999997E-2</v>
          </cell>
          <cell r="P959">
            <v>1.2999999999999999E-3</v>
          </cell>
          <cell r="Q959">
            <v>3</v>
          </cell>
          <cell r="R959">
            <v>-0.73832219459359627</v>
          </cell>
          <cell r="S959">
            <v>-0.72037552401525429</v>
          </cell>
          <cell r="T959">
            <v>-0.52792667044597552</v>
          </cell>
          <cell r="U959">
            <v>-0.60967825026669409</v>
          </cell>
          <cell r="V959">
            <v>-0.71733034884496238</v>
          </cell>
          <cell r="W959">
            <v>-0.89888921451072179</v>
          </cell>
          <cell r="X959">
            <v>23</v>
          </cell>
          <cell r="Y959">
            <v>23</v>
          </cell>
          <cell r="Z959">
            <v>30</v>
          </cell>
          <cell r="AA959">
            <v>27</v>
          </cell>
          <cell r="AB959">
            <v>24</v>
          </cell>
          <cell r="AC959">
            <v>18</v>
          </cell>
        </row>
        <row r="960">
          <cell r="A960" t="str">
            <v>fWb</v>
          </cell>
          <cell r="B960" t="str">
            <v>f</v>
          </cell>
          <cell r="C960" t="str">
            <v>mid-8</v>
          </cell>
          <cell r="D960" t="str">
            <v>W</v>
          </cell>
          <cell r="E960" t="str">
            <v>b</v>
          </cell>
          <cell r="F960" t="str">
            <v>early-8</v>
          </cell>
          <cell r="G960" t="str">
            <v>fW</v>
          </cell>
          <cell r="H960" t="str">
            <v>Wb</v>
          </cell>
          <cell r="I960">
            <v>2</v>
          </cell>
          <cell r="J960" t="str">
            <v>Not Found</v>
          </cell>
          <cell r="K960">
            <v>8.2199999999999995E-2</v>
          </cell>
          <cell r="L960">
            <v>6.9999999999999999E-4</v>
          </cell>
          <cell r="M960">
            <v>3</v>
          </cell>
          <cell r="N960" t="str">
            <v>Not Found</v>
          </cell>
          <cell r="O960">
            <v>8.8300000000000003E-2</v>
          </cell>
          <cell r="P960">
            <v>1.1000000000000001E-3</v>
          </cell>
          <cell r="Q960">
            <v>2</v>
          </cell>
          <cell r="R960">
            <v>-0.61602419733514857</v>
          </cell>
          <cell r="S960">
            <v>-0.72037552401525429</v>
          </cell>
          <cell r="T960">
            <v>-1.3332166722539731</v>
          </cell>
          <cell r="U960">
            <v>-0.72643050051844327</v>
          </cell>
          <cell r="V960">
            <v>-0.7784228798463102</v>
          </cell>
          <cell r="W960">
            <v>-1.1305032141685032</v>
          </cell>
          <cell r="X960">
            <v>27</v>
          </cell>
          <cell r="Y960">
            <v>23</v>
          </cell>
          <cell r="Z960">
            <v>9</v>
          </cell>
          <cell r="AA960">
            <v>23</v>
          </cell>
          <cell r="AB960">
            <v>22</v>
          </cell>
          <cell r="AC960">
            <v>13</v>
          </cell>
        </row>
        <row r="961">
          <cell r="A961" t="str">
            <v>fWC</v>
          </cell>
          <cell r="B961" t="str">
            <v>f</v>
          </cell>
          <cell r="C961" t="str">
            <v>mid-8</v>
          </cell>
          <cell r="D961" t="str">
            <v>W</v>
          </cell>
          <cell r="E961" t="str">
            <v>C</v>
          </cell>
          <cell r="F961" t="str">
            <v>mid-8</v>
          </cell>
          <cell r="G961" t="str">
            <v>fW</v>
          </cell>
          <cell r="H961" t="str">
            <v>WC</v>
          </cell>
          <cell r="I961">
            <v>3</v>
          </cell>
          <cell r="J961" t="str">
            <v>Not Found</v>
          </cell>
          <cell r="K961">
            <v>6.4199999999999993E-2</v>
          </cell>
          <cell r="L961">
            <v>8.9999999999999998E-4</v>
          </cell>
          <cell r="M961">
            <v>5</v>
          </cell>
          <cell r="N961" t="str">
            <v>Not Found</v>
          </cell>
          <cell r="O961">
            <v>7.9000000000000001E-2</v>
          </cell>
          <cell r="P961">
            <v>1.2999999999999999E-3</v>
          </cell>
          <cell r="Q961">
            <v>5</v>
          </cell>
          <cell r="R961">
            <v>-1.031375886137424</v>
          </cell>
          <cell r="S961">
            <v>-0.66228168878369387</v>
          </cell>
          <cell r="T961">
            <v>-1.0111006715307742</v>
          </cell>
          <cell r="U961">
            <v>-0.93933166274222168</v>
          </cell>
          <cell r="V961">
            <v>-0.71733034884496238</v>
          </cell>
          <cell r="W961">
            <v>-0.43566121519515877</v>
          </cell>
          <cell r="X961">
            <v>15</v>
          </cell>
          <cell r="Y961">
            <v>25</v>
          </cell>
          <cell r="Z961">
            <v>15</v>
          </cell>
          <cell r="AA961">
            <v>17</v>
          </cell>
          <cell r="AB961">
            <v>24</v>
          </cell>
          <cell r="AC961">
            <v>33</v>
          </cell>
        </row>
        <row r="962">
          <cell r="A962" t="str">
            <v>fWd</v>
          </cell>
          <cell r="B962" t="str">
            <v>f</v>
          </cell>
          <cell r="C962" t="str">
            <v>mid-8</v>
          </cell>
          <cell r="D962" t="str">
            <v>W</v>
          </cell>
          <cell r="E962" t="str">
            <v>d</v>
          </cell>
          <cell r="F962" t="str">
            <v>early-8</v>
          </cell>
          <cell r="G962" t="str">
            <v>fW</v>
          </cell>
          <cell r="H962" t="str">
            <v>Wd</v>
          </cell>
          <cell r="I962">
            <v>2</v>
          </cell>
          <cell r="J962" t="str">
            <v>Not Found</v>
          </cell>
          <cell r="K962">
            <v>9.4200000000000006E-2</v>
          </cell>
          <cell r="L962">
            <v>1E-3</v>
          </cell>
          <cell r="M962">
            <v>8</v>
          </cell>
          <cell r="N962" t="str">
            <v>Not Found</v>
          </cell>
          <cell r="O962">
            <v>0.11990000000000001</v>
          </cell>
          <cell r="P962">
            <v>1.9E-3</v>
          </cell>
          <cell r="Q962">
            <v>8</v>
          </cell>
          <cell r="R962">
            <v>-0.33912307146696458</v>
          </cell>
          <cell r="S962">
            <v>-0.6332347711679136</v>
          </cell>
          <cell r="T962">
            <v>-0.52792667044597552</v>
          </cell>
          <cell r="U962">
            <v>-3.0244009193686303E-3</v>
          </cell>
          <cell r="V962">
            <v>-0.53405275584091849</v>
          </cell>
          <cell r="W962">
            <v>0.25918078377818571</v>
          </cell>
          <cell r="X962">
            <v>37</v>
          </cell>
          <cell r="Y962">
            <v>26</v>
          </cell>
          <cell r="Z962">
            <v>30</v>
          </cell>
          <cell r="AA962">
            <v>50</v>
          </cell>
          <cell r="AB962">
            <v>30</v>
          </cell>
          <cell r="AC962">
            <v>60</v>
          </cell>
        </row>
        <row r="963">
          <cell r="A963" t="str">
            <v>fWf</v>
          </cell>
          <cell r="B963" t="str">
            <v>f</v>
          </cell>
          <cell r="C963" t="str">
            <v>mid-8</v>
          </cell>
          <cell r="D963" t="str">
            <v>W</v>
          </cell>
          <cell r="E963" t="str">
            <v>f</v>
          </cell>
          <cell r="F963" t="str">
            <v>mid-8</v>
          </cell>
          <cell r="G963" t="str">
            <v>fW</v>
          </cell>
          <cell r="H963" t="str">
            <v>Wf</v>
          </cell>
          <cell r="I963">
            <v>3</v>
          </cell>
          <cell r="J963" t="str">
            <v>Not Found</v>
          </cell>
          <cell r="K963">
            <v>7.5899999999999995E-2</v>
          </cell>
          <cell r="L963">
            <v>5.9999999999999995E-4</v>
          </cell>
          <cell r="M963">
            <v>3</v>
          </cell>
          <cell r="N963" t="str">
            <v>Not Found</v>
          </cell>
          <cell r="O963">
            <v>8.5699999999999998E-2</v>
          </cell>
          <cell r="P963">
            <v>8.0000000000000004E-4</v>
          </cell>
          <cell r="Q963">
            <v>1</v>
          </cell>
          <cell r="R963">
            <v>-0.76139728841594501</v>
          </cell>
          <cell r="S963">
            <v>-0.74942244163103455</v>
          </cell>
          <cell r="T963">
            <v>-1.3332166722539731</v>
          </cell>
          <cell r="U963">
            <v>-0.78595125554874701</v>
          </cell>
          <cell r="V963">
            <v>-0.87006167634833231</v>
          </cell>
          <cell r="W963">
            <v>-1.3621172138262847</v>
          </cell>
          <cell r="X963">
            <v>22</v>
          </cell>
          <cell r="Y963">
            <v>22</v>
          </cell>
          <cell r="Z963">
            <v>9</v>
          </cell>
          <cell r="AA963">
            <v>22</v>
          </cell>
          <cell r="AB963">
            <v>20</v>
          </cell>
          <cell r="AC963">
            <v>9</v>
          </cell>
        </row>
        <row r="964">
          <cell r="A964" t="str">
            <v>fWg</v>
          </cell>
          <cell r="B964" t="str">
            <v>f</v>
          </cell>
          <cell r="C964" t="str">
            <v>mid-8</v>
          </cell>
          <cell r="D964" t="str">
            <v>W</v>
          </cell>
          <cell r="E964" t="str">
            <v>g</v>
          </cell>
          <cell r="F964" t="str">
            <v>mid-8</v>
          </cell>
          <cell r="G964" t="str">
            <v>fW</v>
          </cell>
          <cell r="H964" t="str">
            <v>Wg</v>
          </cell>
          <cell r="I964">
            <v>3</v>
          </cell>
          <cell r="J964" t="str">
            <v>Not Found</v>
          </cell>
          <cell r="K964">
            <v>7.4200000000000002E-2</v>
          </cell>
          <cell r="L964">
            <v>5.9999999999999995E-4</v>
          </cell>
          <cell r="M964">
            <v>4</v>
          </cell>
          <cell r="N964" t="str">
            <v>Not Found</v>
          </cell>
          <cell r="O964">
            <v>8.5400000000000004E-2</v>
          </cell>
          <cell r="P964">
            <v>8.0000000000000004E-4</v>
          </cell>
          <cell r="Q964">
            <v>2</v>
          </cell>
          <cell r="R964">
            <v>-0.80062494791393757</v>
          </cell>
          <cell r="S964">
            <v>-0.74942244163103455</v>
          </cell>
          <cell r="T964">
            <v>-1.1721586718923735</v>
          </cell>
          <cell r="U964">
            <v>-0.79281903497532036</v>
          </cell>
          <cell r="V964">
            <v>-0.87006167634833231</v>
          </cell>
          <cell r="W964">
            <v>-1.1305032141685032</v>
          </cell>
          <cell r="X964">
            <v>21</v>
          </cell>
          <cell r="Y964">
            <v>22</v>
          </cell>
          <cell r="Z964">
            <v>12</v>
          </cell>
          <cell r="AA964">
            <v>21</v>
          </cell>
          <cell r="AB964">
            <v>20</v>
          </cell>
          <cell r="AC964">
            <v>13</v>
          </cell>
        </row>
        <row r="965">
          <cell r="A965" t="str">
            <v>fWG</v>
          </cell>
          <cell r="B965" t="str">
            <v>f</v>
          </cell>
          <cell r="C965" t="str">
            <v>mid-8</v>
          </cell>
          <cell r="D965" t="str">
            <v>W</v>
          </cell>
          <cell r="E965" t="str">
            <v>G</v>
          </cell>
          <cell r="F965" t="str">
            <v>mid-8</v>
          </cell>
          <cell r="G965" t="str">
            <v>fW</v>
          </cell>
          <cell r="H965" t="str">
            <v>WG</v>
          </cell>
          <cell r="I965">
            <v>3</v>
          </cell>
          <cell r="J965" t="str">
            <v>Not Found</v>
          </cell>
          <cell r="K965">
            <v>6.8000000000000005E-2</v>
          </cell>
          <cell r="L965">
            <v>5.9999999999999995E-4</v>
          </cell>
          <cell r="M965">
            <v>2</v>
          </cell>
          <cell r="N965" t="str">
            <v>Not Found</v>
          </cell>
          <cell r="O965">
            <v>8.5199999999999998E-2</v>
          </cell>
          <cell r="P965">
            <v>8.0000000000000004E-4</v>
          </cell>
          <cell r="Q965">
            <v>1</v>
          </cell>
          <cell r="R965">
            <v>-0.943690529612499</v>
          </cell>
          <cell r="S965">
            <v>-0.74942244163103455</v>
          </cell>
          <cell r="T965">
            <v>-1.4942746726155727</v>
          </cell>
          <cell r="U965">
            <v>-0.79739755459303618</v>
          </cell>
          <cell r="V965">
            <v>-0.87006167634833231</v>
          </cell>
          <cell r="W965">
            <v>-1.3621172138262847</v>
          </cell>
          <cell r="X965">
            <v>17</v>
          </cell>
          <cell r="Y965">
            <v>22</v>
          </cell>
          <cell r="Z965">
            <v>7.0000000000000009</v>
          </cell>
          <cell r="AA965">
            <v>21</v>
          </cell>
          <cell r="AB965">
            <v>20</v>
          </cell>
          <cell r="AC965">
            <v>9</v>
          </cell>
        </row>
        <row r="966">
          <cell r="A966" t="str">
            <v>fWJ</v>
          </cell>
          <cell r="B966" t="str">
            <v>f</v>
          </cell>
          <cell r="C966" t="str">
            <v>mid-8</v>
          </cell>
          <cell r="D966" t="str">
            <v>W</v>
          </cell>
          <cell r="E966" t="str">
            <v>J</v>
          </cell>
          <cell r="F966" t="str">
            <v>mid-8</v>
          </cell>
          <cell r="G966" t="str">
            <v>fW</v>
          </cell>
          <cell r="H966" t="str">
            <v>WJ</v>
          </cell>
          <cell r="I966">
            <v>3</v>
          </cell>
          <cell r="J966" t="str">
            <v>Not Found</v>
          </cell>
          <cell r="K966">
            <v>6.7000000000000004E-2</v>
          </cell>
          <cell r="L966">
            <v>5.9999999999999995E-4</v>
          </cell>
          <cell r="M966">
            <v>3</v>
          </cell>
          <cell r="N966" t="str">
            <v>Not Found</v>
          </cell>
          <cell r="O966">
            <v>7.2700000000000001E-2</v>
          </cell>
          <cell r="P966">
            <v>8.9999999999999998E-4</v>
          </cell>
          <cell r="Q966">
            <v>3</v>
          </cell>
          <cell r="R966">
            <v>-0.96676562343484773</v>
          </cell>
          <cell r="S966">
            <v>-0.74942244163103455</v>
          </cell>
          <cell r="T966">
            <v>-1.3332166722539731</v>
          </cell>
          <cell r="U966">
            <v>-1.083555030700265</v>
          </cell>
          <cell r="V966">
            <v>-0.83951541084765835</v>
          </cell>
          <cell r="W966">
            <v>-0.89888921451072179</v>
          </cell>
          <cell r="X966">
            <v>17</v>
          </cell>
          <cell r="Y966">
            <v>22</v>
          </cell>
          <cell r="Z966">
            <v>9</v>
          </cell>
          <cell r="AA966">
            <v>14.000000000000002</v>
          </cell>
          <cell r="AB966">
            <v>21</v>
          </cell>
          <cell r="AC966">
            <v>18</v>
          </cell>
        </row>
        <row r="967">
          <cell r="A967" t="str">
            <v>fWk</v>
          </cell>
          <cell r="B967" t="str">
            <v>f</v>
          </cell>
          <cell r="C967" t="str">
            <v>mid-8</v>
          </cell>
          <cell r="D967" t="str">
            <v>W</v>
          </cell>
          <cell r="E967" t="str">
            <v>k</v>
          </cell>
          <cell r="F967" t="str">
            <v>mid-8</v>
          </cell>
          <cell r="G967" t="str">
            <v>fW</v>
          </cell>
          <cell r="H967" t="str">
            <v>Wk</v>
          </cell>
          <cell r="I967">
            <v>3</v>
          </cell>
          <cell r="J967" t="str">
            <v>Not Found</v>
          </cell>
          <cell r="K967">
            <v>0.10970000000000001</v>
          </cell>
          <cell r="L967">
            <v>5.9999999999999995E-4</v>
          </cell>
          <cell r="M967">
            <v>3</v>
          </cell>
          <cell r="N967" t="str">
            <v>Not Found</v>
          </cell>
          <cell r="O967">
            <v>0.127</v>
          </cell>
          <cell r="P967">
            <v>8.0000000000000004E-4</v>
          </cell>
          <cell r="Q967">
            <v>2</v>
          </cell>
          <cell r="R967">
            <v>1.8540882779439376E-2</v>
          </cell>
          <cell r="S967">
            <v>-0.74942244163103455</v>
          </cell>
          <cell r="T967">
            <v>-1.3332166722539731</v>
          </cell>
          <cell r="U967">
            <v>0.15951304550953727</v>
          </cell>
          <cell r="V967">
            <v>-0.87006167634833231</v>
          </cell>
          <cell r="W967">
            <v>-1.1305032141685032</v>
          </cell>
          <cell r="X967">
            <v>51</v>
          </cell>
          <cell r="Y967">
            <v>22</v>
          </cell>
          <cell r="Z967">
            <v>9</v>
          </cell>
          <cell r="AA967">
            <v>56.000000000000007</v>
          </cell>
          <cell r="AB967">
            <v>20</v>
          </cell>
          <cell r="AC967">
            <v>13</v>
          </cell>
        </row>
        <row r="968">
          <cell r="A968" t="str">
            <v>fWm</v>
          </cell>
          <cell r="B968" t="str">
            <v>f</v>
          </cell>
          <cell r="C968" t="str">
            <v>mid-8</v>
          </cell>
          <cell r="D968" t="str">
            <v>W</v>
          </cell>
          <cell r="E968" t="str">
            <v>m</v>
          </cell>
          <cell r="F968" t="str">
            <v>early-8</v>
          </cell>
          <cell r="G968" t="str">
            <v>fW</v>
          </cell>
          <cell r="H968" t="str">
            <v>Wm</v>
          </cell>
          <cell r="I968">
            <v>2</v>
          </cell>
          <cell r="J968" t="str">
            <v>Not Found</v>
          </cell>
          <cell r="K968">
            <v>0.1057</v>
          </cell>
          <cell r="L968">
            <v>5.9999999999999995E-4</v>
          </cell>
          <cell r="M968">
            <v>4</v>
          </cell>
          <cell r="N968" t="str">
            <v>Not Found</v>
          </cell>
          <cell r="O968">
            <v>0.1118</v>
          </cell>
          <cell r="P968">
            <v>8.0000000000000004E-4</v>
          </cell>
          <cell r="Q968">
            <v>2</v>
          </cell>
          <cell r="R968">
            <v>-7.3759492509955282E-2</v>
          </cell>
          <cell r="S968">
            <v>-0.74942244163103455</v>
          </cell>
          <cell r="T968">
            <v>-1.1721586718923735</v>
          </cell>
          <cell r="U968">
            <v>-0.18845444543685316</v>
          </cell>
          <cell r="V968">
            <v>-0.87006167634833231</v>
          </cell>
          <cell r="W968">
            <v>-1.1305032141685032</v>
          </cell>
          <cell r="X968">
            <v>47</v>
          </cell>
          <cell r="Y968">
            <v>22</v>
          </cell>
          <cell r="Z968">
            <v>12</v>
          </cell>
          <cell r="AA968">
            <v>43</v>
          </cell>
          <cell r="AB968">
            <v>20</v>
          </cell>
          <cell r="AC968">
            <v>13</v>
          </cell>
        </row>
        <row r="969">
          <cell r="A969" t="str">
            <v>fWn</v>
          </cell>
          <cell r="B969" t="str">
            <v>f</v>
          </cell>
          <cell r="C969" t="str">
            <v>mid-8</v>
          </cell>
          <cell r="D969" t="str">
            <v>W</v>
          </cell>
          <cell r="E969" t="str">
            <v>n</v>
          </cell>
          <cell r="F969" t="str">
            <v>early-8</v>
          </cell>
          <cell r="G969" t="str">
            <v>fW</v>
          </cell>
          <cell r="H969" t="str">
            <v>Wn</v>
          </cell>
          <cell r="I969">
            <v>2</v>
          </cell>
          <cell r="J969" t="str">
            <v>Not Found</v>
          </cell>
          <cell r="K969">
            <v>0.15229999999999999</v>
          </cell>
          <cell r="L969">
            <v>4.5999999999999999E-3</v>
          </cell>
          <cell r="M969">
            <v>17</v>
          </cell>
          <cell r="N969" t="str">
            <v>Not Found</v>
          </cell>
          <cell r="O969">
            <v>0.17180000000000001</v>
          </cell>
          <cell r="P969">
            <v>6.1000000000000004E-3</v>
          </cell>
          <cell r="Q969">
            <v>10</v>
          </cell>
          <cell r="R969">
            <v>1.0015398796114912</v>
          </cell>
          <cell r="S969">
            <v>0.41245426300017457</v>
          </cell>
          <cell r="T969">
            <v>0.9215953328084201</v>
          </cell>
          <cell r="U969">
            <v>1.1851014398778457</v>
          </cell>
          <cell r="V969">
            <v>0.74889039518738887</v>
          </cell>
          <cell r="W969">
            <v>0.72240878309374867</v>
          </cell>
          <cell r="X969">
            <v>84</v>
          </cell>
          <cell r="Y969">
            <v>66</v>
          </cell>
          <cell r="Z969">
            <v>82</v>
          </cell>
          <cell r="AA969">
            <v>88</v>
          </cell>
          <cell r="AB969">
            <v>78</v>
          </cell>
          <cell r="AC969">
            <v>76</v>
          </cell>
        </row>
        <row r="970">
          <cell r="A970" t="str">
            <v>fWp</v>
          </cell>
          <cell r="B970" t="str">
            <v>f</v>
          </cell>
          <cell r="C970" t="str">
            <v>mid-8</v>
          </cell>
          <cell r="D970" t="str">
            <v>W</v>
          </cell>
          <cell r="E970" t="str">
            <v>p</v>
          </cell>
          <cell r="F970" t="str">
            <v>early-8</v>
          </cell>
          <cell r="G970" t="str">
            <v>fW</v>
          </cell>
          <cell r="H970" t="str">
            <v>Wp</v>
          </cell>
          <cell r="I970">
            <v>2</v>
          </cell>
          <cell r="J970" t="str">
            <v>Not Found</v>
          </cell>
          <cell r="K970">
            <v>9.3399999999999997E-2</v>
          </cell>
          <cell r="L970">
            <v>5.9999999999999995E-4</v>
          </cell>
          <cell r="M970">
            <v>2</v>
          </cell>
          <cell r="N970" t="str">
            <v>Not Found</v>
          </cell>
          <cell r="O970">
            <v>9.8799999999999999E-2</v>
          </cell>
          <cell r="P970">
            <v>8.0000000000000004E-4</v>
          </cell>
          <cell r="Q970">
            <v>1</v>
          </cell>
          <cell r="R970">
            <v>-0.35758314652484369</v>
          </cell>
          <cell r="S970">
            <v>-0.74942244163103455</v>
          </cell>
          <cell r="T970">
            <v>-1.4942746726155727</v>
          </cell>
          <cell r="U970">
            <v>-0.48605822058837111</v>
          </cell>
          <cell r="V970">
            <v>-0.87006167634833231</v>
          </cell>
          <cell r="W970">
            <v>-1.3621172138262847</v>
          </cell>
          <cell r="X970">
            <v>36</v>
          </cell>
          <cell r="Y970">
            <v>22</v>
          </cell>
          <cell r="Z970">
            <v>7.0000000000000009</v>
          </cell>
          <cell r="AA970">
            <v>31</v>
          </cell>
          <cell r="AB970">
            <v>20</v>
          </cell>
          <cell r="AC970">
            <v>9</v>
          </cell>
        </row>
        <row r="971">
          <cell r="A971" t="str">
            <v>fWr</v>
          </cell>
          <cell r="B971" t="str">
            <v>f</v>
          </cell>
          <cell r="C971" t="str">
            <v>mid-8</v>
          </cell>
          <cell r="D971" t="str">
            <v>W</v>
          </cell>
          <cell r="E971" t="str">
            <v>r</v>
          </cell>
          <cell r="F971" t="str">
            <v>late-8</v>
          </cell>
          <cell r="G971" t="str">
            <v>fW</v>
          </cell>
          <cell r="H971" t="str">
            <v>Wr</v>
          </cell>
          <cell r="I971">
            <v>4</v>
          </cell>
          <cell r="J971" t="str">
            <v>Not Found</v>
          </cell>
          <cell r="K971">
            <v>0.1346</v>
          </cell>
          <cell r="L971">
            <v>8.0000000000000004E-4</v>
          </cell>
          <cell r="M971">
            <v>11</v>
          </cell>
          <cell r="N971" t="str">
            <v>Not Found</v>
          </cell>
          <cell r="O971">
            <v>0.15440000000000001</v>
          </cell>
          <cell r="P971">
            <v>1E-3</v>
          </cell>
          <cell r="Q971">
            <v>8</v>
          </cell>
          <cell r="R971">
            <v>0.59311071895592038</v>
          </cell>
          <cell r="S971">
            <v>-0.69132860639947413</v>
          </cell>
          <cell r="T971">
            <v>-4.4752669361177014E-2</v>
          </cell>
          <cell r="U971">
            <v>0.78677023313658312</v>
          </cell>
          <cell r="V971">
            <v>-0.80896914534698428</v>
          </cell>
          <cell r="W971">
            <v>0.25918078377818571</v>
          </cell>
          <cell r="X971">
            <v>72</v>
          </cell>
          <cell r="Y971">
            <v>24</v>
          </cell>
          <cell r="Z971">
            <v>48</v>
          </cell>
          <cell r="AA971">
            <v>78</v>
          </cell>
          <cell r="AB971">
            <v>22</v>
          </cell>
          <cell r="AC971">
            <v>60</v>
          </cell>
        </row>
        <row r="972">
          <cell r="A972" t="str">
            <v>fWs</v>
          </cell>
          <cell r="B972" t="str">
            <v>f</v>
          </cell>
          <cell r="C972" t="str">
            <v>mid-8</v>
          </cell>
          <cell r="D972" t="str">
            <v>W</v>
          </cell>
          <cell r="E972" t="str">
            <v>s</v>
          </cell>
          <cell r="F972" t="str">
            <v>late-8</v>
          </cell>
          <cell r="G972" t="str">
            <v>fW</v>
          </cell>
          <cell r="H972" t="str">
            <v>Ws</v>
          </cell>
          <cell r="I972">
            <v>4</v>
          </cell>
          <cell r="J972" t="str">
            <v>Not Found</v>
          </cell>
          <cell r="K972">
            <v>0.1351</v>
          </cell>
          <cell r="L972">
            <v>1.4E-3</v>
          </cell>
          <cell r="M972">
            <v>7</v>
          </cell>
          <cell r="N972" t="str">
            <v>Not Found</v>
          </cell>
          <cell r="O972">
            <v>0.1288</v>
          </cell>
          <cell r="P972">
            <v>1.6999999999999999E-3</v>
          </cell>
          <cell r="Q972">
            <v>4</v>
          </cell>
          <cell r="R972">
            <v>0.60464826586709475</v>
          </cell>
          <cell r="S972">
            <v>-0.51704710070479265</v>
          </cell>
          <cell r="T972">
            <v>-0.68898467080757508</v>
          </cell>
          <cell r="U972">
            <v>0.20071972206897812</v>
          </cell>
          <cell r="V972">
            <v>-0.59514528684226642</v>
          </cell>
          <cell r="W972">
            <v>-0.66727521485294028</v>
          </cell>
          <cell r="X972">
            <v>73</v>
          </cell>
          <cell r="Y972">
            <v>30</v>
          </cell>
          <cell r="Z972">
            <v>24</v>
          </cell>
          <cell r="AA972">
            <v>57.999999999999993</v>
          </cell>
          <cell r="AB972">
            <v>28.000000000000004</v>
          </cell>
          <cell r="AC972">
            <v>25</v>
          </cell>
        </row>
        <row r="973">
          <cell r="A973" t="str">
            <v>fWS</v>
          </cell>
          <cell r="B973" t="str">
            <v>f</v>
          </cell>
          <cell r="C973" t="str">
            <v>mid-8</v>
          </cell>
          <cell r="D973" t="str">
            <v>W</v>
          </cell>
          <cell r="E973" t="str">
            <v>S</v>
          </cell>
          <cell r="F973" t="str">
            <v>late-8</v>
          </cell>
          <cell r="G973" t="str">
            <v>fW</v>
          </cell>
          <cell r="H973" t="str">
            <v>WS</v>
          </cell>
          <cell r="I973">
            <v>4</v>
          </cell>
          <cell r="J973" t="str">
            <v>Not Found</v>
          </cell>
          <cell r="K973">
            <v>6.4000000000000001E-2</v>
          </cell>
          <cell r="L973">
            <v>5.9999999999999995E-4</v>
          </cell>
          <cell r="M973">
            <v>2</v>
          </cell>
          <cell r="N973" t="str">
            <v>Not Found</v>
          </cell>
          <cell r="O973">
            <v>7.7600000000000002E-2</v>
          </cell>
          <cell r="P973">
            <v>8.0000000000000004E-4</v>
          </cell>
          <cell r="Q973">
            <v>2</v>
          </cell>
          <cell r="R973">
            <v>-1.0359909049018936</v>
          </cell>
          <cell r="S973">
            <v>-0.74942244163103455</v>
          </cell>
          <cell r="T973">
            <v>-1.4942746726155727</v>
          </cell>
          <cell r="U973">
            <v>-0.97138130006623125</v>
          </cell>
          <cell r="V973">
            <v>-0.87006167634833231</v>
          </cell>
          <cell r="W973">
            <v>-1.1305032141685032</v>
          </cell>
          <cell r="X973">
            <v>15</v>
          </cell>
          <cell r="Y973">
            <v>22</v>
          </cell>
          <cell r="Z973">
            <v>7.0000000000000009</v>
          </cell>
          <cell r="AA973">
            <v>17</v>
          </cell>
          <cell r="AB973">
            <v>20</v>
          </cell>
          <cell r="AC973">
            <v>13</v>
          </cell>
        </row>
        <row r="974">
          <cell r="A974" t="str">
            <v>fWt</v>
          </cell>
          <cell r="B974" t="str">
            <v>f</v>
          </cell>
          <cell r="C974" t="str">
            <v>mid-8</v>
          </cell>
          <cell r="D974" t="str">
            <v>W</v>
          </cell>
          <cell r="E974" t="str">
            <v>t</v>
          </cell>
          <cell r="F974" t="str">
            <v>mid-8</v>
          </cell>
          <cell r="G974" t="str">
            <v>fW</v>
          </cell>
          <cell r="H974" t="str">
            <v>Wt</v>
          </cell>
          <cell r="I974">
            <v>3</v>
          </cell>
          <cell r="J974" t="str">
            <v>Not Found</v>
          </cell>
          <cell r="K974">
            <v>0.1222</v>
          </cell>
          <cell r="L974">
            <v>1.1000000000000001E-3</v>
          </cell>
          <cell r="M974">
            <v>19</v>
          </cell>
          <cell r="N974" t="str">
            <v>Not Found</v>
          </cell>
          <cell r="O974">
            <v>0.1346</v>
          </cell>
          <cell r="P974">
            <v>1.1999999999999999E-3</v>
          </cell>
          <cell r="Q974">
            <v>9</v>
          </cell>
          <cell r="R974">
            <v>0.30697955555879736</v>
          </cell>
          <cell r="S974">
            <v>-0.60418785355213334</v>
          </cell>
          <cell r="T974">
            <v>1.2437113335316192</v>
          </cell>
          <cell r="U974">
            <v>0.33349679098273233</v>
          </cell>
          <cell r="V974">
            <v>-0.74787661434563646</v>
          </cell>
          <cell r="W974">
            <v>0.49079478343596716</v>
          </cell>
          <cell r="X974">
            <v>62</v>
          </cell>
          <cell r="Y974">
            <v>27</v>
          </cell>
          <cell r="Z974">
            <v>89</v>
          </cell>
          <cell r="AA974">
            <v>63</v>
          </cell>
          <cell r="AB974">
            <v>23</v>
          </cell>
          <cell r="AC974">
            <v>69</v>
          </cell>
        </row>
        <row r="975">
          <cell r="A975" t="str">
            <v>fWT</v>
          </cell>
          <cell r="B975" t="str">
            <v>f</v>
          </cell>
          <cell r="C975" t="str">
            <v>mid-8</v>
          </cell>
          <cell r="D975" t="str">
            <v>W</v>
          </cell>
          <cell r="E975" t="str">
            <v>T</v>
          </cell>
          <cell r="F975" t="str">
            <v>late-8</v>
          </cell>
          <cell r="G975" t="str">
            <v>fW</v>
          </cell>
          <cell r="H975" t="str">
            <v>WT</v>
          </cell>
          <cell r="I975">
            <v>4</v>
          </cell>
          <cell r="J975" t="str">
            <v>Not Found</v>
          </cell>
          <cell r="K975">
            <v>6.3600000000000004E-2</v>
          </cell>
          <cell r="L975">
            <v>1.1999999999999999E-3</v>
          </cell>
          <cell r="M975">
            <v>5</v>
          </cell>
          <cell r="N975" t="str">
            <v>Not Found</v>
          </cell>
          <cell r="O975">
            <v>7.4899999999999994E-2</v>
          </cell>
          <cell r="P975">
            <v>1.4E-3</v>
          </cell>
          <cell r="Q975">
            <v>3</v>
          </cell>
          <cell r="R975">
            <v>-1.0452209424308332</v>
          </cell>
          <cell r="S975">
            <v>-0.57514093593635329</v>
          </cell>
          <cell r="T975">
            <v>-1.0111006715307742</v>
          </cell>
          <cell r="U975">
            <v>-1.0331913149053928</v>
          </cell>
          <cell r="V975">
            <v>-0.68678408334428831</v>
          </cell>
          <cell r="W975">
            <v>-0.89888921451072179</v>
          </cell>
          <cell r="X975">
            <v>15</v>
          </cell>
          <cell r="Y975">
            <v>28.000000000000004</v>
          </cell>
          <cell r="Z975">
            <v>15</v>
          </cell>
          <cell r="AA975">
            <v>15</v>
          </cell>
          <cell r="AB975">
            <v>25</v>
          </cell>
          <cell r="AC975">
            <v>18</v>
          </cell>
        </row>
        <row r="976">
          <cell r="A976" t="str">
            <v>fWv</v>
          </cell>
          <cell r="B976" t="str">
            <v>f</v>
          </cell>
          <cell r="C976" t="str">
            <v>mid-8</v>
          </cell>
          <cell r="D976" t="str">
            <v>W</v>
          </cell>
          <cell r="E976" t="str">
            <v>v</v>
          </cell>
          <cell r="F976" t="str">
            <v>mid-8</v>
          </cell>
          <cell r="G976" t="str">
            <v>fW</v>
          </cell>
          <cell r="H976" t="str">
            <v>Wv</v>
          </cell>
          <cell r="I976">
            <v>3</v>
          </cell>
          <cell r="J976" t="str">
            <v>Not Found</v>
          </cell>
          <cell r="K976">
            <v>7.9799999999999996E-2</v>
          </cell>
          <cell r="L976">
            <v>5.9999999999999995E-4</v>
          </cell>
          <cell r="M976">
            <v>2</v>
          </cell>
          <cell r="N976" t="str">
            <v>Not Found</v>
          </cell>
          <cell r="O976">
            <v>8.8499999999999995E-2</v>
          </cell>
          <cell r="P976">
            <v>8.0000000000000004E-4</v>
          </cell>
          <cell r="Q976">
            <v>2</v>
          </cell>
          <cell r="R976">
            <v>-0.67140442250878529</v>
          </cell>
          <cell r="S976">
            <v>-0.74942244163103455</v>
          </cell>
          <cell r="T976">
            <v>-1.4942746726155727</v>
          </cell>
          <cell r="U976">
            <v>-0.72185198090072777</v>
          </cell>
          <cell r="V976">
            <v>-0.87006167634833231</v>
          </cell>
          <cell r="W976">
            <v>-1.1305032141685032</v>
          </cell>
          <cell r="X976">
            <v>25</v>
          </cell>
          <cell r="Y976">
            <v>22</v>
          </cell>
          <cell r="Z976">
            <v>7.0000000000000009</v>
          </cell>
          <cell r="AA976">
            <v>24</v>
          </cell>
          <cell r="AB976">
            <v>20</v>
          </cell>
          <cell r="AC976">
            <v>13</v>
          </cell>
        </row>
        <row r="977">
          <cell r="A977" t="str">
            <v>fWz</v>
          </cell>
          <cell r="B977" t="str">
            <v>f</v>
          </cell>
          <cell r="C977" t="str">
            <v>mid-8</v>
          </cell>
          <cell r="D977" t="str">
            <v>W</v>
          </cell>
          <cell r="E977" t="str">
            <v>z</v>
          </cell>
          <cell r="F977" t="str">
            <v>late-8</v>
          </cell>
          <cell r="G977" t="str">
            <v>fW</v>
          </cell>
          <cell r="H977" t="str">
            <v>Wz</v>
          </cell>
          <cell r="I977">
            <v>4</v>
          </cell>
          <cell r="J977" t="str">
            <v>Not Found</v>
          </cell>
          <cell r="K977">
            <v>7.6399999999999996E-2</v>
          </cell>
          <cell r="L977">
            <v>1.1000000000000001E-3</v>
          </cell>
          <cell r="M977">
            <v>9</v>
          </cell>
          <cell r="N977" t="str">
            <v>Not Found</v>
          </cell>
          <cell r="O977">
            <v>9.0499999999999997E-2</v>
          </cell>
          <cell r="P977">
            <v>1.1000000000000001E-3</v>
          </cell>
          <cell r="Q977">
            <v>2</v>
          </cell>
          <cell r="R977">
            <v>-0.74985974150477064</v>
          </cell>
          <cell r="S977">
            <v>-0.60418785355213334</v>
          </cell>
          <cell r="T977">
            <v>-0.36686867008437607</v>
          </cell>
          <cell r="U977">
            <v>-0.67606678472357118</v>
          </cell>
          <cell r="V977">
            <v>-0.7784228798463102</v>
          </cell>
          <cell r="W977">
            <v>-1.1305032141685032</v>
          </cell>
          <cell r="X977">
            <v>23</v>
          </cell>
          <cell r="Y977">
            <v>27</v>
          </cell>
          <cell r="Z977">
            <v>36</v>
          </cell>
          <cell r="AA977">
            <v>25</v>
          </cell>
          <cell r="AB977">
            <v>22</v>
          </cell>
          <cell r="AC977">
            <v>13</v>
          </cell>
        </row>
        <row r="978">
          <cell r="A978" t="str">
            <v>fYb</v>
          </cell>
          <cell r="B978" t="str">
            <v>f</v>
          </cell>
          <cell r="C978" t="str">
            <v>mid-8</v>
          </cell>
          <cell r="D978" t="str">
            <v>Y</v>
          </cell>
          <cell r="E978" t="str">
            <v>b</v>
          </cell>
          <cell r="F978" t="str">
            <v>early-8</v>
          </cell>
          <cell r="G978" t="str">
            <v>fY</v>
          </cell>
          <cell r="H978" t="str">
            <v>Yb</v>
          </cell>
          <cell r="I978">
            <v>2</v>
          </cell>
          <cell r="J978" t="str">
            <v>Not Found</v>
          </cell>
          <cell r="K978">
            <v>0.10680000000000001</v>
          </cell>
          <cell r="L978">
            <v>2.8E-3</v>
          </cell>
          <cell r="M978">
            <v>11</v>
          </cell>
          <cell r="N978" t="str">
            <v>Not Found</v>
          </cell>
          <cell r="O978">
            <v>0.1163</v>
          </cell>
          <cell r="P978">
            <v>4.7000000000000002E-3</v>
          </cell>
          <cell r="Q978">
            <v>6</v>
          </cell>
          <cell r="R978">
            <v>-4.8376889305371686E-2</v>
          </cell>
          <cell r="S978">
            <v>-0.1103902540838695</v>
          </cell>
          <cell r="T978">
            <v>-4.4752669361177014E-2</v>
          </cell>
          <cell r="U978">
            <v>-8.5437754038250685E-2</v>
          </cell>
          <cell r="V978">
            <v>0.32124267817795304</v>
          </cell>
          <cell r="W978">
            <v>-0.20404721553737729</v>
          </cell>
          <cell r="X978">
            <v>48</v>
          </cell>
          <cell r="Y978">
            <v>45</v>
          </cell>
          <cell r="Z978">
            <v>48</v>
          </cell>
          <cell r="AA978">
            <v>47</v>
          </cell>
          <cell r="AB978">
            <v>63</v>
          </cell>
          <cell r="AC978">
            <v>42</v>
          </cell>
        </row>
        <row r="979">
          <cell r="A979" t="str">
            <v>fYC</v>
          </cell>
          <cell r="B979" t="str">
            <v>f</v>
          </cell>
          <cell r="C979" t="str">
            <v>mid-8</v>
          </cell>
          <cell r="D979" t="str">
            <v>Y</v>
          </cell>
          <cell r="E979" t="str">
            <v>C</v>
          </cell>
          <cell r="F979" t="str">
            <v>mid-8</v>
          </cell>
          <cell r="G979" t="str">
            <v>fY</v>
          </cell>
          <cell r="H979" t="str">
            <v>YC</v>
          </cell>
          <cell r="I979">
            <v>3</v>
          </cell>
          <cell r="J979" t="str">
            <v>Not Found</v>
          </cell>
          <cell r="K979">
            <v>8.8800000000000004E-2</v>
          </cell>
          <cell r="L979">
            <v>1.8E-3</v>
          </cell>
          <cell r="M979">
            <v>8</v>
          </cell>
          <cell r="N979" t="str">
            <v>Not Found</v>
          </cell>
          <cell r="O979">
            <v>0.107</v>
          </cell>
          <cell r="P979">
            <v>4.3E-3</v>
          </cell>
          <cell r="Q979">
            <v>6</v>
          </cell>
          <cell r="R979">
            <v>-0.46372857810764728</v>
          </cell>
          <cell r="S979">
            <v>-0.40085943024167181</v>
          </cell>
          <cell r="T979">
            <v>-0.52792667044597552</v>
          </cell>
          <cell r="U979">
            <v>-0.29833891626202902</v>
          </cell>
          <cell r="V979">
            <v>0.19905761617525705</v>
          </cell>
          <cell r="W979">
            <v>-0.20404721553737729</v>
          </cell>
          <cell r="X979">
            <v>32</v>
          </cell>
          <cell r="Y979">
            <v>34</v>
          </cell>
          <cell r="Z979">
            <v>30</v>
          </cell>
          <cell r="AA979">
            <v>38</v>
          </cell>
          <cell r="AB979">
            <v>57.999999999999993</v>
          </cell>
          <cell r="AC979">
            <v>42</v>
          </cell>
        </row>
        <row r="980">
          <cell r="A980" t="str">
            <v>fYd</v>
          </cell>
          <cell r="B980" t="str">
            <v>f</v>
          </cell>
          <cell r="C980" t="str">
            <v>mid-8</v>
          </cell>
          <cell r="D980" t="str">
            <v>Y</v>
          </cell>
          <cell r="E980" t="str">
            <v>d</v>
          </cell>
          <cell r="F980" t="str">
            <v>early-8</v>
          </cell>
          <cell r="G980" t="str">
            <v>fY</v>
          </cell>
          <cell r="H980" t="str">
            <v>Yd</v>
          </cell>
          <cell r="I980">
            <v>2</v>
          </cell>
          <cell r="J980" t="str">
            <v>Not Found</v>
          </cell>
          <cell r="K980">
            <v>0.1188</v>
          </cell>
          <cell r="L980">
            <v>4.1999999999999997E-3</v>
          </cell>
          <cell r="M980">
            <v>22</v>
          </cell>
          <cell r="N980" t="str">
            <v>Not Found</v>
          </cell>
          <cell r="O980">
            <v>0.1479</v>
          </cell>
          <cell r="P980">
            <v>8.0999999999999996E-3</v>
          </cell>
          <cell r="Q980">
            <v>18</v>
          </cell>
          <cell r="R980">
            <v>0.22852423656281196</v>
          </cell>
          <cell r="S980">
            <v>0.29626659253705362</v>
          </cell>
          <cell r="T980">
            <v>1.7268853346164177</v>
          </cell>
          <cell r="U980">
            <v>0.63796834556082394</v>
          </cell>
          <cell r="V980">
            <v>1.3598157052008681</v>
          </cell>
          <cell r="W980">
            <v>2.5753207803560008</v>
          </cell>
          <cell r="X980">
            <v>59</v>
          </cell>
          <cell r="Y980">
            <v>62</v>
          </cell>
          <cell r="Z980">
            <v>96</v>
          </cell>
          <cell r="AA980">
            <v>74</v>
          </cell>
          <cell r="AB980">
            <v>91</v>
          </cell>
          <cell r="AC980">
            <v>100</v>
          </cell>
        </row>
        <row r="981">
          <cell r="A981" t="str">
            <v>fYg</v>
          </cell>
          <cell r="B981" t="str">
            <v>f</v>
          </cell>
          <cell r="C981" t="str">
            <v>mid-8</v>
          </cell>
          <cell r="D981" t="str">
            <v>Y</v>
          </cell>
          <cell r="E981" t="str">
            <v>g</v>
          </cell>
          <cell r="F981" t="str">
            <v>mid-8</v>
          </cell>
          <cell r="G981" t="str">
            <v>fY</v>
          </cell>
          <cell r="H981" t="str">
            <v>Yg</v>
          </cell>
          <cell r="I981">
            <v>3</v>
          </cell>
          <cell r="J981" t="str">
            <v>Not Found</v>
          </cell>
          <cell r="K981">
            <v>9.8699999999999996E-2</v>
          </cell>
          <cell r="L981">
            <v>2.2000000000000001E-3</v>
          </cell>
          <cell r="M981">
            <v>10</v>
          </cell>
          <cell r="N981" t="str">
            <v>Not Found</v>
          </cell>
          <cell r="O981">
            <v>0.1134</v>
          </cell>
          <cell r="P981">
            <v>4.4999999999999997E-3</v>
          </cell>
          <cell r="Q981">
            <v>6</v>
          </cell>
          <cell r="R981">
            <v>-0.2352851492663959</v>
          </cell>
          <cell r="S981">
            <v>-0.2846717597785508</v>
          </cell>
          <cell r="T981">
            <v>-0.20581066972277653</v>
          </cell>
          <cell r="U981">
            <v>-0.15182628849512778</v>
          </cell>
          <cell r="V981">
            <v>0.2601501471766049</v>
          </cell>
          <cell r="W981">
            <v>-0.20404721553737729</v>
          </cell>
          <cell r="X981">
            <v>41</v>
          </cell>
          <cell r="Y981">
            <v>38</v>
          </cell>
          <cell r="Z981">
            <v>42</v>
          </cell>
          <cell r="AA981">
            <v>44</v>
          </cell>
          <cell r="AB981">
            <v>61</v>
          </cell>
          <cell r="AC981">
            <v>42</v>
          </cell>
        </row>
        <row r="982">
          <cell r="A982" t="str">
            <v>fYG</v>
          </cell>
          <cell r="B982" t="str">
            <v>f</v>
          </cell>
          <cell r="C982" t="str">
            <v>mid-8</v>
          </cell>
          <cell r="D982" t="str">
            <v>Y</v>
          </cell>
          <cell r="E982" t="str">
            <v>G</v>
          </cell>
          <cell r="F982" t="str">
            <v>mid-8</v>
          </cell>
          <cell r="G982" t="str">
            <v>fY</v>
          </cell>
          <cell r="H982" t="str">
            <v>YG</v>
          </cell>
          <cell r="I982">
            <v>3</v>
          </cell>
          <cell r="J982" t="str">
            <v>Not Found</v>
          </cell>
          <cell r="K982">
            <v>9.2600000000000002E-2</v>
          </cell>
          <cell r="L982">
            <v>1.6999999999999999E-3</v>
          </cell>
          <cell r="M982">
            <v>8</v>
          </cell>
          <cell r="N982" t="str">
            <v>Not Found</v>
          </cell>
          <cell r="O982">
            <v>0.1132</v>
          </cell>
          <cell r="P982">
            <v>4.1000000000000003E-3</v>
          </cell>
          <cell r="Q982">
            <v>5</v>
          </cell>
          <cell r="R982">
            <v>-0.37604322158272252</v>
          </cell>
          <cell r="S982">
            <v>-0.42990634785745202</v>
          </cell>
          <cell r="T982">
            <v>-0.52792667044597552</v>
          </cell>
          <cell r="U982">
            <v>-0.15640480811284357</v>
          </cell>
          <cell r="V982">
            <v>0.13796508517390921</v>
          </cell>
          <cell r="W982">
            <v>-0.43566121519515877</v>
          </cell>
          <cell r="X982">
            <v>35</v>
          </cell>
          <cell r="Y982">
            <v>33</v>
          </cell>
          <cell r="Z982">
            <v>30</v>
          </cell>
          <cell r="AA982">
            <v>44</v>
          </cell>
          <cell r="AB982">
            <v>56.000000000000007</v>
          </cell>
          <cell r="AC982">
            <v>33</v>
          </cell>
        </row>
        <row r="983">
          <cell r="A983" t="str">
            <v>fYJ</v>
          </cell>
          <cell r="B983" t="str">
            <v>f</v>
          </cell>
          <cell r="C983" t="str">
            <v>mid-8</v>
          </cell>
          <cell r="D983" t="str">
            <v>Y</v>
          </cell>
          <cell r="E983" t="str">
            <v>J</v>
          </cell>
          <cell r="F983" t="str">
            <v>mid-8</v>
          </cell>
          <cell r="G983" t="str">
            <v>fY</v>
          </cell>
          <cell r="H983" t="str">
            <v>YJ</v>
          </cell>
          <cell r="I983">
            <v>3</v>
          </cell>
          <cell r="J983" t="str">
            <v>Not Found</v>
          </cell>
          <cell r="K983">
            <v>9.1600000000000001E-2</v>
          </cell>
          <cell r="L983">
            <v>1.9E-3</v>
          </cell>
          <cell r="M983">
            <v>8</v>
          </cell>
          <cell r="N983" t="str">
            <v>Not Found</v>
          </cell>
          <cell r="O983">
            <v>0.1007</v>
          </cell>
          <cell r="P983">
            <v>4.1000000000000003E-3</v>
          </cell>
          <cell r="Q983">
            <v>6</v>
          </cell>
          <cell r="R983">
            <v>-0.39911831540507114</v>
          </cell>
          <cell r="S983">
            <v>-0.37181251262589154</v>
          </cell>
          <cell r="T983">
            <v>-0.52792667044597552</v>
          </cell>
          <cell r="U983">
            <v>-0.44256228422007238</v>
          </cell>
          <cell r="V983">
            <v>0.13796508517390921</v>
          </cell>
          <cell r="W983">
            <v>-0.20404721553737729</v>
          </cell>
          <cell r="X983">
            <v>34</v>
          </cell>
          <cell r="Y983">
            <v>35</v>
          </cell>
          <cell r="Z983">
            <v>30</v>
          </cell>
          <cell r="AA983">
            <v>33</v>
          </cell>
          <cell r="AB983">
            <v>56.000000000000007</v>
          </cell>
          <cell r="AC983">
            <v>42</v>
          </cell>
        </row>
        <row r="984">
          <cell r="A984" t="str">
            <v>fYk</v>
          </cell>
          <cell r="B984" t="str">
            <v>f</v>
          </cell>
          <cell r="C984" t="str">
            <v>mid-8</v>
          </cell>
          <cell r="D984" t="str">
            <v>Y</v>
          </cell>
          <cell r="E984" t="str">
            <v>k</v>
          </cell>
          <cell r="F984" t="str">
            <v>mid-8</v>
          </cell>
          <cell r="G984" t="str">
            <v>fY</v>
          </cell>
          <cell r="H984" t="str">
            <v>Yk</v>
          </cell>
          <cell r="I984">
            <v>3</v>
          </cell>
          <cell r="J984" t="str">
            <v>Not Found</v>
          </cell>
          <cell r="K984">
            <v>0.1343</v>
          </cell>
          <cell r="L984">
            <v>4.7000000000000002E-3</v>
          </cell>
          <cell r="M984">
            <v>16</v>
          </cell>
          <cell r="N984" t="str">
            <v>Not Found</v>
          </cell>
          <cell r="O984">
            <v>0.155</v>
          </cell>
          <cell r="P984">
            <v>6.7000000000000002E-3</v>
          </cell>
          <cell r="Q984">
            <v>11</v>
          </cell>
          <cell r="R984">
            <v>0.58618819080921591</v>
          </cell>
          <cell r="S984">
            <v>0.44150118061595489</v>
          </cell>
          <cell r="T984">
            <v>0.76053733244682054</v>
          </cell>
          <cell r="U984">
            <v>0.80050579198972982</v>
          </cell>
          <cell r="V984">
            <v>0.93216798819143265</v>
          </cell>
          <cell r="W984">
            <v>0.95402278275153019</v>
          </cell>
          <cell r="X984">
            <v>72</v>
          </cell>
          <cell r="Y984">
            <v>67</v>
          </cell>
          <cell r="Z984">
            <v>78</v>
          </cell>
          <cell r="AA984">
            <v>79</v>
          </cell>
          <cell r="AB984">
            <v>83</v>
          </cell>
          <cell r="AC984">
            <v>83</v>
          </cell>
        </row>
        <row r="985">
          <cell r="A985" t="str">
            <v>fYm</v>
          </cell>
          <cell r="B985" t="str">
            <v>f</v>
          </cell>
          <cell r="C985" t="str">
            <v>mid-8</v>
          </cell>
          <cell r="D985" t="str">
            <v>Y</v>
          </cell>
          <cell r="E985" t="str">
            <v>m</v>
          </cell>
          <cell r="F985" t="str">
            <v>early-8</v>
          </cell>
          <cell r="G985" t="str">
            <v>fY</v>
          </cell>
          <cell r="H985" t="str">
            <v>Ym</v>
          </cell>
          <cell r="I985">
            <v>2</v>
          </cell>
          <cell r="J985" t="str">
            <v>Not Found</v>
          </cell>
          <cell r="K985">
            <v>0.1303</v>
          </cell>
          <cell r="L985">
            <v>2.8E-3</v>
          </cell>
          <cell r="M985">
            <v>16</v>
          </cell>
          <cell r="N985" t="str">
            <v>Not Found</v>
          </cell>
          <cell r="O985">
            <v>0.13980000000000001</v>
          </cell>
          <cell r="P985">
            <v>5.4999999999999997E-3</v>
          </cell>
          <cell r="Q985">
            <v>10</v>
          </cell>
          <cell r="R985">
            <v>0.49388781551982125</v>
          </cell>
          <cell r="S985">
            <v>-0.1103902540838695</v>
          </cell>
          <cell r="T985">
            <v>0.76053733244682054</v>
          </cell>
          <cell r="U985">
            <v>0.45253830104333975</v>
          </cell>
          <cell r="V985">
            <v>0.56561280218334475</v>
          </cell>
          <cell r="W985">
            <v>0.72240878309374867</v>
          </cell>
          <cell r="X985">
            <v>69</v>
          </cell>
          <cell r="Y985">
            <v>45</v>
          </cell>
          <cell r="Z985">
            <v>78</v>
          </cell>
          <cell r="AA985">
            <v>67</v>
          </cell>
          <cell r="AB985">
            <v>72</v>
          </cell>
          <cell r="AC985">
            <v>76</v>
          </cell>
        </row>
        <row r="986">
          <cell r="A986" t="str">
            <v>fYp</v>
          </cell>
          <cell r="B986" t="str">
            <v>f</v>
          </cell>
          <cell r="C986" t="str">
            <v>mid-8</v>
          </cell>
          <cell r="D986" t="str">
            <v>Y</v>
          </cell>
          <cell r="E986" t="str">
            <v>p</v>
          </cell>
          <cell r="F986" t="str">
            <v>early-8</v>
          </cell>
          <cell r="G986" t="str">
            <v>fY</v>
          </cell>
          <cell r="H986" t="str">
            <v>Yp</v>
          </cell>
          <cell r="I986">
            <v>2</v>
          </cell>
          <cell r="J986" t="str">
            <v>Not Found</v>
          </cell>
          <cell r="K986">
            <v>0.11799999999999999</v>
          </cell>
          <cell r="L986">
            <v>3.0999999999999999E-3</v>
          </cell>
          <cell r="M986">
            <v>12</v>
          </cell>
          <cell r="N986" t="str">
            <v>Not Found</v>
          </cell>
          <cell r="O986">
            <v>0.1268</v>
          </cell>
          <cell r="P986">
            <v>6.0000000000000001E-3</v>
          </cell>
          <cell r="Q986">
            <v>9</v>
          </cell>
          <cell r="R986">
            <v>0.21006416150493282</v>
          </cell>
          <cell r="S986">
            <v>-2.324950123652884E-2</v>
          </cell>
          <cell r="T986">
            <v>0.11630533100042251</v>
          </cell>
          <cell r="U986">
            <v>0.15493452589182147</v>
          </cell>
          <cell r="V986">
            <v>0.71834412968671479</v>
          </cell>
          <cell r="W986">
            <v>0.49079478343596716</v>
          </cell>
          <cell r="X986">
            <v>57.999999999999993</v>
          </cell>
          <cell r="Y986">
            <v>49</v>
          </cell>
          <cell r="Z986">
            <v>54</v>
          </cell>
          <cell r="AA986">
            <v>56.000000000000007</v>
          </cell>
          <cell r="AB986">
            <v>77</v>
          </cell>
          <cell r="AC986">
            <v>69</v>
          </cell>
        </row>
        <row r="987">
          <cell r="A987" t="str">
            <v>fYs</v>
          </cell>
          <cell r="B987" t="str">
            <v>f</v>
          </cell>
          <cell r="C987" t="str">
            <v>mid-8</v>
          </cell>
          <cell r="D987" t="str">
            <v>Y</v>
          </cell>
          <cell r="E987" t="str">
            <v>s</v>
          </cell>
          <cell r="F987" t="str">
            <v>late-8</v>
          </cell>
          <cell r="G987" t="str">
            <v>fY</v>
          </cell>
          <cell r="H987" t="str">
            <v>Ys</v>
          </cell>
          <cell r="I987">
            <v>4</v>
          </cell>
          <cell r="J987" t="str">
            <v>Not Found</v>
          </cell>
          <cell r="K987">
            <v>0.15970000000000001</v>
          </cell>
          <cell r="L987">
            <v>3.0999999999999999E-3</v>
          </cell>
          <cell r="M987">
            <v>17</v>
          </cell>
          <cell r="N987" t="str">
            <v>Not Found</v>
          </cell>
          <cell r="O987">
            <v>0.15679999999999999</v>
          </cell>
          <cell r="P987">
            <v>6.3E-3</v>
          </cell>
          <cell r="Q987">
            <v>11</v>
          </cell>
          <cell r="R987">
            <v>1.1722955738968717</v>
          </cell>
          <cell r="S987">
            <v>-2.324950123652884E-2</v>
          </cell>
          <cell r="T987">
            <v>0.9215953328084201</v>
          </cell>
          <cell r="U987">
            <v>0.8417124685491707</v>
          </cell>
          <cell r="V987">
            <v>0.80998292618873668</v>
          </cell>
          <cell r="W987">
            <v>0.95402278275153019</v>
          </cell>
          <cell r="X987">
            <v>88</v>
          </cell>
          <cell r="Y987">
            <v>49</v>
          </cell>
          <cell r="Z987">
            <v>82</v>
          </cell>
          <cell r="AA987">
            <v>80</v>
          </cell>
          <cell r="AB987">
            <v>79</v>
          </cell>
          <cell r="AC987">
            <v>83</v>
          </cell>
        </row>
        <row r="988">
          <cell r="A988" t="str">
            <v>fYS</v>
          </cell>
          <cell r="B988" t="str">
            <v>f</v>
          </cell>
          <cell r="C988" t="str">
            <v>mid-8</v>
          </cell>
          <cell r="D988" t="str">
            <v>Y</v>
          </cell>
          <cell r="E988" t="str">
            <v>S</v>
          </cell>
          <cell r="F988" t="str">
            <v>late-8</v>
          </cell>
          <cell r="G988" t="str">
            <v>fY</v>
          </cell>
          <cell r="H988" t="str">
            <v>YS</v>
          </cell>
          <cell r="I988">
            <v>4</v>
          </cell>
          <cell r="J988" t="str">
            <v>Not Found</v>
          </cell>
          <cell r="K988">
            <v>8.8599999999999998E-2</v>
          </cell>
          <cell r="L988">
            <v>1.6999999999999999E-3</v>
          </cell>
          <cell r="M988">
            <v>8</v>
          </cell>
          <cell r="N988" t="str">
            <v>Not Found</v>
          </cell>
          <cell r="O988">
            <v>0.1056</v>
          </cell>
          <cell r="P988">
            <v>4.1000000000000003E-3</v>
          </cell>
          <cell r="Q988">
            <v>6</v>
          </cell>
          <cell r="R988">
            <v>-0.46834359687211713</v>
          </cell>
          <cell r="S988">
            <v>-0.42990634785745202</v>
          </cell>
          <cell r="T988">
            <v>-0.52792667044597552</v>
          </cell>
          <cell r="U988">
            <v>-0.33038855358603864</v>
          </cell>
          <cell r="V988">
            <v>0.13796508517390921</v>
          </cell>
          <cell r="W988">
            <v>-0.20404721553737729</v>
          </cell>
          <cell r="X988">
            <v>32</v>
          </cell>
          <cell r="Y988">
            <v>33</v>
          </cell>
          <cell r="Z988">
            <v>30</v>
          </cell>
          <cell r="AA988">
            <v>37</v>
          </cell>
          <cell r="AB988">
            <v>56.000000000000007</v>
          </cell>
          <cell r="AC988">
            <v>42</v>
          </cell>
        </row>
        <row r="989">
          <cell r="A989" t="str">
            <v>fYT</v>
          </cell>
          <cell r="B989" t="str">
            <v>f</v>
          </cell>
          <cell r="C989" t="str">
            <v>mid-8</v>
          </cell>
          <cell r="D989" t="str">
            <v>Y</v>
          </cell>
          <cell r="E989" t="str">
            <v>T</v>
          </cell>
          <cell r="F989" t="str">
            <v>late-8</v>
          </cell>
          <cell r="G989" t="str">
            <v>fY</v>
          </cell>
          <cell r="H989" t="str">
            <v>YT</v>
          </cell>
          <cell r="I989">
            <v>4</v>
          </cell>
          <cell r="J989" t="str">
            <v>Not Found</v>
          </cell>
          <cell r="K989">
            <v>8.8200000000000001E-2</v>
          </cell>
          <cell r="L989">
            <v>1.8E-3</v>
          </cell>
          <cell r="M989">
            <v>9</v>
          </cell>
          <cell r="N989" t="str">
            <v>Not Found</v>
          </cell>
          <cell r="O989">
            <v>0.10290000000000001</v>
          </cell>
          <cell r="P989">
            <v>4.1000000000000003E-3</v>
          </cell>
          <cell r="Q989">
            <v>5</v>
          </cell>
          <cell r="R989">
            <v>-0.47757363440105655</v>
          </cell>
          <cell r="S989">
            <v>-0.40085943024167181</v>
          </cell>
          <cell r="T989">
            <v>-0.36686867008437607</v>
          </cell>
          <cell r="U989">
            <v>-0.3921985684251999</v>
          </cell>
          <cell r="V989">
            <v>0.13796508517390921</v>
          </cell>
          <cell r="W989">
            <v>-0.43566121519515877</v>
          </cell>
          <cell r="X989">
            <v>32</v>
          </cell>
          <cell r="Y989">
            <v>34</v>
          </cell>
          <cell r="Z989">
            <v>36</v>
          </cell>
          <cell r="AA989">
            <v>35</v>
          </cell>
          <cell r="AB989">
            <v>56.000000000000007</v>
          </cell>
          <cell r="AC989">
            <v>33</v>
          </cell>
        </row>
        <row r="990">
          <cell r="A990" t="str">
            <v>fYz</v>
          </cell>
          <cell r="B990" t="str">
            <v>f</v>
          </cell>
          <cell r="C990" t="str">
            <v>mid-8</v>
          </cell>
          <cell r="D990" t="str">
            <v>Y</v>
          </cell>
          <cell r="E990" t="str">
            <v>z</v>
          </cell>
          <cell r="F990" t="str">
            <v>late-8</v>
          </cell>
          <cell r="G990" t="str">
            <v>fY</v>
          </cell>
          <cell r="H990" t="str">
            <v>Yz</v>
          </cell>
          <cell r="I990">
            <v>4</v>
          </cell>
          <cell r="J990" t="str">
            <v>Not Found</v>
          </cell>
          <cell r="K990">
            <v>0.10100000000000001</v>
          </cell>
          <cell r="L990">
            <v>2.5999999999999999E-3</v>
          </cell>
          <cell r="M990">
            <v>18</v>
          </cell>
          <cell r="N990" t="str">
            <v>Not Found</v>
          </cell>
          <cell r="O990">
            <v>0.11849999999999999</v>
          </cell>
          <cell r="P990">
            <v>4.7999999999999996E-3</v>
          </cell>
          <cell r="Q990">
            <v>10</v>
          </cell>
          <cell r="R990">
            <v>-0.1822124334749938</v>
          </cell>
          <cell r="S990">
            <v>-0.16848408931542999</v>
          </cell>
          <cell r="T990">
            <v>1.0826533331700197</v>
          </cell>
          <cell r="U990">
            <v>-3.5074038243378548E-2</v>
          </cell>
          <cell r="V990">
            <v>0.35178894367862684</v>
          </cell>
          <cell r="W990">
            <v>0.72240878309374867</v>
          </cell>
          <cell r="X990">
            <v>43</v>
          </cell>
          <cell r="Y990">
            <v>43</v>
          </cell>
          <cell r="Z990">
            <v>86</v>
          </cell>
          <cell r="AA990">
            <v>49</v>
          </cell>
          <cell r="AB990">
            <v>64</v>
          </cell>
          <cell r="AC990">
            <v>76</v>
          </cell>
        </row>
        <row r="991">
          <cell r="A991" t="str">
            <v>g@C</v>
          </cell>
          <cell r="B991" t="str">
            <v>g</v>
          </cell>
          <cell r="C991" t="str">
            <v>mid-8</v>
          </cell>
          <cell r="D991" t="str">
            <v>@</v>
          </cell>
          <cell r="E991" t="str">
            <v>C</v>
          </cell>
          <cell r="F991" t="str">
            <v>mid-8</v>
          </cell>
          <cell r="G991" t="str">
            <v>g@</v>
          </cell>
          <cell r="H991" t="str">
            <v>@C</v>
          </cell>
          <cell r="I991">
            <v>3</v>
          </cell>
          <cell r="J991" t="str">
            <v>Not Found</v>
          </cell>
          <cell r="K991">
            <v>0.1134</v>
          </cell>
          <cell r="L991">
            <v>4.7000000000000002E-3</v>
          </cell>
          <cell r="M991">
            <v>15</v>
          </cell>
          <cell r="N991" t="str">
            <v>Not Found</v>
          </cell>
          <cell r="O991">
            <v>0.1283</v>
          </cell>
          <cell r="P991">
            <v>4.0000000000000001E-3</v>
          </cell>
          <cell r="Q991">
            <v>6</v>
          </cell>
          <cell r="R991">
            <v>0.10391872992212924</v>
          </cell>
          <cell r="S991">
            <v>0.44150118061595489</v>
          </cell>
          <cell r="T991">
            <v>0.59947933208522108</v>
          </cell>
          <cell r="U991">
            <v>0.18927342302468897</v>
          </cell>
          <cell r="V991">
            <v>0.10741881967323515</v>
          </cell>
          <cell r="W991">
            <v>-0.20404721553737729</v>
          </cell>
          <cell r="X991">
            <v>54</v>
          </cell>
          <cell r="Y991">
            <v>67</v>
          </cell>
          <cell r="Z991">
            <v>72</v>
          </cell>
          <cell r="AA991">
            <v>57.999999999999993</v>
          </cell>
          <cell r="AB991">
            <v>55.000000000000007</v>
          </cell>
          <cell r="AC991">
            <v>42</v>
          </cell>
        </row>
        <row r="992">
          <cell r="A992" t="str">
            <v>g@J</v>
          </cell>
          <cell r="B992" t="str">
            <v>g</v>
          </cell>
          <cell r="C992" t="str">
            <v>mid-8</v>
          </cell>
          <cell r="D992" t="str">
            <v>@</v>
          </cell>
          <cell r="E992" t="str">
            <v>J</v>
          </cell>
          <cell r="F992" t="str">
            <v>mid-8</v>
          </cell>
          <cell r="G992" t="str">
            <v>g@</v>
          </cell>
          <cell r="H992" t="str">
            <v>@J</v>
          </cell>
          <cell r="I992">
            <v>3</v>
          </cell>
          <cell r="J992" t="str">
            <v>Not Found</v>
          </cell>
          <cell r="K992">
            <v>0.11609999999999999</v>
          </cell>
          <cell r="L992">
            <v>4.0000000000000001E-3</v>
          </cell>
          <cell r="M992">
            <v>12</v>
          </cell>
          <cell r="N992" t="str">
            <v>Not Found</v>
          </cell>
          <cell r="O992">
            <v>0.122</v>
          </cell>
          <cell r="P992">
            <v>2.5000000000000001E-3</v>
          </cell>
          <cell r="Q992">
            <v>5</v>
          </cell>
          <cell r="R992">
            <v>0.16622148324247044</v>
          </cell>
          <cell r="S992">
            <v>0.23817275730549328</v>
          </cell>
          <cell r="T992">
            <v>0.11630533100042251</v>
          </cell>
          <cell r="U992">
            <v>4.5050055066645611E-2</v>
          </cell>
          <cell r="V992">
            <v>-0.3507751628368746</v>
          </cell>
          <cell r="W992">
            <v>-0.43566121519515877</v>
          </cell>
          <cell r="X992">
            <v>56.999999999999993</v>
          </cell>
          <cell r="Y992">
            <v>59</v>
          </cell>
          <cell r="Z992">
            <v>54</v>
          </cell>
          <cell r="AA992">
            <v>52</v>
          </cell>
          <cell r="AB992">
            <v>37</v>
          </cell>
          <cell r="AC992">
            <v>33</v>
          </cell>
        </row>
        <row r="993">
          <cell r="A993" t="str">
            <v>g@k</v>
          </cell>
          <cell r="B993" t="str">
            <v>g</v>
          </cell>
          <cell r="C993" t="str">
            <v>mid-8</v>
          </cell>
          <cell r="D993" t="str">
            <v>@</v>
          </cell>
          <cell r="E993" t="str">
            <v>k</v>
          </cell>
          <cell r="F993" t="str">
            <v>mid-8</v>
          </cell>
          <cell r="G993" t="str">
            <v>g@</v>
          </cell>
          <cell r="H993" t="str">
            <v>@k</v>
          </cell>
          <cell r="I993">
            <v>3</v>
          </cell>
          <cell r="J993" t="str">
            <v>Not Found</v>
          </cell>
          <cell r="K993">
            <v>0.15890000000000001</v>
          </cell>
          <cell r="L993">
            <v>8.6E-3</v>
          </cell>
          <cell r="M993">
            <v>20</v>
          </cell>
          <cell r="N993" t="str">
            <v>Not Found</v>
          </cell>
          <cell r="O993">
            <v>0.17630000000000001</v>
          </cell>
          <cell r="P993">
            <v>8.8000000000000005E-3</v>
          </cell>
          <cell r="Q993">
            <v>11</v>
          </cell>
          <cell r="R993">
            <v>1.1538354988389927</v>
          </cell>
          <cell r="S993">
            <v>1.5743309676313837</v>
          </cell>
          <cell r="T993">
            <v>1.4047693338932186</v>
          </cell>
          <cell r="U993">
            <v>1.2881181312764483</v>
          </cell>
          <cell r="V993">
            <v>1.5736395637055864</v>
          </cell>
          <cell r="W993">
            <v>0.95402278275153019</v>
          </cell>
          <cell r="X993">
            <v>88</v>
          </cell>
          <cell r="Y993">
            <v>94</v>
          </cell>
          <cell r="Z993">
            <v>92</v>
          </cell>
          <cell r="AA993">
            <v>90</v>
          </cell>
          <cell r="AB993">
            <v>94</v>
          </cell>
          <cell r="AC993">
            <v>83</v>
          </cell>
        </row>
        <row r="994">
          <cell r="A994" t="str">
            <v>g@l</v>
          </cell>
          <cell r="B994" t="str">
            <v>g</v>
          </cell>
          <cell r="C994" t="str">
            <v>mid-8</v>
          </cell>
          <cell r="D994" t="str">
            <v>@</v>
          </cell>
          <cell r="E994" t="str">
            <v>l</v>
          </cell>
          <cell r="F994" t="str">
            <v>late-8</v>
          </cell>
          <cell r="G994" t="str">
            <v>g@</v>
          </cell>
          <cell r="H994" t="str">
            <v>@l</v>
          </cell>
          <cell r="I994">
            <v>4</v>
          </cell>
          <cell r="J994" t="str">
            <v>Not Found</v>
          </cell>
          <cell r="K994">
            <v>0.17910000000000001</v>
          </cell>
          <cell r="L994">
            <v>1.1900000000000001E-2</v>
          </cell>
          <cell r="M994">
            <v>19</v>
          </cell>
          <cell r="N994" t="str">
            <v>Not Found</v>
          </cell>
          <cell r="O994">
            <v>0.19719999999999999</v>
          </cell>
          <cell r="P994">
            <v>6.3E-3</v>
          </cell>
          <cell r="Q994">
            <v>9</v>
          </cell>
          <cell r="R994">
            <v>1.6199523940504352</v>
          </cell>
          <cell r="S994">
            <v>2.5328792489521317</v>
          </cell>
          <cell r="T994">
            <v>1.2437113335316192</v>
          </cell>
          <cell r="U994">
            <v>1.7665734313277341</v>
          </cell>
          <cell r="V994">
            <v>0.80998292618873668</v>
          </cell>
          <cell r="W994">
            <v>0.49079478343596716</v>
          </cell>
          <cell r="X994">
            <v>95</v>
          </cell>
          <cell r="Y994">
            <v>99</v>
          </cell>
          <cell r="Z994">
            <v>89</v>
          </cell>
          <cell r="AA994">
            <v>96</v>
          </cell>
          <cell r="AB994">
            <v>79</v>
          </cell>
          <cell r="AC994">
            <v>69</v>
          </cell>
        </row>
        <row r="995">
          <cell r="A995" t="str">
            <v>g@m</v>
          </cell>
          <cell r="B995" t="str">
            <v>g</v>
          </cell>
          <cell r="C995" t="str">
            <v>mid-8</v>
          </cell>
          <cell r="D995" t="str">
            <v>@</v>
          </cell>
          <cell r="E995" t="str">
            <v>m</v>
          </cell>
          <cell r="F995" t="str">
            <v>early-8</v>
          </cell>
          <cell r="G995" t="str">
            <v>g@</v>
          </cell>
          <cell r="H995" t="str">
            <v>@m</v>
          </cell>
          <cell r="I995">
            <v>2</v>
          </cell>
          <cell r="J995" t="str">
            <v>Not Found</v>
          </cell>
          <cell r="K995">
            <v>0.15479999999999999</v>
          </cell>
          <cell r="L995">
            <v>8.2000000000000007E-3</v>
          </cell>
          <cell r="M995">
            <v>22</v>
          </cell>
          <cell r="N995" t="str">
            <v>Not Found</v>
          </cell>
          <cell r="O995">
            <v>0.16109999999999999</v>
          </cell>
          <cell r="P995">
            <v>8.6999999999999994E-3</v>
          </cell>
          <cell r="Q995">
            <v>16</v>
          </cell>
          <cell r="R995">
            <v>1.0592276141673629</v>
          </cell>
          <cell r="S995">
            <v>1.4581432971682631</v>
          </cell>
          <cell r="T995">
            <v>1.7268853346164177</v>
          </cell>
          <cell r="U995">
            <v>0.94015064033005746</v>
          </cell>
          <cell r="V995">
            <v>1.5430932982049119</v>
          </cell>
          <cell r="W995">
            <v>2.1120927810404377</v>
          </cell>
          <cell r="X995">
            <v>86</v>
          </cell>
          <cell r="Y995">
            <v>93</v>
          </cell>
          <cell r="Z995">
            <v>96</v>
          </cell>
          <cell r="AA995">
            <v>83</v>
          </cell>
          <cell r="AB995">
            <v>94</v>
          </cell>
          <cell r="AC995">
            <v>98</v>
          </cell>
        </row>
        <row r="996">
          <cell r="A996" t="str">
            <v>g@n</v>
          </cell>
          <cell r="B996" t="str">
            <v>g</v>
          </cell>
          <cell r="C996" t="str">
            <v>mid-8</v>
          </cell>
          <cell r="D996" t="str">
            <v>@</v>
          </cell>
          <cell r="E996" t="str">
            <v>n</v>
          </cell>
          <cell r="F996" t="str">
            <v>early-8</v>
          </cell>
          <cell r="G996" t="str">
            <v>g@</v>
          </cell>
          <cell r="H996" t="str">
            <v>@n</v>
          </cell>
          <cell r="I996">
            <v>2</v>
          </cell>
          <cell r="J996" t="str">
            <v>Not Found</v>
          </cell>
          <cell r="K996">
            <v>0.20150000000000001</v>
          </cell>
          <cell r="L996">
            <v>1.77E-2</v>
          </cell>
          <cell r="M996">
            <v>22</v>
          </cell>
          <cell r="N996" t="str">
            <v>Not Found</v>
          </cell>
          <cell r="O996">
            <v>0.22109999999999999</v>
          </cell>
          <cell r="P996">
            <v>1.84E-2</v>
          </cell>
          <cell r="Q996">
            <v>18</v>
          </cell>
          <cell r="R996">
            <v>2.136834495671045</v>
          </cell>
          <cell r="S996">
            <v>4.2176004706673851</v>
          </cell>
          <cell r="T996">
            <v>1.7268853346164177</v>
          </cell>
          <cell r="U996">
            <v>2.313706525644756</v>
          </cell>
          <cell r="V996">
            <v>4.5060810517702885</v>
          </cell>
          <cell r="W996">
            <v>2.5753207803560008</v>
          </cell>
          <cell r="X996">
            <v>98</v>
          </cell>
          <cell r="Y996">
            <v>100</v>
          </cell>
          <cell r="Z996">
            <v>96</v>
          </cell>
          <cell r="AA996">
            <v>99</v>
          </cell>
          <cell r="AB996">
            <v>100</v>
          </cell>
          <cell r="AC996">
            <v>100</v>
          </cell>
        </row>
        <row r="997">
          <cell r="A997" t="str">
            <v>g@r</v>
          </cell>
          <cell r="B997" t="str">
            <v>g</v>
          </cell>
          <cell r="C997" t="str">
            <v>mid-8</v>
          </cell>
          <cell r="D997" t="str">
            <v>@</v>
          </cell>
          <cell r="E997" t="str">
            <v>r</v>
          </cell>
          <cell r="F997" t="str">
            <v>late-8</v>
          </cell>
          <cell r="G997" t="str">
            <v>g@</v>
          </cell>
          <cell r="H997" t="str">
            <v>@r</v>
          </cell>
          <cell r="I997">
            <v>4</v>
          </cell>
          <cell r="J997" t="str">
            <v>Not Found</v>
          </cell>
          <cell r="K997">
            <v>0.18379999999999999</v>
          </cell>
          <cell r="L997">
            <v>1.04E-2</v>
          </cell>
          <cell r="M997">
            <v>10</v>
          </cell>
          <cell r="N997" t="str">
            <v>Not Found</v>
          </cell>
          <cell r="O997">
            <v>0.20380000000000001</v>
          </cell>
          <cell r="P997">
            <v>5.1999999999999998E-3</v>
          </cell>
          <cell r="Q997">
            <v>5</v>
          </cell>
          <cell r="R997">
            <v>1.7284053350154733</v>
          </cell>
          <cell r="S997">
            <v>2.0971754847154278</v>
          </cell>
          <cell r="T997">
            <v>-0.20581066972277653</v>
          </cell>
          <cell r="U997">
            <v>1.9176645787123516</v>
          </cell>
          <cell r="V997">
            <v>0.47397400568132281</v>
          </cell>
          <cell r="W997">
            <v>-0.43566121519515877</v>
          </cell>
          <cell r="X997">
            <v>96</v>
          </cell>
          <cell r="Y997">
            <v>98</v>
          </cell>
          <cell r="Z997">
            <v>42</v>
          </cell>
          <cell r="AA997">
            <v>97</v>
          </cell>
          <cell r="AB997">
            <v>69</v>
          </cell>
          <cell r="AC997">
            <v>33</v>
          </cell>
        </row>
        <row r="998">
          <cell r="A998" t="str">
            <v>g@t</v>
          </cell>
          <cell r="B998" t="str">
            <v>g</v>
          </cell>
          <cell r="C998" t="str">
            <v>mid-8</v>
          </cell>
          <cell r="D998" t="str">
            <v>@</v>
          </cell>
          <cell r="E998" t="str">
            <v>t</v>
          </cell>
          <cell r="F998" t="str">
            <v>mid-8</v>
          </cell>
          <cell r="G998" t="str">
            <v>g@</v>
          </cell>
          <cell r="H998" t="str">
            <v>@t</v>
          </cell>
          <cell r="I998">
            <v>3</v>
          </cell>
          <cell r="J998" t="str">
            <v>Not Found</v>
          </cell>
          <cell r="K998">
            <v>0.1714</v>
          </cell>
          <cell r="L998">
            <v>9.1999999999999998E-3</v>
          </cell>
          <cell r="M998">
            <v>30</v>
          </cell>
          <cell r="N998" t="str">
            <v>Not Found</v>
          </cell>
          <cell r="O998">
            <v>0.184</v>
          </cell>
          <cell r="P998">
            <v>1.0500000000000001E-2</v>
          </cell>
          <cell r="Q998">
            <v>19</v>
          </cell>
          <cell r="R998">
            <v>1.4422741716183505</v>
          </cell>
          <cell r="S998">
            <v>1.7486124733260651</v>
          </cell>
          <cell r="T998">
            <v>3.015349337509214</v>
          </cell>
          <cell r="U998">
            <v>1.4643911365585007</v>
          </cell>
          <cell r="V998">
            <v>2.0929260772170442</v>
          </cell>
          <cell r="W998">
            <v>2.806934780013782</v>
          </cell>
          <cell r="X998">
            <v>93</v>
          </cell>
          <cell r="Y998">
            <v>96</v>
          </cell>
          <cell r="Z998">
            <v>100</v>
          </cell>
          <cell r="AA998">
            <v>93</v>
          </cell>
          <cell r="AB998">
            <v>98</v>
          </cell>
          <cell r="AC998">
            <v>100</v>
          </cell>
        </row>
        <row r="999">
          <cell r="A999" t="str">
            <v>g@T</v>
          </cell>
          <cell r="B999" t="str">
            <v>g</v>
          </cell>
          <cell r="C999" t="str">
            <v>mid-8</v>
          </cell>
          <cell r="D999" t="str">
            <v>@</v>
          </cell>
          <cell r="E999" t="str">
            <v>T</v>
          </cell>
          <cell r="F999" t="str">
            <v>late-8</v>
          </cell>
          <cell r="G999" t="str">
            <v>g@</v>
          </cell>
          <cell r="H999" t="str">
            <v>@T</v>
          </cell>
          <cell r="I999">
            <v>4</v>
          </cell>
          <cell r="J999" t="str">
            <v>Not Found</v>
          </cell>
          <cell r="K999">
            <v>0.1128</v>
          </cell>
          <cell r="L999">
            <v>4.1999999999999997E-3</v>
          </cell>
          <cell r="M999">
            <v>15</v>
          </cell>
          <cell r="N999" t="str">
            <v>Not Found</v>
          </cell>
          <cell r="O999">
            <v>0.12429999999999999</v>
          </cell>
          <cell r="P999">
            <v>3.8E-3</v>
          </cell>
          <cell r="Q999">
            <v>6</v>
          </cell>
          <cell r="R999">
            <v>9.0073673628719972E-2</v>
          </cell>
          <cell r="S999">
            <v>0.29626659253705362</v>
          </cell>
          <cell r="T999">
            <v>0.59947933208522108</v>
          </cell>
          <cell r="U999">
            <v>9.770303067037564E-2</v>
          </cell>
          <cell r="V999">
            <v>4.632628867188715E-2</v>
          </cell>
          <cell r="W999">
            <v>-0.20404721553737729</v>
          </cell>
          <cell r="X999">
            <v>54</v>
          </cell>
          <cell r="Y999">
            <v>62</v>
          </cell>
          <cell r="Z999">
            <v>72</v>
          </cell>
          <cell r="AA999">
            <v>54</v>
          </cell>
          <cell r="AB999">
            <v>52</v>
          </cell>
          <cell r="AC999">
            <v>42</v>
          </cell>
        </row>
        <row r="1000">
          <cell r="A1000" t="str">
            <v>g@v</v>
          </cell>
          <cell r="B1000" t="str">
            <v>g</v>
          </cell>
          <cell r="C1000" t="str">
            <v>mid-8</v>
          </cell>
          <cell r="D1000" t="str">
            <v>@</v>
          </cell>
          <cell r="E1000" t="str">
            <v>v</v>
          </cell>
          <cell r="F1000" t="str">
            <v>mid-8</v>
          </cell>
          <cell r="G1000" t="str">
            <v>g@</v>
          </cell>
          <cell r="H1000" t="str">
            <v>@v</v>
          </cell>
          <cell r="I1000">
            <v>3</v>
          </cell>
          <cell r="J1000" t="str">
            <v>Not Found</v>
          </cell>
          <cell r="K1000">
            <v>0.129</v>
          </cell>
          <cell r="L1000">
            <v>5.1999999999999998E-3</v>
          </cell>
          <cell r="M1000">
            <v>14</v>
          </cell>
          <cell r="N1000" t="str">
            <v>Not Found</v>
          </cell>
          <cell r="O1000">
            <v>0.13780000000000001</v>
          </cell>
          <cell r="P1000">
            <v>3.5999999999999999E-3</v>
          </cell>
          <cell r="Q1000">
            <v>6</v>
          </cell>
          <cell r="R1000">
            <v>0.4638901935507681</v>
          </cell>
          <cell r="S1000">
            <v>0.58673576869485589</v>
          </cell>
          <cell r="T1000">
            <v>0.43842133172362152</v>
          </cell>
          <cell r="U1000">
            <v>0.4067531048661831</v>
          </cell>
          <cell r="V1000">
            <v>-1.4766242329460836E-2</v>
          </cell>
          <cell r="W1000">
            <v>-0.20404721553737729</v>
          </cell>
          <cell r="X1000">
            <v>68</v>
          </cell>
          <cell r="Y1000">
            <v>72</v>
          </cell>
          <cell r="Z1000">
            <v>67</v>
          </cell>
          <cell r="AA1000">
            <v>66</v>
          </cell>
          <cell r="AB1000">
            <v>50</v>
          </cell>
          <cell r="AC1000">
            <v>42</v>
          </cell>
        </row>
        <row r="1001">
          <cell r="A1001" t="str">
            <v>g@z</v>
          </cell>
          <cell r="B1001" t="str">
            <v>g</v>
          </cell>
          <cell r="C1001" t="str">
            <v>mid-8</v>
          </cell>
          <cell r="D1001" t="str">
            <v>@</v>
          </cell>
          <cell r="E1001" t="str">
            <v>z</v>
          </cell>
          <cell r="F1001" t="str">
            <v>late-8</v>
          </cell>
          <cell r="G1001" t="str">
            <v>g@</v>
          </cell>
          <cell r="H1001" t="str">
            <v>@z</v>
          </cell>
          <cell r="I1001">
            <v>4</v>
          </cell>
          <cell r="J1001" t="str">
            <v>Not Found</v>
          </cell>
          <cell r="K1001">
            <v>0.1255</v>
          </cell>
          <cell r="L1001">
            <v>3.8999999999999998E-3</v>
          </cell>
          <cell r="M1001">
            <v>15</v>
          </cell>
          <cell r="N1001" t="str">
            <v>Not Found</v>
          </cell>
          <cell r="O1001">
            <v>0.13980000000000001</v>
          </cell>
          <cell r="P1001">
            <v>3.0999999999999999E-3</v>
          </cell>
          <cell r="Q1001">
            <v>5</v>
          </cell>
          <cell r="R1001">
            <v>0.38312736517254781</v>
          </cell>
          <cell r="S1001">
            <v>0.20912583968971296</v>
          </cell>
          <cell r="T1001">
            <v>0.59947933208522108</v>
          </cell>
          <cell r="U1001">
            <v>0.45253830104333975</v>
          </cell>
          <cell r="V1001">
            <v>-0.16749756983283073</v>
          </cell>
          <cell r="W1001">
            <v>-0.43566121519515877</v>
          </cell>
          <cell r="X1001">
            <v>65</v>
          </cell>
          <cell r="Y1001">
            <v>57.999999999999993</v>
          </cell>
          <cell r="Z1001">
            <v>72</v>
          </cell>
          <cell r="AA1001">
            <v>67</v>
          </cell>
          <cell r="AB1001">
            <v>44</v>
          </cell>
          <cell r="AC1001">
            <v>33</v>
          </cell>
        </row>
        <row r="1002">
          <cell r="A1002" t="str">
            <v>g^b</v>
          </cell>
          <cell r="B1002" t="str">
            <v>g</v>
          </cell>
          <cell r="C1002" t="str">
            <v>mid-8</v>
          </cell>
          <cell r="D1002" t="str">
            <v>^</v>
          </cell>
          <cell r="E1002" t="str">
            <v>b</v>
          </cell>
          <cell r="F1002" t="str">
            <v>early-8</v>
          </cell>
          <cell r="G1002" t="str">
            <v>g^</v>
          </cell>
          <cell r="H1002" t="str">
            <v>^b</v>
          </cell>
          <cell r="I1002">
            <v>2</v>
          </cell>
          <cell r="J1002" t="str">
            <v>Not Found</v>
          </cell>
          <cell r="K1002">
            <v>9.11E-2</v>
          </cell>
          <cell r="L1002">
            <v>5.1999999999999998E-3</v>
          </cell>
          <cell r="M1002">
            <v>17</v>
          </cell>
          <cell r="N1002" t="str">
            <v>Not Found</v>
          </cell>
          <cell r="O1002">
            <v>0.11700000000000001</v>
          </cell>
          <cell r="P1002">
            <v>5.5999999999999999E-3</v>
          </cell>
          <cell r="Q1002">
            <v>9</v>
          </cell>
          <cell r="R1002">
            <v>-0.41065586231624551</v>
          </cell>
          <cell r="S1002">
            <v>0.58673576869485589</v>
          </cell>
          <cell r="T1002">
            <v>0.9215953328084201</v>
          </cell>
          <cell r="U1002">
            <v>-6.9412935376245724E-2</v>
          </cell>
          <cell r="V1002">
            <v>0.59615906768401883</v>
          </cell>
          <cell r="W1002">
            <v>0.49079478343596716</v>
          </cell>
          <cell r="X1002">
            <v>34</v>
          </cell>
          <cell r="Y1002">
            <v>72</v>
          </cell>
          <cell r="Z1002">
            <v>82</v>
          </cell>
          <cell r="AA1002">
            <v>47</v>
          </cell>
          <cell r="AB1002">
            <v>73</v>
          </cell>
          <cell r="AC1002">
            <v>69</v>
          </cell>
        </row>
        <row r="1003">
          <cell r="A1003" t="str">
            <v>g^C</v>
          </cell>
          <cell r="B1003" t="str">
            <v>g</v>
          </cell>
          <cell r="C1003" t="str">
            <v>mid-8</v>
          </cell>
          <cell r="D1003" t="str">
            <v>^</v>
          </cell>
          <cell r="E1003" t="str">
            <v>C</v>
          </cell>
          <cell r="F1003" t="str">
            <v>mid-8</v>
          </cell>
          <cell r="G1003" t="str">
            <v>g^</v>
          </cell>
          <cell r="H1003" t="str">
            <v>^C</v>
          </cell>
          <cell r="I1003">
            <v>3</v>
          </cell>
          <cell r="J1003" t="str">
            <v>Not Found</v>
          </cell>
          <cell r="K1003">
            <v>7.3099999999999998E-2</v>
          </cell>
          <cell r="L1003">
            <v>2.3999999999999998E-3</v>
          </cell>
          <cell r="M1003">
            <v>11</v>
          </cell>
          <cell r="N1003" t="str">
            <v>Not Found</v>
          </cell>
          <cell r="O1003">
            <v>0.1077</v>
          </cell>
          <cell r="P1003">
            <v>3.7000000000000002E-3</v>
          </cell>
          <cell r="Q1003">
            <v>7</v>
          </cell>
          <cell r="R1003">
            <v>-0.82600755111852109</v>
          </cell>
          <cell r="S1003">
            <v>-0.22657792454699047</v>
          </cell>
          <cell r="T1003">
            <v>-4.4752669361177014E-2</v>
          </cell>
          <cell r="U1003">
            <v>-0.28231409760002407</v>
          </cell>
          <cell r="V1003">
            <v>1.5780023171213225E-2</v>
          </cell>
          <cell r="W1003">
            <v>2.7566784120404197E-2</v>
          </cell>
          <cell r="X1003">
            <v>20</v>
          </cell>
          <cell r="Y1003">
            <v>41</v>
          </cell>
          <cell r="Z1003">
            <v>48</v>
          </cell>
          <cell r="AA1003">
            <v>39</v>
          </cell>
          <cell r="AB1003">
            <v>51</v>
          </cell>
          <cell r="AC1003">
            <v>51</v>
          </cell>
        </row>
        <row r="1004">
          <cell r="A1004" t="str">
            <v>g^d</v>
          </cell>
          <cell r="B1004" t="str">
            <v>g</v>
          </cell>
          <cell r="C1004" t="str">
            <v>mid-8</v>
          </cell>
          <cell r="D1004" t="str">
            <v>^</v>
          </cell>
          <cell r="E1004" t="str">
            <v>d</v>
          </cell>
          <cell r="F1004" t="str">
            <v>early-8</v>
          </cell>
          <cell r="G1004" t="str">
            <v>g^</v>
          </cell>
          <cell r="H1004" t="str">
            <v>^d</v>
          </cell>
          <cell r="I1004">
            <v>2</v>
          </cell>
          <cell r="J1004" t="str">
            <v>Not Found</v>
          </cell>
          <cell r="K1004">
            <v>0.1031</v>
          </cell>
          <cell r="L1004">
            <v>2.5999999999999999E-3</v>
          </cell>
          <cell r="M1004">
            <v>17</v>
          </cell>
          <cell r="N1004" t="str">
            <v>Not Found</v>
          </cell>
          <cell r="O1004">
            <v>0.14860000000000001</v>
          </cell>
          <cell r="P1004">
            <v>4.1999999999999997E-3</v>
          </cell>
          <cell r="Q1004">
            <v>9</v>
          </cell>
          <cell r="R1004">
            <v>-0.13375473644806188</v>
          </cell>
          <cell r="S1004">
            <v>-0.16848408931542999</v>
          </cell>
          <cell r="T1004">
            <v>0.9215953328084201</v>
          </cell>
          <cell r="U1004">
            <v>0.65399316422282894</v>
          </cell>
          <cell r="V1004">
            <v>0.168511350674583</v>
          </cell>
          <cell r="W1004">
            <v>0.49079478343596716</v>
          </cell>
          <cell r="X1004">
            <v>45</v>
          </cell>
          <cell r="Y1004">
            <v>43</v>
          </cell>
          <cell r="Z1004">
            <v>82</v>
          </cell>
          <cell r="AA1004">
            <v>74</v>
          </cell>
          <cell r="AB1004">
            <v>56.999999999999993</v>
          </cell>
          <cell r="AC1004">
            <v>69</v>
          </cell>
        </row>
        <row r="1005">
          <cell r="A1005" t="str">
            <v>g^f</v>
          </cell>
          <cell r="B1005" t="str">
            <v>g</v>
          </cell>
          <cell r="C1005" t="str">
            <v>mid-8</v>
          </cell>
          <cell r="D1005" t="str">
            <v>^</v>
          </cell>
          <cell r="E1005" t="str">
            <v>f</v>
          </cell>
          <cell r="F1005" t="str">
            <v>mid-8</v>
          </cell>
          <cell r="G1005" t="str">
            <v>g^</v>
          </cell>
          <cell r="H1005" t="str">
            <v>^f</v>
          </cell>
          <cell r="I1005">
            <v>3</v>
          </cell>
          <cell r="J1005" t="str">
            <v>Not Found</v>
          </cell>
          <cell r="K1005">
            <v>8.4900000000000003E-2</v>
          </cell>
          <cell r="L1005">
            <v>3.2000000000000002E-3</v>
          </cell>
          <cell r="M1005">
            <v>18</v>
          </cell>
          <cell r="N1005" t="str">
            <v>Not Found</v>
          </cell>
          <cell r="O1005">
            <v>0.1144</v>
          </cell>
          <cell r="P1005">
            <v>4.1999999999999997E-3</v>
          </cell>
          <cell r="Q1005">
            <v>10</v>
          </cell>
          <cell r="R1005">
            <v>-0.55372144401480705</v>
          </cell>
          <cell r="S1005">
            <v>5.7974163792514658E-3</v>
          </cell>
          <cell r="T1005">
            <v>1.0826533331700197</v>
          </cell>
          <cell r="U1005">
            <v>-0.12893369040654945</v>
          </cell>
          <cell r="V1005">
            <v>0.168511350674583</v>
          </cell>
          <cell r="W1005">
            <v>0.72240878309374867</v>
          </cell>
          <cell r="X1005">
            <v>28.999999999999996</v>
          </cell>
          <cell r="Y1005">
            <v>50</v>
          </cell>
          <cell r="Z1005">
            <v>86</v>
          </cell>
          <cell r="AA1005">
            <v>45</v>
          </cell>
          <cell r="AB1005">
            <v>56.999999999999993</v>
          </cell>
          <cell r="AC1005">
            <v>76</v>
          </cell>
        </row>
        <row r="1006">
          <cell r="A1006" t="str">
            <v>g^g</v>
          </cell>
          <cell r="B1006" t="str">
            <v>g</v>
          </cell>
          <cell r="C1006" t="str">
            <v>mid-8</v>
          </cell>
          <cell r="D1006" t="str">
            <v>^</v>
          </cell>
          <cell r="E1006" t="str">
            <v>g</v>
          </cell>
          <cell r="F1006" t="str">
            <v>mid-8</v>
          </cell>
          <cell r="G1006" t="str">
            <v>g^</v>
          </cell>
          <cell r="H1006" t="str">
            <v>^g</v>
          </cell>
          <cell r="I1006">
            <v>3</v>
          </cell>
          <cell r="J1006" t="str">
            <v>Not Found</v>
          </cell>
          <cell r="K1006">
            <v>8.3099999999999993E-2</v>
          </cell>
          <cell r="L1006">
            <v>3.0000000000000001E-3</v>
          </cell>
          <cell r="M1006">
            <v>18</v>
          </cell>
          <cell r="N1006" t="str">
            <v>Not Found</v>
          </cell>
          <cell r="O1006">
            <v>0.11409999999999999</v>
          </cell>
          <cell r="P1006">
            <v>4.4999999999999997E-3</v>
          </cell>
          <cell r="Q1006">
            <v>9</v>
          </cell>
          <cell r="R1006">
            <v>-0.59525661289503484</v>
          </cell>
          <cell r="S1006">
            <v>-5.2296418852309019E-2</v>
          </cell>
          <cell r="T1006">
            <v>1.0826533331700197</v>
          </cell>
          <cell r="U1006">
            <v>-0.13580146983312313</v>
          </cell>
          <cell r="V1006">
            <v>0.2601501471766049</v>
          </cell>
          <cell r="W1006">
            <v>0.49079478343596716</v>
          </cell>
          <cell r="X1006">
            <v>28.000000000000004</v>
          </cell>
          <cell r="Y1006">
            <v>48</v>
          </cell>
          <cell r="Z1006">
            <v>86</v>
          </cell>
          <cell r="AA1006">
            <v>45</v>
          </cell>
          <cell r="AB1006">
            <v>61</v>
          </cell>
          <cell r="AC1006">
            <v>69</v>
          </cell>
        </row>
        <row r="1007">
          <cell r="A1007" t="str">
            <v>g^G</v>
          </cell>
          <cell r="B1007" t="str">
            <v>g</v>
          </cell>
          <cell r="C1007" t="str">
            <v>mid-8</v>
          </cell>
          <cell r="D1007" t="str">
            <v>^</v>
          </cell>
          <cell r="E1007" t="str">
            <v>G</v>
          </cell>
          <cell r="F1007" t="str">
            <v>mid-8</v>
          </cell>
          <cell r="G1007" t="str">
            <v>g^</v>
          </cell>
          <cell r="H1007" t="str">
            <v>^G</v>
          </cell>
          <cell r="I1007">
            <v>3</v>
          </cell>
          <cell r="J1007" t="str">
            <v>Not Found</v>
          </cell>
          <cell r="K1007">
            <v>7.6899999999999996E-2</v>
          </cell>
          <cell r="L1007">
            <v>4.3E-3</v>
          </cell>
          <cell r="M1007">
            <v>15</v>
          </cell>
          <cell r="N1007" t="str">
            <v>Not Found</v>
          </cell>
          <cell r="O1007">
            <v>0.1139</v>
          </cell>
          <cell r="P1007">
            <v>5.5999999999999999E-3</v>
          </cell>
          <cell r="Q1007">
            <v>9</v>
          </cell>
          <cell r="R1007">
            <v>-0.73832219459359627</v>
          </cell>
          <cell r="S1007">
            <v>0.32531351015283394</v>
          </cell>
          <cell r="T1007">
            <v>0.59947933208522108</v>
          </cell>
          <cell r="U1007">
            <v>-0.1403799894508386</v>
          </cell>
          <cell r="V1007">
            <v>0.59615906768401883</v>
          </cell>
          <cell r="W1007">
            <v>0.49079478343596716</v>
          </cell>
          <cell r="X1007">
            <v>23</v>
          </cell>
          <cell r="Y1007">
            <v>63</v>
          </cell>
          <cell r="Z1007">
            <v>72</v>
          </cell>
          <cell r="AA1007">
            <v>44</v>
          </cell>
          <cell r="AB1007">
            <v>73</v>
          </cell>
          <cell r="AC1007">
            <v>69</v>
          </cell>
        </row>
        <row r="1008">
          <cell r="A1008" t="str">
            <v>g^J</v>
          </cell>
          <cell r="B1008" t="str">
            <v>g</v>
          </cell>
          <cell r="C1008" t="str">
            <v>mid-8</v>
          </cell>
          <cell r="D1008" t="str">
            <v>^</v>
          </cell>
          <cell r="E1008" t="str">
            <v>J</v>
          </cell>
          <cell r="F1008" t="str">
            <v>mid-8</v>
          </cell>
          <cell r="G1008" t="str">
            <v>g^</v>
          </cell>
          <cell r="H1008" t="str">
            <v>^J</v>
          </cell>
          <cell r="I1008">
            <v>3</v>
          </cell>
          <cell r="J1008" t="str">
            <v>Not Found</v>
          </cell>
          <cell r="K1008">
            <v>7.5899999999999995E-2</v>
          </cell>
          <cell r="L1008">
            <v>2.0999999999999999E-3</v>
          </cell>
          <cell r="M1008">
            <v>12</v>
          </cell>
          <cell r="N1008" t="str">
            <v>Not Found</v>
          </cell>
          <cell r="O1008">
            <v>0.1014</v>
          </cell>
          <cell r="P1008">
            <v>2.5000000000000001E-3</v>
          </cell>
          <cell r="Q1008">
            <v>6</v>
          </cell>
          <cell r="R1008">
            <v>-0.76139728841594501</v>
          </cell>
          <cell r="S1008">
            <v>-0.31371867739433112</v>
          </cell>
          <cell r="T1008">
            <v>0.11630533100042251</v>
          </cell>
          <cell r="U1008">
            <v>-0.42653746555806743</v>
          </cell>
          <cell r="V1008">
            <v>-0.3507751628368746</v>
          </cell>
          <cell r="W1008">
            <v>-0.20404721553737729</v>
          </cell>
          <cell r="X1008">
            <v>22</v>
          </cell>
          <cell r="Y1008">
            <v>37</v>
          </cell>
          <cell r="Z1008">
            <v>54</v>
          </cell>
          <cell r="AA1008">
            <v>34</v>
          </cell>
          <cell r="AB1008">
            <v>37</v>
          </cell>
          <cell r="AC1008">
            <v>42</v>
          </cell>
        </row>
        <row r="1009">
          <cell r="A1009" t="str">
            <v>g^k</v>
          </cell>
          <cell r="B1009" t="str">
            <v>g</v>
          </cell>
          <cell r="C1009" t="str">
            <v>mid-8</v>
          </cell>
          <cell r="D1009" t="str">
            <v>^</v>
          </cell>
          <cell r="E1009" t="str">
            <v>k</v>
          </cell>
          <cell r="F1009" t="str">
            <v>mid-8</v>
          </cell>
          <cell r="G1009" t="str">
            <v>g^</v>
          </cell>
          <cell r="H1009" t="str">
            <v>^k</v>
          </cell>
          <cell r="I1009">
            <v>3</v>
          </cell>
          <cell r="J1009" t="str">
            <v>Not Found</v>
          </cell>
          <cell r="K1009">
            <v>0.1186</v>
          </cell>
          <cell r="L1009">
            <v>3.5000000000000001E-3</v>
          </cell>
          <cell r="M1009">
            <v>15</v>
          </cell>
          <cell r="N1009" t="str">
            <v>Not Found</v>
          </cell>
          <cell r="O1009">
            <v>0.15570000000000001</v>
          </cell>
          <cell r="P1009">
            <v>5.4000000000000003E-3</v>
          </cell>
          <cell r="Q1009">
            <v>10</v>
          </cell>
          <cell r="R1009">
            <v>0.22390921779834208</v>
          </cell>
          <cell r="S1009">
            <v>9.2938169226592121E-2</v>
          </cell>
          <cell r="T1009">
            <v>0.59947933208522108</v>
          </cell>
          <cell r="U1009">
            <v>0.81653061065173482</v>
          </cell>
          <cell r="V1009">
            <v>0.5350665366826709</v>
          </cell>
          <cell r="W1009">
            <v>0.72240878309374867</v>
          </cell>
          <cell r="X1009">
            <v>59</v>
          </cell>
          <cell r="Y1009">
            <v>54</v>
          </cell>
          <cell r="Z1009">
            <v>72</v>
          </cell>
          <cell r="AA1009">
            <v>79</v>
          </cell>
          <cell r="AB1009">
            <v>71</v>
          </cell>
          <cell r="AC1009">
            <v>76</v>
          </cell>
        </row>
        <row r="1010">
          <cell r="A1010" t="str">
            <v>g^p</v>
          </cell>
          <cell r="B1010" t="str">
            <v>g</v>
          </cell>
          <cell r="C1010" t="str">
            <v>mid-8</v>
          </cell>
          <cell r="D1010" t="str">
            <v>^</v>
          </cell>
          <cell r="E1010" t="str">
            <v>p</v>
          </cell>
          <cell r="F1010" t="str">
            <v>early-8</v>
          </cell>
          <cell r="G1010" t="str">
            <v>g^</v>
          </cell>
          <cell r="H1010" t="str">
            <v>^p</v>
          </cell>
          <cell r="I1010">
            <v>2</v>
          </cell>
          <cell r="J1010" t="str">
            <v>Not Found</v>
          </cell>
          <cell r="K1010">
            <v>0.1023</v>
          </cell>
          <cell r="L1010">
            <v>2.8E-3</v>
          </cell>
          <cell r="M1010">
            <v>13</v>
          </cell>
          <cell r="N1010" t="str">
            <v>Not Found</v>
          </cell>
          <cell r="O1010">
            <v>0.1275</v>
          </cell>
          <cell r="P1010">
            <v>4.7000000000000002E-3</v>
          </cell>
          <cell r="Q1010">
            <v>7</v>
          </cell>
          <cell r="R1010">
            <v>-0.15221481150594066</v>
          </cell>
          <cell r="S1010">
            <v>-0.1103902540838695</v>
          </cell>
          <cell r="T1010">
            <v>0.27736333136202201</v>
          </cell>
          <cell r="U1010">
            <v>0.17095934455382641</v>
          </cell>
          <cell r="V1010">
            <v>0.32124267817795304</v>
          </cell>
          <cell r="W1010">
            <v>2.7566784120404197E-2</v>
          </cell>
          <cell r="X1010">
            <v>44</v>
          </cell>
          <cell r="Y1010">
            <v>45</v>
          </cell>
          <cell r="Z1010">
            <v>61</v>
          </cell>
          <cell r="AA1010">
            <v>56.999999999999993</v>
          </cell>
          <cell r="AB1010">
            <v>63</v>
          </cell>
          <cell r="AC1010">
            <v>51</v>
          </cell>
        </row>
        <row r="1011">
          <cell r="A1011" t="str">
            <v>g^r</v>
          </cell>
          <cell r="B1011" t="str">
            <v>g</v>
          </cell>
          <cell r="C1011" t="str">
            <v>mid-8</v>
          </cell>
          <cell r="D1011" t="str">
            <v>^</v>
          </cell>
          <cell r="E1011" t="str">
            <v>r</v>
          </cell>
          <cell r="F1011" t="str">
            <v>late-8</v>
          </cell>
          <cell r="G1011" t="str">
            <v>g^</v>
          </cell>
          <cell r="H1011" t="str">
            <v>^r</v>
          </cell>
          <cell r="I1011">
            <v>4</v>
          </cell>
          <cell r="J1011" t="str">
            <v>Not Found</v>
          </cell>
          <cell r="K1011">
            <v>0.14349999999999999</v>
          </cell>
          <cell r="L1011">
            <v>1.6000000000000001E-3</v>
          </cell>
          <cell r="M1011">
            <v>7</v>
          </cell>
          <cell r="N1011" t="str">
            <v>Not Found</v>
          </cell>
          <cell r="O1011">
            <v>0.18310000000000001</v>
          </cell>
          <cell r="P1011">
            <v>2.0999999999999999E-3</v>
          </cell>
          <cell r="Q1011">
            <v>5</v>
          </cell>
          <cell r="R1011">
            <v>0.79847905397482311</v>
          </cell>
          <cell r="S1011">
            <v>-0.45895326547323223</v>
          </cell>
          <cell r="T1011">
            <v>-0.68898467080757508</v>
          </cell>
          <cell r="U1011">
            <v>1.4437877982787808</v>
          </cell>
          <cell r="V1011">
            <v>-0.47296022483957056</v>
          </cell>
          <cell r="W1011">
            <v>-0.43566121519515877</v>
          </cell>
          <cell r="X1011">
            <v>79</v>
          </cell>
          <cell r="Y1011">
            <v>32</v>
          </cell>
          <cell r="Z1011">
            <v>24</v>
          </cell>
          <cell r="AA1011">
            <v>93</v>
          </cell>
          <cell r="AB1011">
            <v>32</v>
          </cell>
          <cell r="AC1011">
            <v>33</v>
          </cell>
        </row>
        <row r="1012">
          <cell r="A1012" t="str">
            <v>g^T</v>
          </cell>
          <cell r="B1012" t="str">
            <v>g</v>
          </cell>
          <cell r="C1012" t="str">
            <v>mid-8</v>
          </cell>
          <cell r="D1012" t="str">
            <v>^</v>
          </cell>
          <cell r="E1012" t="str">
            <v>T</v>
          </cell>
          <cell r="F1012" t="str">
            <v>late-8</v>
          </cell>
          <cell r="G1012" t="str">
            <v>g^</v>
          </cell>
          <cell r="H1012" t="str">
            <v>^T</v>
          </cell>
          <cell r="I1012">
            <v>4</v>
          </cell>
          <cell r="J1012" t="str">
            <v>Not Found</v>
          </cell>
          <cell r="K1012">
            <v>7.2499999999999995E-2</v>
          </cell>
          <cell r="L1012">
            <v>1.8E-3</v>
          </cell>
          <cell r="M1012">
            <v>7</v>
          </cell>
          <cell r="N1012" t="str">
            <v>Not Found</v>
          </cell>
          <cell r="O1012">
            <v>0.1036</v>
          </cell>
          <cell r="P1012">
            <v>2.5000000000000001E-3</v>
          </cell>
          <cell r="Q1012">
            <v>3</v>
          </cell>
          <cell r="R1012">
            <v>-0.83985260741193035</v>
          </cell>
          <cell r="S1012">
            <v>-0.40085943024167181</v>
          </cell>
          <cell r="T1012">
            <v>-0.68898467080757508</v>
          </cell>
          <cell r="U1012">
            <v>-0.37617374976319529</v>
          </cell>
          <cell r="V1012">
            <v>-0.3507751628368746</v>
          </cell>
          <cell r="W1012">
            <v>-0.89888921451072179</v>
          </cell>
          <cell r="X1012">
            <v>20</v>
          </cell>
          <cell r="Y1012">
            <v>34</v>
          </cell>
          <cell r="Z1012">
            <v>24</v>
          </cell>
          <cell r="AA1012">
            <v>35</v>
          </cell>
          <cell r="AB1012">
            <v>37</v>
          </cell>
          <cell r="AC1012">
            <v>18</v>
          </cell>
        </row>
        <row r="1013">
          <cell r="A1013" t="str">
            <v>g^v</v>
          </cell>
          <cell r="B1013" t="str">
            <v>g</v>
          </cell>
          <cell r="C1013" t="str">
            <v>mid-8</v>
          </cell>
          <cell r="D1013" t="str">
            <v>^</v>
          </cell>
          <cell r="E1013" t="str">
            <v>v</v>
          </cell>
          <cell r="F1013" t="str">
            <v>mid-8</v>
          </cell>
          <cell r="G1013" t="str">
            <v>g^</v>
          </cell>
          <cell r="H1013" t="str">
            <v>^v</v>
          </cell>
          <cell r="I1013">
            <v>3</v>
          </cell>
          <cell r="J1013" t="str">
            <v>Not Found</v>
          </cell>
          <cell r="K1013">
            <v>8.8800000000000004E-2</v>
          </cell>
          <cell r="L1013">
            <v>2.8E-3</v>
          </cell>
          <cell r="M1013">
            <v>10</v>
          </cell>
          <cell r="N1013" t="str">
            <v>Not Found</v>
          </cell>
          <cell r="O1013">
            <v>0.1172</v>
          </cell>
          <cell r="P1013">
            <v>3.8E-3</v>
          </cell>
          <cell r="Q1013">
            <v>8</v>
          </cell>
          <cell r="R1013">
            <v>-0.46372857810764728</v>
          </cell>
          <cell r="S1013">
            <v>-0.1103902540838695</v>
          </cell>
          <cell r="T1013">
            <v>-0.20581066972277653</v>
          </cell>
          <cell r="U1013">
            <v>-6.4834415758530245E-2</v>
          </cell>
          <cell r="V1013">
            <v>4.632628867188715E-2</v>
          </cell>
          <cell r="W1013">
            <v>0.25918078377818571</v>
          </cell>
          <cell r="X1013">
            <v>32</v>
          </cell>
          <cell r="Y1013">
            <v>45</v>
          </cell>
          <cell r="Z1013">
            <v>42</v>
          </cell>
          <cell r="AA1013">
            <v>47</v>
          </cell>
          <cell r="AB1013">
            <v>52</v>
          </cell>
          <cell r="AC1013">
            <v>60</v>
          </cell>
        </row>
        <row r="1014">
          <cell r="A1014" t="str">
            <v>g^z</v>
          </cell>
          <cell r="B1014" t="str">
            <v>g</v>
          </cell>
          <cell r="C1014" t="str">
            <v>mid-8</v>
          </cell>
          <cell r="D1014" t="str">
            <v>^</v>
          </cell>
          <cell r="E1014" t="str">
            <v>z</v>
          </cell>
          <cell r="F1014" t="str">
            <v>late-8</v>
          </cell>
          <cell r="G1014" t="str">
            <v>g^</v>
          </cell>
          <cell r="H1014" t="str">
            <v>^z</v>
          </cell>
          <cell r="I1014">
            <v>4</v>
          </cell>
          <cell r="J1014" t="str">
            <v>Not Found</v>
          </cell>
          <cell r="K1014">
            <v>8.5300000000000001E-2</v>
          </cell>
          <cell r="L1014">
            <v>2.7000000000000001E-3</v>
          </cell>
          <cell r="M1014">
            <v>12</v>
          </cell>
          <cell r="N1014" t="str">
            <v>Not Found</v>
          </cell>
          <cell r="O1014">
            <v>0.1192</v>
          </cell>
          <cell r="P1014">
            <v>4.7000000000000002E-3</v>
          </cell>
          <cell r="Q1014">
            <v>6</v>
          </cell>
          <cell r="R1014">
            <v>-0.54449140648586758</v>
          </cell>
          <cell r="S1014">
            <v>-0.13943717169964967</v>
          </cell>
          <cell r="T1014">
            <v>0.11630533100042251</v>
          </cell>
          <cell r="U1014">
            <v>-1.9049219581373587E-2</v>
          </cell>
          <cell r="V1014">
            <v>0.32124267817795304</v>
          </cell>
          <cell r="W1014">
            <v>-0.20404721553737729</v>
          </cell>
          <cell r="X1014">
            <v>28.999999999999996</v>
          </cell>
          <cell r="Y1014">
            <v>44</v>
          </cell>
          <cell r="Z1014">
            <v>54</v>
          </cell>
          <cell r="AA1014">
            <v>49</v>
          </cell>
          <cell r="AB1014">
            <v>63</v>
          </cell>
          <cell r="AC1014">
            <v>42</v>
          </cell>
        </row>
        <row r="1015">
          <cell r="A1015" t="str">
            <v>gaC</v>
          </cell>
          <cell r="B1015" t="str">
            <v>g</v>
          </cell>
          <cell r="C1015" t="str">
            <v>mid-8</v>
          </cell>
          <cell r="D1015" t="str">
            <v>a</v>
          </cell>
          <cell r="E1015" t="str">
            <v>C</v>
          </cell>
          <cell r="F1015" t="str">
            <v>mid-8</v>
          </cell>
          <cell r="G1015" t="str">
            <v>ga</v>
          </cell>
          <cell r="H1015" t="str">
            <v>aC</v>
          </cell>
          <cell r="I1015">
            <v>3</v>
          </cell>
          <cell r="J1015" t="str">
            <v>Not Found</v>
          </cell>
          <cell r="K1015">
            <v>9.4399999999999998E-2</v>
          </cell>
          <cell r="L1015">
            <v>2.2000000000000001E-3</v>
          </cell>
          <cell r="M1015">
            <v>6</v>
          </cell>
          <cell r="N1015" t="str">
            <v>Not Found</v>
          </cell>
          <cell r="O1015">
            <v>0.11070000000000001</v>
          </cell>
          <cell r="P1015">
            <v>4.0000000000000001E-3</v>
          </cell>
          <cell r="Q1015">
            <v>5</v>
          </cell>
          <cell r="R1015">
            <v>-0.33450805270249506</v>
          </cell>
          <cell r="S1015">
            <v>-0.2846717597785508</v>
          </cell>
          <cell r="T1015">
            <v>-0.85004267116917465</v>
          </cell>
          <cell r="U1015">
            <v>-0.21363630333428907</v>
          </cell>
          <cell r="V1015">
            <v>0.10741881967323515</v>
          </cell>
          <cell r="W1015">
            <v>-0.43566121519515877</v>
          </cell>
          <cell r="X1015">
            <v>37</v>
          </cell>
          <cell r="Y1015">
            <v>38</v>
          </cell>
          <cell r="Z1015">
            <v>20</v>
          </cell>
          <cell r="AA1015">
            <v>42</v>
          </cell>
          <cell r="AB1015">
            <v>55.000000000000007</v>
          </cell>
          <cell r="AC1015">
            <v>33</v>
          </cell>
        </row>
        <row r="1016">
          <cell r="A1016" t="str">
            <v>gaf</v>
          </cell>
          <cell r="B1016" t="str">
            <v>g</v>
          </cell>
          <cell r="C1016" t="str">
            <v>mid-8</v>
          </cell>
          <cell r="D1016" t="str">
            <v>a</v>
          </cell>
          <cell r="E1016" t="str">
            <v>f</v>
          </cell>
          <cell r="F1016" t="str">
            <v>mid-8</v>
          </cell>
          <cell r="G1016" t="str">
            <v>ga</v>
          </cell>
          <cell r="H1016" t="str">
            <v>af</v>
          </cell>
          <cell r="I1016">
            <v>3</v>
          </cell>
          <cell r="J1016" t="str">
            <v>Not Found</v>
          </cell>
          <cell r="K1016">
            <v>0.1062</v>
          </cell>
          <cell r="L1016">
            <v>2.2000000000000001E-3</v>
          </cell>
          <cell r="M1016">
            <v>7</v>
          </cell>
          <cell r="N1016" t="str">
            <v>Not Found</v>
          </cell>
          <cell r="O1016">
            <v>0.1174</v>
          </cell>
          <cell r="P1016">
            <v>4.4000000000000003E-3</v>
          </cell>
          <cell r="Q1016">
            <v>6</v>
          </cell>
          <cell r="R1016">
            <v>-6.2221945598780942E-2</v>
          </cell>
          <cell r="S1016">
            <v>-0.2846717597785508</v>
          </cell>
          <cell r="T1016">
            <v>-0.68898467080757508</v>
          </cell>
          <cell r="U1016">
            <v>-6.0255896140814454E-2</v>
          </cell>
          <cell r="V1016">
            <v>0.22960388167593113</v>
          </cell>
          <cell r="W1016">
            <v>-0.20404721553737729</v>
          </cell>
          <cell r="X1016">
            <v>48</v>
          </cell>
          <cell r="Y1016">
            <v>38</v>
          </cell>
          <cell r="Z1016">
            <v>24</v>
          </cell>
          <cell r="AA1016">
            <v>48</v>
          </cell>
          <cell r="AB1016">
            <v>60</v>
          </cell>
          <cell r="AC1016">
            <v>42</v>
          </cell>
        </row>
        <row r="1017">
          <cell r="A1017" t="str">
            <v>gag</v>
          </cell>
          <cell r="B1017" t="str">
            <v>g</v>
          </cell>
          <cell r="C1017" t="str">
            <v>mid-8</v>
          </cell>
          <cell r="D1017" t="str">
            <v>a</v>
          </cell>
          <cell r="E1017" t="str">
            <v>g</v>
          </cell>
          <cell r="F1017" t="str">
            <v>mid-8</v>
          </cell>
          <cell r="G1017" t="str">
            <v>ga</v>
          </cell>
          <cell r="H1017" t="str">
            <v>ag</v>
          </cell>
          <cell r="I1017">
            <v>3</v>
          </cell>
          <cell r="J1017" t="str">
            <v>Not Found</v>
          </cell>
          <cell r="K1017">
            <v>0.10440000000000001</v>
          </cell>
          <cell r="L1017">
            <v>2.5999999999999999E-3</v>
          </cell>
          <cell r="M1017">
            <v>12</v>
          </cell>
          <cell r="N1017" t="str">
            <v>Not Found</v>
          </cell>
          <cell r="O1017">
            <v>0.1171</v>
          </cell>
          <cell r="P1017">
            <v>4.5999999999999999E-3</v>
          </cell>
          <cell r="Q1017">
            <v>8</v>
          </cell>
          <cell r="R1017">
            <v>-0.10375711447900841</v>
          </cell>
          <cell r="S1017">
            <v>-0.16848408931542999</v>
          </cell>
          <cell r="T1017">
            <v>0.11630533100042251</v>
          </cell>
          <cell r="U1017">
            <v>-6.7123675567388144E-2</v>
          </cell>
          <cell r="V1017">
            <v>0.29069641267727897</v>
          </cell>
          <cell r="W1017">
            <v>0.25918078377818571</v>
          </cell>
          <cell r="X1017">
            <v>46</v>
          </cell>
          <cell r="Y1017">
            <v>43</v>
          </cell>
          <cell r="Z1017">
            <v>54</v>
          </cell>
          <cell r="AA1017">
            <v>47</v>
          </cell>
          <cell r="AB1017">
            <v>62</v>
          </cell>
          <cell r="AC1017">
            <v>60</v>
          </cell>
        </row>
        <row r="1018">
          <cell r="A1018" t="str">
            <v>gaG</v>
          </cell>
          <cell r="B1018" t="str">
            <v>g</v>
          </cell>
          <cell r="C1018" t="str">
            <v>mid-8</v>
          </cell>
          <cell r="D1018" t="str">
            <v>a</v>
          </cell>
          <cell r="E1018" t="str">
            <v>G</v>
          </cell>
          <cell r="F1018" t="str">
            <v>mid-8</v>
          </cell>
          <cell r="G1018" t="str">
            <v>ga</v>
          </cell>
          <cell r="H1018" t="str">
            <v>aG</v>
          </cell>
          <cell r="I1018">
            <v>3</v>
          </cell>
          <cell r="J1018" t="str">
            <v>Not Found</v>
          </cell>
          <cell r="K1018">
            <v>9.8199999999999996E-2</v>
          </cell>
          <cell r="L1018">
            <v>2.7000000000000001E-3</v>
          </cell>
          <cell r="M1018">
            <v>6</v>
          </cell>
          <cell r="N1018" t="str">
            <v>Not Found</v>
          </cell>
          <cell r="O1018">
            <v>0.1169</v>
          </cell>
          <cell r="P1018">
            <v>4.5999999999999999E-3</v>
          </cell>
          <cell r="Q1018">
            <v>10</v>
          </cell>
          <cell r="R1018">
            <v>-0.24682269617757024</v>
          </cell>
          <cell r="S1018">
            <v>-0.13943717169964967</v>
          </cell>
          <cell r="T1018">
            <v>-0.85004267116917465</v>
          </cell>
          <cell r="U1018">
            <v>-7.1702195185103623E-2</v>
          </cell>
          <cell r="V1018">
            <v>0.29069641267727897</v>
          </cell>
          <cell r="W1018">
            <v>0.72240878309374867</v>
          </cell>
          <cell r="X1018">
            <v>40</v>
          </cell>
          <cell r="Y1018">
            <v>44</v>
          </cell>
          <cell r="Z1018">
            <v>20</v>
          </cell>
          <cell r="AA1018">
            <v>47</v>
          </cell>
          <cell r="AB1018">
            <v>62</v>
          </cell>
          <cell r="AC1018">
            <v>76</v>
          </cell>
        </row>
        <row r="1019">
          <cell r="A1019" t="str">
            <v>gaJ</v>
          </cell>
          <cell r="B1019" t="str">
            <v>g</v>
          </cell>
          <cell r="C1019" t="str">
            <v>mid-8</v>
          </cell>
          <cell r="D1019" t="str">
            <v>a</v>
          </cell>
          <cell r="E1019" t="str">
            <v>J</v>
          </cell>
          <cell r="F1019" t="str">
            <v>mid-8</v>
          </cell>
          <cell r="G1019" t="str">
            <v>ga</v>
          </cell>
          <cell r="H1019" t="str">
            <v>aJ</v>
          </cell>
          <cell r="I1019">
            <v>3</v>
          </cell>
          <cell r="J1019" t="str">
            <v>Not Found</v>
          </cell>
          <cell r="K1019">
            <v>9.7199999999999995E-2</v>
          </cell>
          <cell r="L1019">
            <v>2.8999999999999998E-3</v>
          </cell>
          <cell r="M1019">
            <v>8</v>
          </cell>
          <cell r="N1019" t="str">
            <v>Not Found</v>
          </cell>
          <cell r="O1019">
            <v>0.10440000000000001</v>
          </cell>
          <cell r="P1019">
            <v>4.4999999999999997E-3</v>
          </cell>
          <cell r="Q1019">
            <v>7</v>
          </cell>
          <cell r="R1019">
            <v>-0.26989778999991892</v>
          </cell>
          <cell r="S1019">
            <v>-8.134333646808932E-2</v>
          </cell>
          <cell r="T1019">
            <v>-0.52792667044597552</v>
          </cell>
          <cell r="U1019">
            <v>-0.35785967129233243</v>
          </cell>
          <cell r="V1019">
            <v>0.2601501471766049</v>
          </cell>
          <cell r="W1019">
            <v>2.7566784120404197E-2</v>
          </cell>
          <cell r="X1019">
            <v>39</v>
          </cell>
          <cell r="Y1019">
            <v>46</v>
          </cell>
          <cell r="Z1019">
            <v>30</v>
          </cell>
          <cell r="AA1019">
            <v>36</v>
          </cell>
          <cell r="AB1019">
            <v>61</v>
          </cell>
          <cell r="AC1019">
            <v>51</v>
          </cell>
        </row>
        <row r="1020">
          <cell r="A1020" t="str">
            <v>gak</v>
          </cell>
          <cell r="B1020" t="str">
            <v>g</v>
          </cell>
          <cell r="C1020" t="str">
            <v>mid-8</v>
          </cell>
          <cell r="D1020" t="str">
            <v>a</v>
          </cell>
          <cell r="E1020" t="str">
            <v>k</v>
          </cell>
          <cell r="F1020" t="str">
            <v>mid-8</v>
          </cell>
          <cell r="G1020" t="str">
            <v>ga</v>
          </cell>
          <cell r="H1020" t="str">
            <v>ak</v>
          </cell>
          <cell r="I1020">
            <v>3</v>
          </cell>
          <cell r="J1020" t="str">
            <v>Not Found</v>
          </cell>
          <cell r="K1020">
            <v>0.1399</v>
          </cell>
          <cell r="L1020">
            <v>5.4000000000000003E-3</v>
          </cell>
          <cell r="M1020">
            <v>17</v>
          </cell>
          <cell r="N1020" t="str">
            <v>Not Found</v>
          </cell>
          <cell r="O1020">
            <v>0.1588</v>
          </cell>
          <cell r="P1020">
            <v>0.01</v>
          </cell>
          <cell r="Q1020">
            <v>11</v>
          </cell>
          <cell r="R1020">
            <v>0.71540871621436819</v>
          </cell>
          <cell r="S1020">
            <v>0.64482960392641653</v>
          </cell>
          <cell r="T1020">
            <v>0.9215953328084201</v>
          </cell>
          <cell r="U1020">
            <v>0.88749766472632741</v>
          </cell>
          <cell r="V1020">
            <v>1.940194749713674</v>
          </cell>
          <cell r="W1020">
            <v>0.95402278275153019</v>
          </cell>
          <cell r="X1020">
            <v>76</v>
          </cell>
          <cell r="Y1020">
            <v>74</v>
          </cell>
          <cell r="Z1020">
            <v>82</v>
          </cell>
          <cell r="AA1020">
            <v>81</v>
          </cell>
          <cell r="AB1020">
            <v>97</v>
          </cell>
          <cell r="AC1020">
            <v>83</v>
          </cell>
        </row>
        <row r="1021">
          <cell r="A1021" t="str">
            <v>gal</v>
          </cell>
          <cell r="B1021" t="str">
            <v>g</v>
          </cell>
          <cell r="C1021" t="str">
            <v>mid-8</v>
          </cell>
          <cell r="D1021" t="str">
            <v>a</v>
          </cell>
          <cell r="E1021" t="str">
            <v>l</v>
          </cell>
          <cell r="F1021" t="str">
            <v>late-8</v>
          </cell>
          <cell r="G1021" t="str">
            <v>ga</v>
          </cell>
          <cell r="H1021" t="str">
            <v>al</v>
          </cell>
          <cell r="I1021">
            <v>4</v>
          </cell>
          <cell r="J1021" t="str">
            <v>Not Found</v>
          </cell>
          <cell r="K1021">
            <v>0.16009999999999999</v>
          </cell>
          <cell r="L1021">
            <v>7.9000000000000008E-3</v>
          </cell>
          <cell r="M1021">
            <v>15</v>
          </cell>
          <cell r="N1021" t="str">
            <v>Not Found</v>
          </cell>
          <cell r="O1021">
            <v>0.17960000000000001</v>
          </cell>
          <cell r="P1021">
            <v>1.01E-2</v>
          </cell>
          <cell r="Q1021">
            <v>11</v>
          </cell>
          <cell r="R1021">
            <v>1.1815256114258106</v>
          </cell>
          <cell r="S1021">
            <v>1.3710025443209224</v>
          </cell>
          <cell r="T1021">
            <v>0.59947933208522108</v>
          </cell>
          <cell r="U1021">
            <v>1.3636637049687566</v>
          </cell>
          <cell r="V1021">
            <v>1.9707410152143479</v>
          </cell>
          <cell r="W1021">
            <v>0.95402278275153019</v>
          </cell>
          <cell r="X1021">
            <v>88</v>
          </cell>
          <cell r="Y1021">
            <v>92</v>
          </cell>
          <cell r="Z1021">
            <v>72</v>
          </cell>
          <cell r="AA1021">
            <v>91</v>
          </cell>
          <cell r="AB1021">
            <v>98</v>
          </cell>
          <cell r="AC1021">
            <v>83</v>
          </cell>
        </row>
        <row r="1022">
          <cell r="A1022" t="str">
            <v>gam</v>
          </cell>
          <cell r="B1022" t="str">
            <v>g</v>
          </cell>
          <cell r="C1022" t="str">
            <v>mid-8</v>
          </cell>
          <cell r="D1022" t="str">
            <v>a</v>
          </cell>
          <cell r="E1022" t="str">
            <v>m</v>
          </cell>
          <cell r="F1022" t="str">
            <v>early-8</v>
          </cell>
          <cell r="G1022" t="str">
            <v>ga</v>
          </cell>
          <cell r="H1022" t="str">
            <v>am</v>
          </cell>
          <cell r="I1022">
            <v>2</v>
          </cell>
          <cell r="J1022" t="str">
            <v>Not Found</v>
          </cell>
          <cell r="K1022">
            <v>0.13589999999999999</v>
          </cell>
          <cell r="L1022">
            <v>7.7999999999999996E-3</v>
          </cell>
          <cell r="M1022">
            <v>10</v>
          </cell>
          <cell r="N1022" t="str">
            <v>Not Found</v>
          </cell>
          <cell r="O1022">
            <v>0.14349999999999999</v>
          </cell>
          <cell r="P1022">
            <v>7.4999999999999997E-3</v>
          </cell>
          <cell r="Q1022">
            <v>11</v>
          </cell>
          <cell r="R1022">
            <v>0.62310834092497347</v>
          </cell>
          <cell r="S1022">
            <v>1.3419556267051418</v>
          </cell>
          <cell r="T1022">
            <v>-0.20581066972277653</v>
          </cell>
          <cell r="U1022">
            <v>0.53724091397107909</v>
          </cell>
          <cell r="V1022">
            <v>1.1765381121968244</v>
          </cell>
          <cell r="W1022">
            <v>0.95402278275153019</v>
          </cell>
          <cell r="X1022">
            <v>73</v>
          </cell>
          <cell r="Y1022">
            <v>91</v>
          </cell>
          <cell r="Z1022">
            <v>42</v>
          </cell>
          <cell r="AA1022">
            <v>70</v>
          </cell>
          <cell r="AB1022">
            <v>88</v>
          </cell>
          <cell r="AC1022">
            <v>83</v>
          </cell>
        </row>
        <row r="1023">
          <cell r="A1023" t="str">
            <v>gan</v>
          </cell>
          <cell r="B1023" t="str">
            <v>g</v>
          </cell>
          <cell r="C1023" t="str">
            <v>mid-8</v>
          </cell>
          <cell r="D1023" t="str">
            <v>a</v>
          </cell>
          <cell r="E1023" t="str">
            <v>n</v>
          </cell>
          <cell r="F1023" t="str">
            <v>early-8</v>
          </cell>
          <cell r="G1023" t="str">
            <v>ga</v>
          </cell>
          <cell r="H1023" t="str">
            <v>an</v>
          </cell>
          <cell r="I1023">
            <v>2</v>
          </cell>
          <cell r="J1023" t="str">
            <v>Not Found</v>
          </cell>
          <cell r="K1023">
            <v>0.1825</v>
          </cell>
          <cell r="L1023">
            <v>1.4E-2</v>
          </cell>
          <cell r="M1023">
            <v>13</v>
          </cell>
          <cell r="N1023" t="str">
            <v>Not Found</v>
          </cell>
          <cell r="O1023">
            <v>0.2036</v>
          </cell>
          <cell r="P1023">
            <v>9.7000000000000003E-3</v>
          </cell>
          <cell r="Q1023">
            <v>14</v>
          </cell>
          <cell r="R1023">
            <v>1.6984077130464204</v>
          </cell>
          <cell r="S1023">
            <v>3.142864518883516</v>
          </cell>
          <cell r="T1023">
            <v>0.27736333136202201</v>
          </cell>
          <cell r="U1023">
            <v>1.9130860590946359</v>
          </cell>
          <cell r="V1023">
            <v>1.848555953211652</v>
          </cell>
          <cell r="W1023">
            <v>1.6488647817248745</v>
          </cell>
          <cell r="X1023">
            <v>96</v>
          </cell>
          <cell r="Y1023">
            <v>100</v>
          </cell>
          <cell r="Z1023">
            <v>61</v>
          </cell>
          <cell r="AA1023">
            <v>97</v>
          </cell>
          <cell r="AB1023">
            <v>97</v>
          </cell>
          <cell r="AC1023">
            <v>95</v>
          </cell>
        </row>
        <row r="1024">
          <cell r="A1024" t="str">
            <v>gap</v>
          </cell>
          <cell r="B1024" t="str">
            <v>g</v>
          </cell>
          <cell r="C1024" t="str">
            <v>mid-8</v>
          </cell>
          <cell r="D1024" t="str">
            <v>a</v>
          </cell>
          <cell r="E1024" t="str">
            <v>p</v>
          </cell>
          <cell r="F1024" t="str">
            <v>early-8</v>
          </cell>
          <cell r="G1024" t="str">
            <v>ga</v>
          </cell>
          <cell r="H1024" t="str">
            <v>ap</v>
          </cell>
          <cell r="I1024">
            <v>2</v>
          </cell>
          <cell r="J1024" t="str">
            <v>Not Found</v>
          </cell>
          <cell r="K1024">
            <v>0.1236</v>
          </cell>
          <cell r="L1024">
            <v>4.4999999999999997E-3</v>
          </cell>
          <cell r="M1024">
            <v>16</v>
          </cell>
          <cell r="N1024" t="str">
            <v>Not Found</v>
          </cell>
          <cell r="O1024">
            <v>0.1305</v>
          </cell>
          <cell r="P1024">
            <v>7.4999999999999997E-3</v>
          </cell>
          <cell r="Q1024">
            <v>12</v>
          </cell>
          <cell r="R1024">
            <v>0.3392846869100854</v>
          </cell>
          <cell r="S1024">
            <v>0.3834073453843943</v>
          </cell>
          <cell r="T1024">
            <v>0.76053733244682054</v>
          </cell>
          <cell r="U1024">
            <v>0.23963713881956142</v>
          </cell>
          <cell r="V1024">
            <v>1.1765381121968244</v>
          </cell>
          <cell r="W1024">
            <v>1.1856367824093117</v>
          </cell>
          <cell r="X1024">
            <v>63</v>
          </cell>
          <cell r="Y1024">
            <v>65</v>
          </cell>
          <cell r="Z1024">
            <v>78</v>
          </cell>
          <cell r="AA1024">
            <v>59</v>
          </cell>
          <cell r="AB1024">
            <v>88</v>
          </cell>
          <cell r="AC1024">
            <v>88</v>
          </cell>
        </row>
        <row r="1025">
          <cell r="A1025" t="str">
            <v>gas</v>
          </cell>
          <cell r="B1025" t="str">
            <v>g</v>
          </cell>
          <cell r="C1025" t="str">
            <v>mid-8</v>
          </cell>
          <cell r="D1025" t="str">
            <v>a</v>
          </cell>
          <cell r="E1025" t="str">
            <v>s</v>
          </cell>
          <cell r="F1025" t="str">
            <v>late-8</v>
          </cell>
          <cell r="G1025" t="str">
            <v>ga</v>
          </cell>
          <cell r="H1025" t="str">
            <v>as</v>
          </cell>
          <cell r="I1025">
            <v>4</v>
          </cell>
          <cell r="J1025" t="str">
            <v>Not Found</v>
          </cell>
          <cell r="K1025">
            <v>0.1653</v>
          </cell>
          <cell r="L1025">
            <v>4.4000000000000003E-3</v>
          </cell>
          <cell r="M1025">
            <v>9</v>
          </cell>
          <cell r="N1025" t="str">
            <v>Not Found</v>
          </cell>
          <cell r="O1025">
            <v>0.1605</v>
          </cell>
          <cell r="P1025">
            <v>5.4000000000000003E-3</v>
          </cell>
          <cell r="Q1025">
            <v>10</v>
          </cell>
          <cell r="R1025">
            <v>1.3015160993020238</v>
          </cell>
          <cell r="S1025">
            <v>0.35436042776861426</v>
          </cell>
          <cell r="T1025">
            <v>-0.36686867008437607</v>
          </cell>
          <cell r="U1025">
            <v>0.92641508147691065</v>
          </cell>
          <cell r="V1025">
            <v>0.5350665366826709</v>
          </cell>
          <cell r="W1025">
            <v>0.72240878309374867</v>
          </cell>
          <cell r="X1025">
            <v>90</v>
          </cell>
          <cell r="Y1025">
            <v>64</v>
          </cell>
          <cell r="Z1025">
            <v>36</v>
          </cell>
          <cell r="AA1025">
            <v>82</v>
          </cell>
          <cell r="AB1025">
            <v>71</v>
          </cell>
          <cell r="AC1025">
            <v>76</v>
          </cell>
        </row>
        <row r="1026">
          <cell r="A1026" t="str">
            <v>gav</v>
          </cell>
          <cell r="B1026" t="str">
            <v>g</v>
          </cell>
          <cell r="C1026" t="str">
            <v>mid-8</v>
          </cell>
          <cell r="D1026" t="str">
            <v>a</v>
          </cell>
          <cell r="E1026" t="str">
            <v>v</v>
          </cell>
          <cell r="F1026" t="str">
            <v>mid-8</v>
          </cell>
          <cell r="G1026" t="str">
            <v>ga</v>
          </cell>
          <cell r="H1026" t="str">
            <v>av</v>
          </cell>
          <cell r="I1026">
            <v>3</v>
          </cell>
          <cell r="J1026" t="str">
            <v>Not Found</v>
          </cell>
          <cell r="K1026">
            <v>0.1101</v>
          </cell>
          <cell r="L1026">
            <v>2.5000000000000001E-3</v>
          </cell>
          <cell r="M1026">
            <v>6</v>
          </cell>
          <cell r="N1026" t="str">
            <v>Not Found</v>
          </cell>
          <cell r="O1026">
            <v>0.1202</v>
          </cell>
          <cell r="P1026">
            <v>4.1999999999999997E-3</v>
          </cell>
          <cell r="Q1026">
            <v>7</v>
          </cell>
          <cell r="R1026">
            <v>2.7770920308378775E-2</v>
          </cell>
          <cell r="S1026">
            <v>-0.19753100693121017</v>
          </cell>
          <cell r="T1026">
            <v>-0.85004267116917465</v>
          </cell>
          <cell r="U1026">
            <v>3.8433785072047415E-3</v>
          </cell>
          <cell r="V1026">
            <v>0.168511350674583</v>
          </cell>
          <cell r="W1026">
            <v>2.7566784120404197E-2</v>
          </cell>
          <cell r="X1026">
            <v>51</v>
          </cell>
          <cell r="Y1026">
            <v>42</v>
          </cell>
          <cell r="Z1026">
            <v>20</v>
          </cell>
          <cell r="AA1026">
            <v>50</v>
          </cell>
          <cell r="AB1026">
            <v>56.999999999999993</v>
          </cell>
          <cell r="AC1026">
            <v>51</v>
          </cell>
        </row>
        <row r="1027">
          <cell r="A1027" t="str">
            <v>gaz</v>
          </cell>
          <cell r="B1027" t="str">
            <v>g</v>
          </cell>
          <cell r="C1027" t="str">
            <v>mid-8</v>
          </cell>
          <cell r="D1027" t="str">
            <v>a</v>
          </cell>
          <cell r="E1027" t="str">
            <v>z</v>
          </cell>
          <cell r="F1027" t="str">
            <v>late-8</v>
          </cell>
          <cell r="G1027" t="str">
            <v>ga</v>
          </cell>
          <cell r="H1027" t="str">
            <v>az</v>
          </cell>
          <cell r="I1027">
            <v>4</v>
          </cell>
          <cell r="J1027" t="str">
            <v>Not Found</v>
          </cell>
          <cell r="K1027">
            <v>0.1066</v>
          </cell>
          <cell r="L1027">
            <v>2.7000000000000001E-3</v>
          </cell>
          <cell r="M1027">
            <v>7</v>
          </cell>
          <cell r="N1027" t="str">
            <v>Not Found</v>
          </cell>
          <cell r="O1027">
            <v>0.1222</v>
          </cell>
          <cell r="P1027">
            <v>4.3E-3</v>
          </cell>
          <cell r="Q1027">
            <v>7</v>
          </cell>
          <cell r="R1027">
            <v>-5.2991908069841547E-2</v>
          </cell>
          <cell r="S1027">
            <v>-0.13943717169964967</v>
          </cell>
          <cell r="T1027">
            <v>-0.68898467080757508</v>
          </cell>
          <cell r="U1027">
            <v>4.9628574684361403E-2</v>
          </cell>
          <cell r="V1027">
            <v>0.19905761617525705</v>
          </cell>
          <cell r="W1027">
            <v>2.7566784120404197E-2</v>
          </cell>
          <cell r="X1027">
            <v>48</v>
          </cell>
          <cell r="Y1027">
            <v>44</v>
          </cell>
          <cell r="Z1027">
            <v>24</v>
          </cell>
          <cell r="AA1027">
            <v>52</v>
          </cell>
          <cell r="AB1027">
            <v>57.999999999999993</v>
          </cell>
          <cell r="AC1027">
            <v>51</v>
          </cell>
        </row>
        <row r="1028">
          <cell r="A1028" t="str">
            <v>gcb</v>
          </cell>
          <cell r="B1028" t="str">
            <v>g</v>
          </cell>
          <cell r="C1028" t="str">
            <v>mid-8</v>
          </cell>
          <cell r="D1028" t="str">
            <v>c</v>
          </cell>
          <cell r="E1028" t="str">
            <v>b</v>
          </cell>
          <cell r="F1028" t="str">
            <v>early-8</v>
          </cell>
          <cell r="G1028" t="str">
            <v>gc</v>
          </cell>
          <cell r="H1028" t="str">
            <v>cb</v>
          </cell>
          <cell r="I1028">
            <v>2</v>
          </cell>
          <cell r="J1028" t="str">
            <v>Not Found</v>
          </cell>
          <cell r="K1028">
            <v>6.8400000000000002E-2</v>
          </cell>
          <cell r="L1028">
            <v>6.9999999999999999E-4</v>
          </cell>
          <cell r="M1028">
            <v>10</v>
          </cell>
          <cell r="N1028" t="str">
            <v>Not Found</v>
          </cell>
          <cell r="O1028">
            <v>8.3400000000000002E-2</v>
          </cell>
          <cell r="P1028">
            <v>6.9999999999999999E-4</v>
          </cell>
          <cell r="Q1028">
            <v>3</v>
          </cell>
          <cell r="R1028">
            <v>-0.93446049208355964</v>
          </cell>
          <cell r="S1028">
            <v>-0.72037552401525429</v>
          </cell>
          <cell r="T1028">
            <v>-0.20581066972277653</v>
          </cell>
          <cell r="U1028">
            <v>-0.83860423115247706</v>
          </cell>
          <cell r="V1028">
            <v>-0.90060794184900617</v>
          </cell>
          <cell r="W1028">
            <v>-0.89888921451072179</v>
          </cell>
          <cell r="X1028">
            <v>17</v>
          </cell>
          <cell r="Y1028">
            <v>23</v>
          </cell>
          <cell r="Z1028">
            <v>42</v>
          </cell>
          <cell r="AA1028">
            <v>20</v>
          </cell>
          <cell r="AB1028">
            <v>19</v>
          </cell>
          <cell r="AC1028">
            <v>18</v>
          </cell>
        </row>
        <row r="1029">
          <cell r="A1029" t="str">
            <v>gcC</v>
          </cell>
          <cell r="B1029" t="str">
            <v>g</v>
          </cell>
          <cell r="C1029" t="str">
            <v>mid-8</v>
          </cell>
          <cell r="D1029" t="str">
            <v>c</v>
          </cell>
          <cell r="E1029" t="str">
            <v>C</v>
          </cell>
          <cell r="F1029" t="str">
            <v>mid-8</v>
          </cell>
          <cell r="G1029" t="str">
            <v>gc</v>
          </cell>
          <cell r="H1029" t="str">
            <v>cC</v>
          </cell>
          <cell r="I1029">
            <v>3</v>
          </cell>
          <cell r="J1029" t="str">
            <v>Not Found</v>
          </cell>
          <cell r="K1029">
            <v>5.04E-2</v>
          </cell>
          <cell r="L1029">
            <v>6.9999999999999999E-4</v>
          </cell>
          <cell r="M1029">
            <v>9</v>
          </cell>
          <cell r="N1029" t="str">
            <v>Not Found</v>
          </cell>
          <cell r="O1029">
            <v>7.4099999999999999E-2</v>
          </cell>
          <cell r="P1029">
            <v>1.1000000000000001E-3</v>
          </cell>
          <cell r="Q1029">
            <v>3</v>
          </cell>
          <cell r="R1029">
            <v>-1.3498121808858352</v>
          </cell>
          <cell r="S1029">
            <v>-0.72037552401525429</v>
          </cell>
          <cell r="T1029">
            <v>-0.36686867008437607</v>
          </cell>
          <cell r="U1029">
            <v>-1.0515053933762555</v>
          </cell>
          <cell r="V1029">
            <v>-0.7784228798463102</v>
          </cell>
          <cell r="W1029">
            <v>-0.89888921451072179</v>
          </cell>
          <cell r="X1029">
            <v>9</v>
          </cell>
          <cell r="Y1029">
            <v>23</v>
          </cell>
          <cell r="Z1029">
            <v>36</v>
          </cell>
          <cell r="AA1029">
            <v>15</v>
          </cell>
          <cell r="AB1029">
            <v>22</v>
          </cell>
          <cell r="AC1029">
            <v>18</v>
          </cell>
        </row>
        <row r="1030">
          <cell r="A1030" t="str">
            <v>gcf</v>
          </cell>
          <cell r="B1030" t="str">
            <v>g</v>
          </cell>
          <cell r="C1030" t="str">
            <v>mid-8</v>
          </cell>
          <cell r="D1030" t="str">
            <v>c</v>
          </cell>
          <cell r="E1030" t="str">
            <v>f</v>
          </cell>
          <cell r="F1030" t="str">
            <v>mid-8</v>
          </cell>
          <cell r="G1030" t="str">
            <v>gc</v>
          </cell>
          <cell r="H1030" t="str">
            <v>cf</v>
          </cell>
          <cell r="I1030">
            <v>3</v>
          </cell>
          <cell r="J1030" t="str">
            <v>Not Found</v>
          </cell>
          <cell r="K1030">
            <v>6.2100000000000002E-2</v>
          </cell>
          <cell r="L1030">
            <v>1.1999999999999999E-3</v>
          </cell>
          <cell r="M1030">
            <v>11</v>
          </cell>
          <cell r="N1030" t="str">
            <v>Not Found</v>
          </cell>
          <cell r="O1030">
            <v>8.0799999999999997E-2</v>
          </cell>
          <cell r="P1030">
            <v>1.9E-3</v>
          </cell>
          <cell r="Q1030">
            <v>5</v>
          </cell>
          <cell r="R1030">
            <v>-1.0798335831643562</v>
          </cell>
          <cell r="S1030">
            <v>-0.57514093593635329</v>
          </cell>
          <cell r="T1030">
            <v>-4.4752669361177014E-2</v>
          </cell>
          <cell r="U1030">
            <v>-0.8981249861827808</v>
          </cell>
          <cell r="V1030">
            <v>-0.53405275584091849</v>
          </cell>
          <cell r="W1030">
            <v>-0.43566121519515877</v>
          </cell>
          <cell r="X1030">
            <v>14.000000000000002</v>
          </cell>
          <cell r="Y1030">
            <v>28.000000000000004</v>
          </cell>
          <cell r="Z1030">
            <v>48</v>
          </cell>
          <cell r="AA1030">
            <v>18</v>
          </cell>
          <cell r="AB1030">
            <v>30</v>
          </cell>
          <cell r="AC1030">
            <v>33</v>
          </cell>
        </row>
        <row r="1031">
          <cell r="A1031" t="str">
            <v>gcg</v>
          </cell>
          <cell r="B1031" t="str">
            <v>g</v>
          </cell>
          <cell r="C1031" t="str">
            <v>mid-8</v>
          </cell>
          <cell r="D1031" t="str">
            <v>c</v>
          </cell>
          <cell r="E1031" t="str">
            <v>g</v>
          </cell>
          <cell r="F1031" t="str">
            <v>mid-8</v>
          </cell>
          <cell r="G1031" t="str">
            <v>gc</v>
          </cell>
          <cell r="H1031" t="str">
            <v>cg</v>
          </cell>
          <cell r="I1031">
            <v>3</v>
          </cell>
          <cell r="J1031" t="str">
            <v>Not Found</v>
          </cell>
          <cell r="K1031">
            <v>6.0400000000000002E-2</v>
          </cell>
          <cell r="L1031">
            <v>1.4E-3</v>
          </cell>
          <cell r="M1031">
            <v>14</v>
          </cell>
          <cell r="N1031" t="str">
            <v>Not Found</v>
          </cell>
          <cell r="O1031">
            <v>8.0500000000000002E-2</v>
          </cell>
          <cell r="P1031">
            <v>2.0999999999999999E-3</v>
          </cell>
          <cell r="Q1031">
            <v>7</v>
          </cell>
          <cell r="R1031">
            <v>-1.1190612426623487</v>
          </cell>
          <cell r="S1031">
            <v>-0.51704710070479265</v>
          </cell>
          <cell r="T1031">
            <v>0.43842133172362152</v>
          </cell>
          <cell r="U1031">
            <v>-0.90499276560935416</v>
          </cell>
          <cell r="V1031">
            <v>-0.47296022483957056</v>
          </cell>
          <cell r="W1031">
            <v>2.7566784120404197E-2</v>
          </cell>
          <cell r="X1031">
            <v>13</v>
          </cell>
          <cell r="Y1031">
            <v>30</v>
          </cell>
          <cell r="Z1031">
            <v>67</v>
          </cell>
          <cell r="AA1031">
            <v>18</v>
          </cell>
          <cell r="AB1031">
            <v>32</v>
          </cell>
          <cell r="AC1031">
            <v>51</v>
          </cell>
        </row>
        <row r="1032">
          <cell r="A1032" t="str">
            <v>gcJ</v>
          </cell>
          <cell r="B1032" t="str">
            <v>g</v>
          </cell>
          <cell r="C1032" t="str">
            <v>mid-8</v>
          </cell>
          <cell r="D1032" t="str">
            <v>c</v>
          </cell>
          <cell r="E1032" t="str">
            <v>J</v>
          </cell>
          <cell r="F1032" t="str">
            <v>mid-8</v>
          </cell>
          <cell r="G1032" t="str">
            <v>gc</v>
          </cell>
          <cell r="H1032" t="str">
            <v>cJ</v>
          </cell>
          <cell r="I1032">
            <v>3</v>
          </cell>
          <cell r="J1032" t="str">
            <v>Not Found</v>
          </cell>
          <cell r="K1032">
            <v>5.3199999999999997E-2</v>
          </cell>
          <cell r="L1032">
            <v>5.9999999999999995E-4</v>
          </cell>
          <cell r="M1032">
            <v>9</v>
          </cell>
          <cell r="N1032" t="str">
            <v>Not Found</v>
          </cell>
          <cell r="O1032">
            <v>6.7799999999999999E-2</v>
          </cell>
          <cell r="P1032">
            <v>6.9999999999999999E-4</v>
          </cell>
          <cell r="Q1032">
            <v>3</v>
          </cell>
          <cell r="R1032">
            <v>-1.285201918183259</v>
          </cell>
          <cell r="S1032">
            <v>-0.74942244163103455</v>
          </cell>
          <cell r="T1032">
            <v>-0.36686867008437607</v>
          </cell>
          <cell r="U1032">
            <v>-1.1957287613342988</v>
          </cell>
          <cell r="V1032">
            <v>-0.90060794184900617</v>
          </cell>
          <cell r="W1032">
            <v>-0.89888921451072179</v>
          </cell>
          <cell r="X1032">
            <v>10</v>
          </cell>
          <cell r="Y1032">
            <v>22</v>
          </cell>
          <cell r="Z1032">
            <v>36</v>
          </cell>
          <cell r="AA1032">
            <v>12</v>
          </cell>
          <cell r="AB1032">
            <v>19</v>
          </cell>
          <cell r="AC1032">
            <v>18</v>
          </cell>
        </row>
        <row r="1033">
          <cell r="A1033" t="str">
            <v>gcm</v>
          </cell>
          <cell r="B1033" t="str">
            <v>g</v>
          </cell>
          <cell r="C1033" t="str">
            <v>mid-8</v>
          </cell>
          <cell r="D1033" t="str">
            <v>c</v>
          </cell>
          <cell r="E1033" t="str">
            <v>m</v>
          </cell>
          <cell r="F1033" t="str">
            <v>early-8</v>
          </cell>
          <cell r="G1033" t="str">
            <v>gc</v>
          </cell>
          <cell r="H1033" t="str">
            <v>cm</v>
          </cell>
          <cell r="I1033">
            <v>2</v>
          </cell>
          <cell r="J1033" t="str">
            <v>Not Found</v>
          </cell>
          <cell r="K1033">
            <v>9.1899999999999996E-2</v>
          </cell>
          <cell r="L1033">
            <v>5.9999999999999995E-4</v>
          </cell>
          <cell r="M1033">
            <v>9</v>
          </cell>
          <cell r="N1033" t="str">
            <v>Not Found</v>
          </cell>
          <cell r="O1033">
            <v>0.1069</v>
          </cell>
          <cell r="P1033">
            <v>6.9999999999999999E-4</v>
          </cell>
          <cell r="Q1033">
            <v>4</v>
          </cell>
          <cell r="R1033">
            <v>-0.39219578725836668</v>
          </cell>
          <cell r="S1033">
            <v>-0.74942244163103455</v>
          </cell>
          <cell r="T1033">
            <v>-0.36686867008437607</v>
          </cell>
          <cell r="U1033">
            <v>-0.30062817607088693</v>
          </cell>
          <cell r="V1033">
            <v>-0.90060794184900617</v>
          </cell>
          <cell r="W1033">
            <v>-0.66727521485294028</v>
          </cell>
          <cell r="X1033">
            <v>35</v>
          </cell>
          <cell r="Y1033">
            <v>22</v>
          </cell>
          <cell r="Z1033">
            <v>36</v>
          </cell>
          <cell r="AA1033">
            <v>38</v>
          </cell>
          <cell r="AB1033">
            <v>19</v>
          </cell>
          <cell r="AC1033">
            <v>25</v>
          </cell>
        </row>
        <row r="1034">
          <cell r="A1034" t="str">
            <v>gcp</v>
          </cell>
          <cell r="B1034" t="str">
            <v>g</v>
          </cell>
          <cell r="C1034" t="str">
            <v>mid-8</v>
          </cell>
          <cell r="D1034" t="str">
            <v>c</v>
          </cell>
          <cell r="E1034" t="str">
            <v>p</v>
          </cell>
          <cell r="F1034" t="str">
            <v>early-8</v>
          </cell>
          <cell r="G1034" t="str">
            <v>gc</v>
          </cell>
          <cell r="H1034" t="str">
            <v>cp</v>
          </cell>
          <cell r="I1034">
            <v>2</v>
          </cell>
          <cell r="J1034" t="str">
            <v>Not Found</v>
          </cell>
          <cell r="K1034">
            <v>7.9600000000000004E-2</v>
          </cell>
          <cell r="L1034">
            <v>5.9999999999999995E-4</v>
          </cell>
          <cell r="M1034">
            <v>9</v>
          </cell>
          <cell r="N1034" t="str">
            <v>Not Found</v>
          </cell>
          <cell r="O1034">
            <v>9.3899999999999997E-2</v>
          </cell>
          <cell r="P1034">
            <v>6.9999999999999999E-4</v>
          </cell>
          <cell r="Q1034">
            <v>2</v>
          </cell>
          <cell r="R1034">
            <v>-0.67601944127325475</v>
          </cell>
          <cell r="S1034">
            <v>-0.74942244163103455</v>
          </cell>
          <cell r="T1034">
            <v>-0.36686867008437607</v>
          </cell>
          <cell r="U1034">
            <v>-0.59823195122240491</v>
          </cell>
          <cell r="V1034">
            <v>-0.90060794184900617</v>
          </cell>
          <cell r="W1034">
            <v>-1.1305032141685032</v>
          </cell>
          <cell r="X1034">
            <v>25</v>
          </cell>
          <cell r="Y1034">
            <v>22</v>
          </cell>
          <cell r="Z1034">
            <v>36</v>
          </cell>
          <cell r="AA1034">
            <v>28.000000000000004</v>
          </cell>
          <cell r="AB1034">
            <v>19</v>
          </cell>
          <cell r="AC1034">
            <v>13</v>
          </cell>
        </row>
        <row r="1035">
          <cell r="A1035" t="str">
            <v>gcr</v>
          </cell>
          <cell r="B1035" t="str">
            <v>g</v>
          </cell>
          <cell r="C1035" t="str">
            <v>mid-8</v>
          </cell>
          <cell r="D1035" t="str">
            <v>c</v>
          </cell>
          <cell r="E1035" t="str">
            <v>r</v>
          </cell>
          <cell r="F1035" t="str">
            <v>late-8</v>
          </cell>
          <cell r="G1035" t="str">
            <v>gc</v>
          </cell>
          <cell r="H1035" t="str">
            <v>cr</v>
          </cell>
          <cell r="I1035">
            <v>4</v>
          </cell>
          <cell r="J1035" t="str">
            <v>Not Found</v>
          </cell>
          <cell r="K1035">
            <v>0.1208</v>
          </cell>
          <cell r="L1035">
            <v>3.5999999999999999E-3</v>
          </cell>
          <cell r="M1035">
            <v>9</v>
          </cell>
          <cell r="N1035" t="str">
            <v>Not Found</v>
          </cell>
          <cell r="O1035">
            <v>0.14949999999999999</v>
          </cell>
          <cell r="P1035">
            <v>3.7000000000000002E-3</v>
          </cell>
          <cell r="Q1035">
            <v>7</v>
          </cell>
          <cell r="R1035">
            <v>0.27467442420750926</v>
          </cell>
          <cell r="S1035">
            <v>0.1219850868423723</v>
          </cell>
          <cell r="T1035">
            <v>-0.36686867008437607</v>
          </cell>
          <cell r="U1035">
            <v>0.6745965025025491</v>
          </cell>
          <cell r="V1035">
            <v>1.5780023171213225E-2</v>
          </cell>
          <cell r="W1035">
            <v>2.7566784120404197E-2</v>
          </cell>
          <cell r="X1035">
            <v>61</v>
          </cell>
          <cell r="Y1035">
            <v>55.000000000000007</v>
          </cell>
          <cell r="Z1035">
            <v>36</v>
          </cell>
          <cell r="AA1035">
            <v>75</v>
          </cell>
          <cell r="AB1035">
            <v>51</v>
          </cell>
          <cell r="AC1035">
            <v>51</v>
          </cell>
        </row>
        <row r="1036">
          <cell r="A1036" t="str">
            <v>gcs</v>
          </cell>
          <cell r="B1036" t="str">
            <v>g</v>
          </cell>
          <cell r="C1036" t="str">
            <v>mid-8</v>
          </cell>
          <cell r="D1036" t="str">
            <v>c</v>
          </cell>
          <cell r="E1036" t="str">
            <v>s</v>
          </cell>
          <cell r="F1036" t="str">
            <v>late-8</v>
          </cell>
          <cell r="G1036" t="str">
            <v>gc</v>
          </cell>
          <cell r="H1036" t="str">
            <v>cs</v>
          </cell>
          <cell r="I1036">
            <v>4</v>
          </cell>
          <cell r="J1036" t="str">
            <v>Not Found</v>
          </cell>
          <cell r="K1036">
            <v>0.12130000000000001</v>
          </cell>
          <cell r="L1036">
            <v>1.6999999999999999E-3</v>
          </cell>
          <cell r="M1036">
            <v>17</v>
          </cell>
          <cell r="N1036" t="str">
            <v>Not Found</v>
          </cell>
          <cell r="O1036">
            <v>0.1239</v>
          </cell>
          <cell r="P1036">
            <v>2.8999999999999998E-3</v>
          </cell>
          <cell r="Q1036">
            <v>10</v>
          </cell>
          <cell r="R1036">
            <v>0.28621197111868363</v>
          </cell>
          <cell r="S1036">
            <v>-0.42990634785745202</v>
          </cell>
          <cell r="T1036">
            <v>0.9215953328084201</v>
          </cell>
          <cell r="U1036">
            <v>8.8545991434944377E-2</v>
          </cell>
          <cell r="V1036">
            <v>-0.22859010083417874</v>
          </cell>
          <cell r="W1036">
            <v>0.72240878309374867</v>
          </cell>
          <cell r="X1036">
            <v>61</v>
          </cell>
          <cell r="Y1036">
            <v>33</v>
          </cell>
          <cell r="Z1036">
            <v>82</v>
          </cell>
          <cell r="AA1036">
            <v>54</v>
          </cell>
          <cell r="AB1036">
            <v>42</v>
          </cell>
          <cell r="AC1036">
            <v>76</v>
          </cell>
        </row>
        <row r="1037">
          <cell r="A1037" t="str">
            <v>gcS</v>
          </cell>
          <cell r="B1037" t="str">
            <v>g</v>
          </cell>
          <cell r="C1037" t="str">
            <v>mid-8</v>
          </cell>
          <cell r="D1037" t="str">
            <v>c</v>
          </cell>
          <cell r="E1037" t="str">
            <v>S</v>
          </cell>
          <cell r="F1037" t="str">
            <v>late-8</v>
          </cell>
          <cell r="G1037" t="str">
            <v>gc</v>
          </cell>
          <cell r="H1037" t="str">
            <v>cS</v>
          </cell>
          <cell r="I1037">
            <v>4</v>
          </cell>
          <cell r="J1037" t="str">
            <v>Not Found</v>
          </cell>
          <cell r="K1037">
            <v>5.0200000000000002E-2</v>
          </cell>
          <cell r="L1037">
            <v>1.1000000000000001E-3</v>
          </cell>
          <cell r="M1037">
            <v>12</v>
          </cell>
          <cell r="N1037" t="str">
            <v>Not Found</v>
          </cell>
          <cell r="O1037">
            <v>7.2700000000000001E-2</v>
          </cell>
          <cell r="P1037">
            <v>2E-3</v>
          </cell>
          <cell r="Q1037">
            <v>4</v>
          </cell>
          <cell r="R1037">
            <v>-1.354427199650305</v>
          </cell>
          <cell r="S1037">
            <v>-0.60418785355213334</v>
          </cell>
          <cell r="T1037">
            <v>0.11630533100042251</v>
          </cell>
          <cell r="U1037">
            <v>-1.083555030700265</v>
          </cell>
          <cell r="V1037">
            <v>-0.50350649034024453</v>
          </cell>
          <cell r="W1037">
            <v>-0.66727521485294028</v>
          </cell>
          <cell r="X1037">
            <v>9</v>
          </cell>
          <cell r="Y1037">
            <v>27</v>
          </cell>
          <cell r="Z1037">
            <v>54</v>
          </cell>
          <cell r="AA1037">
            <v>14.000000000000002</v>
          </cell>
          <cell r="AB1037">
            <v>31</v>
          </cell>
          <cell r="AC1037">
            <v>25</v>
          </cell>
        </row>
        <row r="1038">
          <cell r="A1038" t="str">
            <v>gcT</v>
          </cell>
          <cell r="B1038" t="str">
            <v>g</v>
          </cell>
          <cell r="C1038" t="str">
            <v>mid-8</v>
          </cell>
          <cell r="D1038" t="str">
            <v>c</v>
          </cell>
          <cell r="E1038" t="str">
            <v>T</v>
          </cell>
          <cell r="F1038" t="str">
            <v>late-8</v>
          </cell>
          <cell r="G1038" t="str">
            <v>gc</v>
          </cell>
          <cell r="H1038" t="str">
            <v>cT</v>
          </cell>
          <cell r="I1038">
            <v>4</v>
          </cell>
          <cell r="J1038" t="str">
            <v>Not Found</v>
          </cell>
          <cell r="K1038">
            <v>4.9799999999999997E-2</v>
          </cell>
          <cell r="L1038">
            <v>6.9999999999999999E-4</v>
          </cell>
          <cell r="M1038">
            <v>11</v>
          </cell>
          <cell r="N1038" t="str">
            <v>Not Found</v>
          </cell>
          <cell r="O1038">
            <v>7.0000000000000007E-2</v>
          </cell>
          <cell r="P1038">
            <v>8.0000000000000004E-4</v>
          </cell>
          <cell r="Q1038">
            <v>2</v>
          </cell>
          <cell r="R1038">
            <v>-1.3636572371792446</v>
          </cell>
          <cell r="S1038">
            <v>-0.72037552401525429</v>
          </cell>
          <cell r="T1038">
            <v>-4.4752669361177014E-2</v>
          </cell>
          <cell r="U1038">
            <v>-1.1453650455394262</v>
          </cell>
          <cell r="V1038">
            <v>-0.87006167634833231</v>
          </cell>
          <cell r="W1038">
            <v>-1.1305032141685032</v>
          </cell>
          <cell r="X1038">
            <v>9</v>
          </cell>
          <cell r="Y1038">
            <v>23</v>
          </cell>
          <cell r="Z1038">
            <v>48</v>
          </cell>
          <cell r="AA1038">
            <v>13</v>
          </cell>
          <cell r="AB1038">
            <v>20</v>
          </cell>
          <cell r="AC1038">
            <v>13</v>
          </cell>
        </row>
        <row r="1039">
          <cell r="A1039" t="str">
            <v>gcv</v>
          </cell>
          <cell r="B1039" t="str">
            <v>g</v>
          </cell>
          <cell r="C1039" t="str">
            <v>mid-8</v>
          </cell>
          <cell r="D1039" t="str">
            <v>c</v>
          </cell>
          <cell r="E1039" t="str">
            <v>v</v>
          </cell>
          <cell r="F1039" t="str">
            <v>mid-8</v>
          </cell>
          <cell r="G1039" t="str">
            <v>gc</v>
          </cell>
          <cell r="H1039" t="str">
            <v>cv</v>
          </cell>
          <cell r="I1039">
            <v>3</v>
          </cell>
          <cell r="J1039" t="str">
            <v>Not Found</v>
          </cell>
          <cell r="K1039">
            <v>6.6100000000000006E-2</v>
          </cell>
          <cell r="L1039">
            <v>5.9999999999999995E-4</v>
          </cell>
          <cell r="M1039">
            <v>9</v>
          </cell>
          <cell r="N1039" t="str">
            <v>Not Found</v>
          </cell>
          <cell r="O1039">
            <v>8.3599999999999994E-2</v>
          </cell>
          <cell r="P1039">
            <v>6.9999999999999999E-4</v>
          </cell>
          <cell r="Q1039">
            <v>4</v>
          </cell>
          <cell r="R1039">
            <v>-0.98753320787496146</v>
          </cell>
          <cell r="S1039">
            <v>-0.74942244163103455</v>
          </cell>
          <cell r="T1039">
            <v>-0.36686867008437607</v>
          </cell>
          <cell r="U1039">
            <v>-0.83402571153476157</v>
          </cell>
          <cell r="V1039">
            <v>-0.90060794184900617</v>
          </cell>
          <cell r="W1039">
            <v>-0.66727521485294028</v>
          </cell>
          <cell r="X1039">
            <v>16</v>
          </cell>
          <cell r="Y1039">
            <v>22</v>
          </cell>
          <cell r="Z1039">
            <v>36</v>
          </cell>
          <cell r="AA1039">
            <v>20</v>
          </cell>
          <cell r="AB1039">
            <v>19</v>
          </cell>
          <cell r="AC1039">
            <v>25</v>
          </cell>
        </row>
        <row r="1040">
          <cell r="A1040" t="str">
            <v>geb</v>
          </cell>
          <cell r="B1040" t="str">
            <v>g</v>
          </cell>
          <cell r="C1040" t="str">
            <v>mid-8</v>
          </cell>
          <cell r="D1040" t="str">
            <v>e</v>
          </cell>
          <cell r="E1040" t="str">
            <v>b</v>
          </cell>
          <cell r="F1040" t="str">
            <v>early-8</v>
          </cell>
          <cell r="G1040" t="str">
            <v>ge</v>
          </cell>
          <cell r="H1040" t="str">
            <v>eb</v>
          </cell>
          <cell r="I1040">
            <v>2</v>
          </cell>
          <cell r="J1040" t="str">
            <v>Not Found</v>
          </cell>
          <cell r="K1040">
            <v>8.1100000000000005E-2</v>
          </cell>
          <cell r="L1040">
            <v>2.8999999999999998E-3</v>
          </cell>
          <cell r="M1040">
            <v>13</v>
          </cell>
          <cell r="N1040" t="str">
            <v>Not Found</v>
          </cell>
          <cell r="O1040">
            <v>0.10009999999999999</v>
          </cell>
          <cell r="P1040">
            <v>3.8E-3</v>
          </cell>
          <cell r="Q1040">
            <v>5</v>
          </cell>
          <cell r="R1040">
            <v>-0.64140680053973176</v>
          </cell>
          <cell r="S1040">
            <v>-8.134333646808932E-2</v>
          </cell>
          <cell r="T1040">
            <v>0.27736333136202201</v>
          </cell>
          <cell r="U1040">
            <v>-0.45629784307321941</v>
          </cell>
          <cell r="V1040">
            <v>4.632628867188715E-2</v>
          </cell>
          <cell r="W1040">
            <v>-0.43566121519515877</v>
          </cell>
          <cell r="X1040">
            <v>26</v>
          </cell>
          <cell r="Y1040">
            <v>46</v>
          </cell>
          <cell r="Z1040">
            <v>61</v>
          </cell>
          <cell r="AA1040">
            <v>32</v>
          </cell>
          <cell r="AB1040">
            <v>52</v>
          </cell>
          <cell r="AC1040">
            <v>33</v>
          </cell>
        </row>
        <row r="1041">
          <cell r="A1041" t="str">
            <v>gEb</v>
          </cell>
          <cell r="B1041" t="str">
            <v>g</v>
          </cell>
          <cell r="C1041" t="str">
            <v>mid-8</v>
          </cell>
          <cell r="D1041" t="str">
            <v>E</v>
          </cell>
          <cell r="E1041" t="str">
            <v>b</v>
          </cell>
          <cell r="F1041" t="str">
            <v>early-8</v>
          </cell>
          <cell r="G1041" t="str">
            <v>gE</v>
          </cell>
          <cell r="H1041" t="str">
            <v>Eb</v>
          </cell>
          <cell r="I1041">
            <v>2</v>
          </cell>
          <cell r="J1041" t="str">
            <v>Not Found</v>
          </cell>
          <cell r="K1041">
            <v>0.12479999999999999</v>
          </cell>
          <cell r="L1041">
            <v>1.1999999999999999E-3</v>
          </cell>
          <cell r="M1041">
            <v>8</v>
          </cell>
          <cell r="N1041" t="str">
            <v>Not Found</v>
          </cell>
          <cell r="O1041">
            <v>0.1278</v>
          </cell>
          <cell r="P1041">
            <v>2.2000000000000001E-3</v>
          </cell>
          <cell r="Q1041">
            <v>5</v>
          </cell>
          <cell r="R1041">
            <v>0.36697479949690359</v>
          </cell>
          <cell r="S1041">
            <v>-0.57514093593635329</v>
          </cell>
          <cell r="T1041">
            <v>-0.52792667044597552</v>
          </cell>
          <cell r="U1041">
            <v>0.17782712398039979</v>
          </cell>
          <cell r="V1041">
            <v>-0.44241395933889649</v>
          </cell>
          <cell r="W1041">
            <v>-0.43566121519515877</v>
          </cell>
          <cell r="X1041">
            <v>64</v>
          </cell>
          <cell r="Y1041">
            <v>28.000000000000004</v>
          </cell>
          <cell r="Z1041">
            <v>30</v>
          </cell>
          <cell r="AA1041">
            <v>56.999999999999993</v>
          </cell>
          <cell r="AB1041">
            <v>34</v>
          </cell>
          <cell r="AC1041">
            <v>33</v>
          </cell>
        </row>
        <row r="1042">
          <cell r="A1042" t="str">
            <v>geC</v>
          </cell>
          <cell r="B1042" t="str">
            <v>g</v>
          </cell>
          <cell r="C1042" t="str">
            <v>mid-8</v>
          </cell>
          <cell r="D1042" t="str">
            <v>e</v>
          </cell>
          <cell r="E1042" t="str">
            <v>C</v>
          </cell>
          <cell r="F1042" t="str">
            <v>mid-8</v>
          </cell>
          <cell r="G1042" t="str">
            <v>ge</v>
          </cell>
          <cell r="H1042" t="str">
            <v>eC</v>
          </cell>
          <cell r="I1042">
            <v>3</v>
          </cell>
          <cell r="J1042" t="str">
            <v>Not Found</v>
          </cell>
          <cell r="K1042">
            <v>6.3100000000000003E-2</v>
          </cell>
          <cell r="L1042">
            <v>1.4E-3</v>
          </cell>
          <cell r="M1042">
            <v>10</v>
          </cell>
          <cell r="N1042" t="str">
            <v>Not Found</v>
          </cell>
          <cell r="O1042">
            <v>9.0899999999999995E-2</v>
          </cell>
          <cell r="P1042">
            <v>1.4E-3</v>
          </cell>
          <cell r="Q1042">
            <v>5</v>
          </cell>
          <cell r="R1042">
            <v>-1.0567584893420074</v>
          </cell>
          <cell r="S1042">
            <v>-0.51704710070479265</v>
          </cell>
          <cell r="T1042">
            <v>-0.20581066972277653</v>
          </cell>
          <cell r="U1042">
            <v>-0.66690974548813986</v>
          </cell>
          <cell r="V1042">
            <v>-0.68678408334428831</v>
          </cell>
          <cell r="W1042">
            <v>-0.43566121519515877</v>
          </cell>
          <cell r="X1042">
            <v>15</v>
          </cell>
          <cell r="Y1042">
            <v>30</v>
          </cell>
          <cell r="Z1042">
            <v>42</v>
          </cell>
          <cell r="AA1042">
            <v>25</v>
          </cell>
          <cell r="AB1042">
            <v>25</v>
          </cell>
          <cell r="AC1042">
            <v>33</v>
          </cell>
        </row>
        <row r="1043">
          <cell r="A1043" t="str">
            <v>gEC</v>
          </cell>
          <cell r="B1043" t="str">
            <v>g</v>
          </cell>
          <cell r="C1043" t="str">
            <v>mid-8</v>
          </cell>
          <cell r="D1043" t="str">
            <v>E</v>
          </cell>
          <cell r="E1043" t="str">
            <v>C</v>
          </cell>
          <cell r="F1043" t="str">
            <v>mid-8</v>
          </cell>
          <cell r="G1043" t="str">
            <v>gE</v>
          </cell>
          <cell r="H1043" t="str">
            <v>EC</v>
          </cell>
          <cell r="I1043">
            <v>3</v>
          </cell>
          <cell r="J1043" t="str">
            <v>Not Found</v>
          </cell>
          <cell r="K1043">
            <v>0.10680000000000001</v>
          </cell>
          <cell r="L1043">
            <v>8.9999999999999998E-4</v>
          </cell>
          <cell r="M1043">
            <v>7</v>
          </cell>
          <cell r="N1043" t="str">
            <v>Not Found</v>
          </cell>
          <cell r="O1043">
            <v>0.11849999999999999</v>
          </cell>
          <cell r="P1043">
            <v>1.6000000000000001E-3</v>
          </cell>
          <cell r="Q1043">
            <v>3</v>
          </cell>
          <cell r="R1043">
            <v>-4.8376889305371686E-2</v>
          </cell>
          <cell r="S1043">
            <v>-0.66228168878369387</v>
          </cell>
          <cell r="T1043">
            <v>-0.68898467080757508</v>
          </cell>
          <cell r="U1043">
            <v>-3.5074038243378548E-2</v>
          </cell>
          <cell r="V1043">
            <v>-0.62569155234294049</v>
          </cell>
          <cell r="W1043">
            <v>-0.89888921451072179</v>
          </cell>
          <cell r="X1043">
            <v>48</v>
          </cell>
          <cell r="Y1043">
            <v>25</v>
          </cell>
          <cell r="Z1043">
            <v>24</v>
          </cell>
          <cell r="AA1043">
            <v>49</v>
          </cell>
          <cell r="AB1043">
            <v>27</v>
          </cell>
          <cell r="AC1043">
            <v>18</v>
          </cell>
        </row>
        <row r="1044">
          <cell r="A1044" t="str">
            <v>ged</v>
          </cell>
          <cell r="B1044" t="str">
            <v>g</v>
          </cell>
          <cell r="C1044" t="str">
            <v>mid-8</v>
          </cell>
          <cell r="D1044" t="str">
            <v>e</v>
          </cell>
          <cell r="E1044" t="str">
            <v>d</v>
          </cell>
          <cell r="F1044" t="str">
            <v>early-8</v>
          </cell>
          <cell r="G1044" t="str">
            <v>ge</v>
          </cell>
          <cell r="H1044" t="str">
            <v>ed</v>
          </cell>
          <cell r="I1044">
            <v>2</v>
          </cell>
          <cell r="J1044" t="str">
            <v>Not Found</v>
          </cell>
          <cell r="K1044">
            <v>9.3100000000000002E-2</v>
          </cell>
          <cell r="L1044">
            <v>3.5000000000000001E-3</v>
          </cell>
          <cell r="M1044">
            <v>27</v>
          </cell>
          <cell r="N1044" t="str">
            <v>Not Found</v>
          </cell>
          <cell r="O1044">
            <v>0.13170000000000001</v>
          </cell>
          <cell r="P1044">
            <v>4.7999999999999996E-3</v>
          </cell>
          <cell r="Q1044">
            <v>16</v>
          </cell>
          <cell r="R1044">
            <v>-0.36450567467154815</v>
          </cell>
          <cell r="S1044">
            <v>9.2938169226592121E-2</v>
          </cell>
          <cell r="T1044">
            <v>2.5321753364244155</v>
          </cell>
          <cell r="U1044">
            <v>0.26710825652585551</v>
          </cell>
          <cell r="V1044">
            <v>0.35178894367862684</v>
          </cell>
          <cell r="W1044">
            <v>2.1120927810404377</v>
          </cell>
          <cell r="X1044">
            <v>36</v>
          </cell>
          <cell r="Y1044">
            <v>54</v>
          </cell>
          <cell r="Z1044">
            <v>99</v>
          </cell>
          <cell r="AA1044">
            <v>61</v>
          </cell>
          <cell r="AB1044">
            <v>64</v>
          </cell>
          <cell r="AC1044">
            <v>98</v>
          </cell>
        </row>
        <row r="1045">
          <cell r="A1045" t="str">
            <v>gEd</v>
          </cell>
          <cell r="B1045" t="str">
            <v>g</v>
          </cell>
          <cell r="C1045" t="str">
            <v>mid-8</v>
          </cell>
          <cell r="D1045" t="str">
            <v>E</v>
          </cell>
          <cell r="E1045" t="str">
            <v>d</v>
          </cell>
          <cell r="F1045" t="str">
            <v>early-8</v>
          </cell>
          <cell r="G1045" t="str">
            <v>gE</v>
          </cell>
          <cell r="H1045" t="str">
            <v>Ed</v>
          </cell>
          <cell r="I1045">
            <v>2</v>
          </cell>
          <cell r="J1045" t="str">
            <v>Not Found</v>
          </cell>
          <cell r="K1045">
            <v>0.1368</v>
          </cell>
          <cell r="L1045">
            <v>4.1999999999999997E-3</v>
          </cell>
          <cell r="M1045">
            <v>20</v>
          </cell>
          <cell r="N1045" t="str">
            <v>Not Found</v>
          </cell>
          <cell r="O1045">
            <v>0.15939999999999999</v>
          </cell>
          <cell r="P1045">
            <v>7.7999999999999996E-3</v>
          </cell>
          <cell r="Q1045">
            <v>15</v>
          </cell>
          <cell r="R1045">
            <v>0.64387592536508753</v>
          </cell>
          <cell r="S1045">
            <v>0.29626659253705362</v>
          </cell>
          <cell r="T1045">
            <v>1.4047693338932186</v>
          </cell>
          <cell r="U1045">
            <v>0.90123322357947411</v>
          </cell>
          <cell r="V1045">
            <v>1.2681769086988464</v>
          </cell>
          <cell r="W1045">
            <v>1.880478781382656</v>
          </cell>
          <cell r="X1045">
            <v>74</v>
          </cell>
          <cell r="Y1045">
            <v>62</v>
          </cell>
          <cell r="Z1045">
            <v>92</v>
          </cell>
          <cell r="AA1045">
            <v>82</v>
          </cell>
          <cell r="AB1045">
            <v>90</v>
          </cell>
          <cell r="AC1045">
            <v>97</v>
          </cell>
        </row>
        <row r="1046">
          <cell r="A1046" t="str">
            <v>gef</v>
          </cell>
          <cell r="B1046" t="str">
            <v>g</v>
          </cell>
          <cell r="C1046" t="str">
            <v>mid-8</v>
          </cell>
          <cell r="D1046" t="str">
            <v>e</v>
          </cell>
          <cell r="E1046" t="str">
            <v>f</v>
          </cell>
          <cell r="F1046" t="str">
            <v>mid-8</v>
          </cell>
          <cell r="G1046" t="str">
            <v>ge</v>
          </cell>
          <cell r="H1046" t="str">
            <v>ef</v>
          </cell>
          <cell r="I1046">
            <v>3</v>
          </cell>
          <cell r="J1046" t="str">
            <v>Not Found</v>
          </cell>
          <cell r="K1046">
            <v>7.4899999999999994E-2</v>
          </cell>
          <cell r="L1046">
            <v>1.6000000000000001E-3</v>
          </cell>
          <cell r="M1046">
            <v>14</v>
          </cell>
          <cell r="N1046" t="str">
            <v>Not Found</v>
          </cell>
          <cell r="O1046">
            <v>9.7500000000000003E-2</v>
          </cell>
          <cell r="P1046">
            <v>2.0999999999999999E-3</v>
          </cell>
          <cell r="Q1046">
            <v>6</v>
          </cell>
          <cell r="R1046">
            <v>-0.78447238223829363</v>
          </cell>
          <cell r="S1046">
            <v>-0.45895326547323223</v>
          </cell>
          <cell r="T1046">
            <v>0.43842133172362152</v>
          </cell>
          <cell r="U1046">
            <v>-0.51581859810352282</v>
          </cell>
          <cell r="V1046">
            <v>-0.47296022483957056</v>
          </cell>
          <cell r="W1046">
            <v>-0.20404721553737729</v>
          </cell>
          <cell r="X1046">
            <v>22</v>
          </cell>
          <cell r="Y1046">
            <v>32</v>
          </cell>
          <cell r="Z1046">
            <v>67</v>
          </cell>
          <cell r="AA1046">
            <v>30</v>
          </cell>
          <cell r="AB1046">
            <v>32</v>
          </cell>
          <cell r="AC1046">
            <v>42</v>
          </cell>
        </row>
        <row r="1047">
          <cell r="A1047" t="str">
            <v>gEf</v>
          </cell>
          <cell r="B1047" t="str">
            <v>g</v>
          </cell>
          <cell r="C1047" t="str">
            <v>mid-8</v>
          </cell>
          <cell r="D1047" t="str">
            <v>E</v>
          </cell>
          <cell r="E1047" t="str">
            <v>f</v>
          </cell>
          <cell r="F1047" t="str">
            <v>mid-8</v>
          </cell>
          <cell r="G1047" t="str">
            <v>gE</v>
          </cell>
          <cell r="H1047" t="str">
            <v>Ef</v>
          </cell>
          <cell r="I1047">
            <v>3</v>
          </cell>
          <cell r="J1047" t="str">
            <v>Not Found</v>
          </cell>
          <cell r="K1047">
            <v>0.11849999999999999</v>
          </cell>
          <cell r="L1047">
            <v>2E-3</v>
          </cell>
          <cell r="M1047">
            <v>8</v>
          </cell>
          <cell r="N1047" t="str">
            <v>Not Found</v>
          </cell>
          <cell r="O1047">
            <v>0.12520000000000001</v>
          </cell>
          <cell r="P1047">
            <v>2.7000000000000001E-3</v>
          </cell>
          <cell r="Q1047">
            <v>7</v>
          </cell>
          <cell r="R1047">
            <v>0.22160170841610716</v>
          </cell>
          <cell r="S1047">
            <v>-0.34276559501011128</v>
          </cell>
          <cell r="T1047">
            <v>-0.52792667044597552</v>
          </cell>
          <cell r="U1047">
            <v>0.11830636895009639</v>
          </cell>
          <cell r="V1047">
            <v>-0.28968263183552656</v>
          </cell>
          <cell r="W1047">
            <v>2.7566784120404197E-2</v>
          </cell>
          <cell r="X1047">
            <v>59</v>
          </cell>
          <cell r="Y1047">
            <v>36</v>
          </cell>
          <cell r="Z1047">
            <v>30</v>
          </cell>
          <cell r="AA1047">
            <v>55.000000000000007</v>
          </cell>
          <cell r="AB1047">
            <v>39</v>
          </cell>
          <cell r="AC1047">
            <v>51</v>
          </cell>
        </row>
        <row r="1048">
          <cell r="A1048" t="str">
            <v>geg</v>
          </cell>
          <cell r="B1048" t="str">
            <v>g</v>
          </cell>
          <cell r="C1048" t="str">
            <v>mid-8</v>
          </cell>
          <cell r="D1048" t="str">
            <v>e</v>
          </cell>
          <cell r="E1048" t="str">
            <v>g</v>
          </cell>
          <cell r="F1048" t="str">
            <v>mid-8</v>
          </cell>
          <cell r="G1048" t="str">
            <v>ge</v>
          </cell>
          <cell r="H1048" t="str">
            <v>eg</v>
          </cell>
          <cell r="I1048">
            <v>3</v>
          </cell>
          <cell r="J1048" t="str">
            <v>Not Found</v>
          </cell>
          <cell r="K1048">
            <v>7.3099999999999998E-2</v>
          </cell>
          <cell r="L1048">
            <v>1.5E-3</v>
          </cell>
          <cell r="M1048">
            <v>12</v>
          </cell>
          <cell r="N1048" t="str">
            <v>Not Found</v>
          </cell>
          <cell r="O1048">
            <v>9.7299999999999998E-2</v>
          </cell>
          <cell r="P1048">
            <v>1.2999999999999999E-3</v>
          </cell>
          <cell r="Q1048">
            <v>5</v>
          </cell>
          <cell r="R1048">
            <v>-0.82600755111852109</v>
          </cell>
          <cell r="S1048">
            <v>-0.48800018308901244</v>
          </cell>
          <cell r="T1048">
            <v>0.11630533100042251</v>
          </cell>
          <cell r="U1048">
            <v>-0.52039711772123864</v>
          </cell>
          <cell r="V1048">
            <v>-0.71733034884496238</v>
          </cell>
          <cell r="W1048">
            <v>-0.43566121519515877</v>
          </cell>
          <cell r="X1048">
            <v>20</v>
          </cell>
          <cell r="Y1048">
            <v>31</v>
          </cell>
          <cell r="Z1048">
            <v>54</v>
          </cell>
          <cell r="AA1048">
            <v>30</v>
          </cell>
          <cell r="AB1048">
            <v>24</v>
          </cell>
          <cell r="AC1048">
            <v>33</v>
          </cell>
        </row>
        <row r="1049">
          <cell r="A1049" t="str">
            <v>geG</v>
          </cell>
          <cell r="B1049" t="str">
            <v>g</v>
          </cell>
          <cell r="C1049" t="str">
            <v>mid-8</v>
          </cell>
          <cell r="D1049" t="str">
            <v>e</v>
          </cell>
          <cell r="E1049" t="str">
            <v>G</v>
          </cell>
          <cell r="F1049" t="str">
            <v>mid-8</v>
          </cell>
          <cell r="G1049" t="str">
            <v>ge</v>
          </cell>
          <cell r="H1049" t="str">
            <v>eG</v>
          </cell>
          <cell r="I1049">
            <v>3</v>
          </cell>
          <cell r="J1049" t="str">
            <v>Not Found</v>
          </cell>
          <cell r="K1049">
            <v>6.6900000000000001E-2</v>
          </cell>
          <cell r="L1049">
            <v>1.1999999999999999E-3</v>
          </cell>
          <cell r="M1049">
            <v>11</v>
          </cell>
          <cell r="N1049" t="str">
            <v>Not Found</v>
          </cell>
          <cell r="O1049">
            <v>9.7000000000000003E-2</v>
          </cell>
          <cell r="P1049">
            <v>1.4E-3</v>
          </cell>
          <cell r="Q1049">
            <v>7</v>
          </cell>
          <cell r="R1049">
            <v>-0.96907313281708263</v>
          </cell>
          <cell r="S1049">
            <v>-0.57514093593635329</v>
          </cell>
          <cell r="T1049">
            <v>-4.4752669361177014E-2</v>
          </cell>
          <cell r="U1049">
            <v>-0.527264897147812</v>
          </cell>
          <cell r="V1049">
            <v>-0.68678408334428831</v>
          </cell>
          <cell r="W1049">
            <v>2.7566784120404197E-2</v>
          </cell>
          <cell r="X1049">
            <v>17</v>
          </cell>
          <cell r="Y1049">
            <v>28.000000000000004</v>
          </cell>
          <cell r="Z1049">
            <v>48</v>
          </cell>
          <cell r="AA1049">
            <v>30</v>
          </cell>
          <cell r="AB1049">
            <v>25</v>
          </cell>
          <cell r="AC1049">
            <v>51</v>
          </cell>
        </row>
        <row r="1050">
          <cell r="A1050" t="str">
            <v>gEg</v>
          </cell>
          <cell r="B1050" t="str">
            <v>g</v>
          </cell>
          <cell r="C1050" t="str">
            <v>mid-8</v>
          </cell>
          <cell r="D1050" t="str">
            <v>E</v>
          </cell>
          <cell r="E1050" t="str">
            <v>g</v>
          </cell>
          <cell r="F1050" t="str">
            <v>mid-8</v>
          </cell>
          <cell r="G1050" t="str">
            <v>gE</v>
          </cell>
          <cell r="H1050" t="str">
            <v>Eg</v>
          </cell>
          <cell r="I1050">
            <v>3</v>
          </cell>
          <cell r="J1050" t="str">
            <v>Not Found</v>
          </cell>
          <cell r="K1050">
            <v>0.1168</v>
          </cell>
          <cell r="L1050">
            <v>2.0999999999999999E-3</v>
          </cell>
          <cell r="M1050">
            <v>8</v>
          </cell>
          <cell r="N1050" t="str">
            <v>Not Found</v>
          </cell>
          <cell r="O1050">
            <v>0.1249</v>
          </cell>
          <cell r="P1050">
            <v>2.8E-3</v>
          </cell>
          <cell r="Q1050">
            <v>8</v>
          </cell>
          <cell r="R1050">
            <v>0.18237404891811462</v>
          </cell>
          <cell r="S1050">
            <v>-0.31371867739433112</v>
          </cell>
          <cell r="T1050">
            <v>-0.52792667044597552</v>
          </cell>
          <cell r="U1050">
            <v>0.1114385895235227</v>
          </cell>
          <cell r="V1050">
            <v>-0.25913636633485265</v>
          </cell>
          <cell r="W1050">
            <v>0.25918078377818571</v>
          </cell>
          <cell r="X1050">
            <v>56.999999999999993</v>
          </cell>
          <cell r="Y1050">
            <v>37</v>
          </cell>
          <cell r="Z1050">
            <v>30</v>
          </cell>
          <cell r="AA1050">
            <v>54</v>
          </cell>
          <cell r="AB1050">
            <v>40</v>
          </cell>
          <cell r="AC1050">
            <v>60</v>
          </cell>
        </row>
        <row r="1051">
          <cell r="A1051" t="str">
            <v>gEG</v>
          </cell>
          <cell r="B1051" t="str">
            <v>g</v>
          </cell>
          <cell r="C1051" t="str">
            <v>mid-8</v>
          </cell>
          <cell r="D1051" t="str">
            <v>E</v>
          </cell>
          <cell r="E1051" t="str">
            <v>G</v>
          </cell>
          <cell r="F1051" t="str">
            <v>mid-8</v>
          </cell>
          <cell r="G1051" t="str">
            <v>gE</v>
          </cell>
          <cell r="H1051" t="str">
            <v>EG</v>
          </cell>
          <cell r="I1051">
            <v>3</v>
          </cell>
          <cell r="J1051" t="str">
            <v>Not Found</v>
          </cell>
          <cell r="K1051">
            <v>0.1106</v>
          </cell>
          <cell r="L1051">
            <v>8.0000000000000004E-4</v>
          </cell>
          <cell r="M1051">
            <v>4</v>
          </cell>
          <cell r="N1051" t="str">
            <v>Not Found</v>
          </cell>
          <cell r="O1051">
            <v>0.12470000000000001</v>
          </cell>
          <cell r="P1051">
            <v>1.5E-3</v>
          </cell>
          <cell r="Q1051">
            <v>4</v>
          </cell>
          <cell r="R1051">
            <v>3.9308467219553105E-2</v>
          </cell>
          <cell r="S1051">
            <v>-0.69132860639947413</v>
          </cell>
          <cell r="T1051">
            <v>-1.1721586718923735</v>
          </cell>
          <cell r="U1051">
            <v>0.10686006990580722</v>
          </cell>
          <cell r="V1051">
            <v>-0.65623781784361435</v>
          </cell>
          <cell r="W1051">
            <v>-0.66727521485294028</v>
          </cell>
          <cell r="X1051">
            <v>52</v>
          </cell>
          <cell r="Y1051">
            <v>24</v>
          </cell>
          <cell r="Z1051">
            <v>12</v>
          </cell>
          <cell r="AA1051">
            <v>54</v>
          </cell>
          <cell r="AB1051">
            <v>26</v>
          </cell>
          <cell r="AC1051">
            <v>25</v>
          </cell>
        </row>
        <row r="1052">
          <cell r="A1052" t="str">
            <v>gEJ</v>
          </cell>
          <cell r="B1052" t="str">
            <v>g</v>
          </cell>
          <cell r="C1052" t="str">
            <v>mid-8</v>
          </cell>
          <cell r="D1052" t="str">
            <v>E</v>
          </cell>
          <cell r="E1052" t="str">
            <v>J</v>
          </cell>
          <cell r="F1052" t="str">
            <v>mid-8</v>
          </cell>
          <cell r="G1052" t="str">
            <v>gE</v>
          </cell>
          <cell r="H1052" t="str">
            <v>EJ</v>
          </cell>
          <cell r="I1052">
            <v>3</v>
          </cell>
          <cell r="J1052" t="str">
            <v>Not Found</v>
          </cell>
          <cell r="K1052">
            <v>0.1096</v>
          </cell>
          <cell r="L1052">
            <v>2.0999999999999999E-3</v>
          </cell>
          <cell r="M1052">
            <v>10</v>
          </cell>
          <cell r="N1052" t="str">
            <v>Not Found</v>
          </cell>
          <cell r="O1052">
            <v>0.11219999999999999</v>
          </cell>
          <cell r="P1052">
            <v>2E-3</v>
          </cell>
          <cell r="Q1052">
            <v>5</v>
          </cell>
          <cell r="R1052">
            <v>1.6233373397204445E-2</v>
          </cell>
          <cell r="S1052">
            <v>-0.31371867739433112</v>
          </cell>
          <cell r="T1052">
            <v>-0.20581066972277653</v>
          </cell>
          <cell r="U1052">
            <v>-0.1792974062014219</v>
          </cell>
          <cell r="V1052">
            <v>-0.50350649034024453</v>
          </cell>
          <cell r="W1052">
            <v>-0.43566121519515877</v>
          </cell>
          <cell r="X1052">
            <v>51</v>
          </cell>
          <cell r="Y1052">
            <v>37</v>
          </cell>
          <cell r="Z1052">
            <v>42</v>
          </cell>
          <cell r="AA1052">
            <v>43</v>
          </cell>
          <cell r="AB1052">
            <v>31</v>
          </cell>
          <cell r="AC1052">
            <v>33</v>
          </cell>
        </row>
        <row r="1053">
          <cell r="A1053" t="str">
            <v>gek</v>
          </cell>
          <cell r="B1053" t="str">
            <v>g</v>
          </cell>
          <cell r="C1053" t="str">
            <v>mid-8</v>
          </cell>
          <cell r="D1053" t="str">
            <v>e</v>
          </cell>
          <cell r="E1053" t="str">
            <v>k</v>
          </cell>
          <cell r="F1053" t="str">
            <v>mid-8</v>
          </cell>
          <cell r="G1053" t="str">
            <v>ge</v>
          </cell>
          <cell r="H1053" t="str">
            <v>ek</v>
          </cell>
          <cell r="I1053">
            <v>3</v>
          </cell>
          <cell r="J1053" t="str">
            <v>Not Found</v>
          </cell>
          <cell r="K1053">
            <v>0.1086</v>
          </cell>
          <cell r="L1053">
            <v>3.2000000000000002E-3</v>
          </cell>
          <cell r="M1053">
            <v>22</v>
          </cell>
          <cell r="N1053" t="str">
            <v>Not Found</v>
          </cell>
          <cell r="O1053">
            <v>0.1389</v>
          </cell>
          <cell r="P1053">
            <v>6.4999999999999997E-3</v>
          </cell>
          <cell r="Q1053">
            <v>15</v>
          </cell>
          <cell r="R1053">
            <v>-6.8417204251442184E-3</v>
          </cell>
          <cell r="S1053">
            <v>5.7974163792514658E-3</v>
          </cell>
          <cell r="T1053">
            <v>1.7268853346164177</v>
          </cell>
          <cell r="U1053">
            <v>0.43193496276361898</v>
          </cell>
          <cell r="V1053">
            <v>0.8710754571900845</v>
          </cell>
          <cell r="W1053">
            <v>1.880478781382656</v>
          </cell>
          <cell r="X1053">
            <v>50</v>
          </cell>
          <cell r="Y1053">
            <v>50</v>
          </cell>
          <cell r="Z1053">
            <v>96</v>
          </cell>
          <cell r="AA1053">
            <v>67</v>
          </cell>
          <cell r="AB1053">
            <v>81</v>
          </cell>
          <cell r="AC1053">
            <v>97</v>
          </cell>
        </row>
        <row r="1054">
          <cell r="A1054" t="str">
            <v>gEk</v>
          </cell>
          <cell r="B1054" t="str">
            <v>g</v>
          </cell>
          <cell r="C1054" t="str">
            <v>mid-8</v>
          </cell>
          <cell r="D1054" t="str">
            <v>E</v>
          </cell>
          <cell r="E1054" t="str">
            <v>k</v>
          </cell>
          <cell r="F1054" t="str">
            <v>mid-8</v>
          </cell>
          <cell r="G1054" t="str">
            <v>gE</v>
          </cell>
          <cell r="H1054" t="str">
            <v>Ek</v>
          </cell>
          <cell r="I1054">
            <v>3</v>
          </cell>
          <cell r="J1054" t="str">
            <v>Not Found</v>
          </cell>
          <cell r="K1054">
            <v>0.15229999999999999</v>
          </cell>
          <cell r="L1054">
            <v>7.6E-3</v>
          </cell>
          <cell r="M1054">
            <v>10</v>
          </cell>
          <cell r="N1054" t="str">
            <v>Not Found</v>
          </cell>
          <cell r="O1054">
            <v>0.1666</v>
          </cell>
          <cell r="P1054">
            <v>6.1000000000000004E-3</v>
          </cell>
          <cell r="Q1054">
            <v>8</v>
          </cell>
          <cell r="R1054">
            <v>1.0015398796114912</v>
          </cell>
          <cell r="S1054">
            <v>1.2838617914735815</v>
          </cell>
          <cell r="T1054">
            <v>-0.20581066972277653</v>
          </cell>
          <cell r="U1054">
            <v>1.0660599298172382</v>
          </cell>
          <cell r="V1054">
            <v>0.74889039518738887</v>
          </cell>
          <cell r="W1054">
            <v>0.25918078377818571</v>
          </cell>
          <cell r="X1054">
            <v>84</v>
          </cell>
          <cell r="Y1054">
            <v>90</v>
          </cell>
          <cell r="Z1054">
            <v>42</v>
          </cell>
          <cell r="AA1054">
            <v>86</v>
          </cell>
          <cell r="AB1054">
            <v>78</v>
          </cell>
          <cell r="AC1054">
            <v>60</v>
          </cell>
        </row>
        <row r="1055">
          <cell r="A1055" t="str">
            <v>gEl</v>
          </cell>
          <cell r="B1055" t="str">
            <v>g</v>
          </cell>
          <cell r="C1055" t="str">
            <v>mid-8</v>
          </cell>
          <cell r="D1055" t="str">
            <v>E</v>
          </cell>
          <cell r="E1055" t="str">
            <v>l</v>
          </cell>
          <cell r="F1055" t="str">
            <v>late-8</v>
          </cell>
          <cell r="G1055" t="str">
            <v>gE</v>
          </cell>
          <cell r="H1055" t="str">
            <v>El</v>
          </cell>
          <cell r="I1055">
            <v>4</v>
          </cell>
          <cell r="J1055" t="str">
            <v>Not Found</v>
          </cell>
          <cell r="K1055">
            <v>0.17249999999999999</v>
          </cell>
          <cell r="L1055">
            <v>9.1999999999999998E-3</v>
          </cell>
          <cell r="M1055">
            <v>23</v>
          </cell>
          <cell r="N1055" t="str">
            <v>Not Found</v>
          </cell>
          <cell r="O1055">
            <v>0.18740000000000001</v>
          </cell>
          <cell r="P1055">
            <v>1.26E-2</v>
          </cell>
          <cell r="Q1055">
            <v>14</v>
          </cell>
          <cell r="R1055">
            <v>1.4676567748229337</v>
          </cell>
          <cell r="S1055">
            <v>1.7486124733260651</v>
          </cell>
          <cell r="T1055">
            <v>1.8879433349780173</v>
          </cell>
          <cell r="U1055">
            <v>1.5422259700596674</v>
          </cell>
          <cell r="V1055">
            <v>2.7343976527311975</v>
          </cell>
          <cell r="W1055">
            <v>1.6488647817248745</v>
          </cell>
          <cell r="X1055">
            <v>93</v>
          </cell>
          <cell r="Y1055">
            <v>96</v>
          </cell>
          <cell r="Z1055">
            <v>97</v>
          </cell>
          <cell r="AA1055">
            <v>94</v>
          </cell>
          <cell r="AB1055">
            <v>100</v>
          </cell>
          <cell r="AC1055">
            <v>95</v>
          </cell>
        </row>
        <row r="1056">
          <cell r="A1056" t="str">
            <v>gEm</v>
          </cell>
          <cell r="B1056" t="str">
            <v>g</v>
          </cell>
          <cell r="C1056" t="str">
            <v>mid-8</v>
          </cell>
          <cell r="D1056" t="str">
            <v>E</v>
          </cell>
          <cell r="E1056" t="str">
            <v>m</v>
          </cell>
          <cell r="F1056" t="str">
            <v>early-8</v>
          </cell>
          <cell r="G1056" t="str">
            <v>gE</v>
          </cell>
          <cell r="H1056" t="str">
            <v>Em</v>
          </cell>
          <cell r="I1056">
            <v>2</v>
          </cell>
          <cell r="J1056" t="str">
            <v>Not Found</v>
          </cell>
          <cell r="K1056">
            <v>0.14829999999999999</v>
          </cell>
          <cell r="L1056">
            <v>5.1999999999999998E-3</v>
          </cell>
          <cell r="M1056">
            <v>8</v>
          </cell>
          <cell r="N1056" t="str">
            <v>Not Found</v>
          </cell>
          <cell r="O1056">
            <v>0.15129999999999999</v>
          </cell>
          <cell r="P1056">
            <v>3.2000000000000002E-3</v>
          </cell>
          <cell r="Q1056">
            <v>7</v>
          </cell>
          <cell r="R1056">
            <v>0.90923950432209655</v>
          </cell>
          <cell r="S1056">
            <v>0.58673576869485589</v>
          </cell>
          <cell r="T1056">
            <v>-0.52792667044597552</v>
          </cell>
          <cell r="U1056">
            <v>0.71580317906198987</v>
          </cell>
          <cell r="V1056">
            <v>-0.13695130433215669</v>
          </cell>
          <cell r="W1056">
            <v>2.7566784120404197E-2</v>
          </cell>
          <cell r="X1056">
            <v>82</v>
          </cell>
          <cell r="Y1056">
            <v>72</v>
          </cell>
          <cell r="Z1056">
            <v>30</v>
          </cell>
          <cell r="AA1056">
            <v>76</v>
          </cell>
          <cell r="AB1056">
            <v>45</v>
          </cell>
          <cell r="AC1056">
            <v>51</v>
          </cell>
        </row>
        <row r="1057">
          <cell r="A1057" t="str">
            <v>gEn</v>
          </cell>
          <cell r="B1057" t="str">
            <v>g</v>
          </cell>
          <cell r="C1057" t="str">
            <v>mid-8</v>
          </cell>
          <cell r="D1057" t="str">
            <v>E</v>
          </cell>
          <cell r="E1057" t="str">
            <v>n</v>
          </cell>
          <cell r="F1057" t="str">
            <v>early-8</v>
          </cell>
          <cell r="G1057" t="str">
            <v>gE</v>
          </cell>
          <cell r="H1057" t="str">
            <v>En</v>
          </cell>
          <cell r="I1057">
            <v>2</v>
          </cell>
          <cell r="J1057" t="str">
            <v>Not Found</v>
          </cell>
          <cell r="K1057">
            <v>0.19489999999999999</v>
          </cell>
          <cell r="L1057">
            <v>1.54E-2</v>
          </cell>
          <cell r="M1057">
            <v>22</v>
          </cell>
          <cell r="N1057" t="str">
            <v>Not Found</v>
          </cell>
          <cell r="O1057">
            <v>0.2114</v>
          </cell>
          <cell r="P1057">
            <v>1.32E-2</v>
          </cell>
          <cell r="Q1057">
            <v>15</v>
          </cell>
          <cell r="R1057">
            <v>1.9845388764435434</v>
          </cell>
          <cell r="S1057">
            <v>3.5495213655044395</v>
          </cell>
          <cell r="T1057">
            <v>1.7268853346164177</v>
          </cell>
          <cell r="U1057">
            <v>2.0916483241855466</v>
          </cell>
          <cell r="V1057">
            <v>2.9176752457352415</v>
          </cell>
          <cell r="W1057">
            <v>1.880478781382656</v>
          </cell>
          <cell r="X1057">
            <v>98</v>
          </cell>
          <cell r="Y1057">
            <v>100</v>
          </cell>
          <cell r="Z1057">
            <v>96</v>
          </cell>
          <cell r="AA1057">
            <v>98</v>
          </cell>
          <cell r="AB1057">
            <v>100</v>
          </cell>
          <cell r="AC1057">
            <v>97</v>
          </cell>
        </row>
        <row r="1058">
          <cell r="A1058" t="str">
            <v>gEp</v>
          </cell>
          <cell r="B1058" t="str">
            <v>g</v>
          </cell>
          <cell r="C1058" t="str">
            <v>mid-8</v>
          </cell>
          <cell r="D1058" t="str">
            <v>E</v>
          </cell>
          <cell r="E1058" t="str">
            <v>p</v>
          </cell>
          <cell r="F1058" t="str">
            <v>early-8</v>
          </cell>
          <cell r="G1058" t="str">
            <v>gE</v>
          </cell>
          <cell r="H1058" t="str">
            <v>Ep</v>
          </cell>
          <cell r="I1058">
            <v>2</v>
          </cell>
          <cell r="J1058" t="str">
            <v>Not Found</v>
          </cell>
          <cell r="K1058">
            <v>0.13600000000000001</v>
          </cell>
          <cell r="L1058">
            <v>3.3999999999999998E-3</v>
          </cell>
          <cell r="M1058">
            <v>6</v>
          </cell>
          <cell r="N1058" t="str">
            <v>Not Found</v>
          </cell>
          <cell r="O1058">
            <v>0.13830000000000001</v>
          </cell>
          <cell r="P1058">
            <v>3.0999999999999999E-3</v>
          </cell>
          <cell r="Q1058">
            <v>3</v>
          </cell>
          <cell r="R1058">
            <v>0.62541585030720881</v>
          </cell>
          <cell r="S1058">
            <v>6.3891251610811828E-2</v>
          </cell>
          <cell r="T1058">
            <v>-0.85004267116917465</v>
          </cell>
          <cell r="U1058">
            <v>0.41819940391047228</v>
          </cell>
          <cell r="V1058">
            <v>-0.16749756983283073</v>
          </cell>
          <cell r="W1058">
            <v>-0.89888921451072179</v>
          </cell>
          <cell r="X1058">
            <v>73</v>
          </cell>
          <cell r="Y1058">
            <v>52</v>
          </cell>
          <cell r="Z1058">
            <v>20</v>
          </cell>
          <cell r="AA1058">
            <v>66</v>
          </cell>
          <cell r="AB1058">
            <v>44</v>
          </cell>
          <cell r="AC1058">
            <v>18</v>
          </cell>
        </row>
        <row r="1059">
          <cell r="A1059" t="str">
            <v>ger</v>
          </cell>
          <cell r="B1059" t="str">
            <v>g</v>
          </cell>
          <cell r="C1059" t="str">
            <v>mid-8</v>
          </cell>
          <cell r="D1059" t="str">
            <v>e</v>
          </cell>
          <cell r="E1059" t="str">
            <v>r</v>
          </cell>
          <cell r="F1059" t="str">
            <v>late-8</v>
          </cell>
          <cell r="G1059" t="str">
            <v>ge</v>
          </cell>
          <cell r="H1059" t="str">
            <v>er</v>
          </cell>
          <cell r="I1059">
            <v>4</v>
          </cell>
          <cell r="J1059" t="str">
            <v>Not Found</v>
          </cell>
          <cell r="K1059">
            <v>0.1336</v>
          </cell>
          <cell r="L1059">
            <v>1.1999999999999999E-3</v>
          </cell>
          <cell r="M1059">
            <v>11</v>
          </cell>
          <cell r="N1059" t="str">
            <v>Not Found</v>
          </cell>
          <cell r="O1059">
            <v>0.1663</v>
          </cell>
          <cell r="P1059">
            <v>1.4E-3</v>
          </cell>
          <cell r="Q1059">
            <v>6</v>
          </cell>
          <cell r="R1059">
            <v>0.57003562513357176</v>
          </cell>
          <cell r="S1059">
            <v>-0.57514093593635329</v>
          </cell>
          <cell r="T1059">
            <v>-4.4752669361177014E-2</v>
          </cell>
          <cell r="U1059">
            <v>1.0591921503906649</v>
          </cell>
          <cell r="V1059">
            <v>-0.68678408334428831</v>
          </cell>
          <cell r="W1059">
            <v>-0.20404721553737729</v>
          </cell>
          <cell r="X1059">
            <v>72</v>
          </cell>
          <cell r="Y1059">
            <v>28.000000000000004</v>
          </cell>
          <cell r="Z1059">
            <v>48</v>
          </cell>
          <cell r="AA1059">
            <v>86</v>
          </cell>
          <cell r="AB1059">
            <v>25</v>
          </cell>
          <cell r="AC1059">
            <v>42</v>
          </cell>
        </row>
        <row r="1060">
          <cell r="A1060" t="str">
            <v>gEr</v>
          </cell>
          <cell r="B1060" t="str">
            <v>g</v>
          </cell>
          <cell r="C1060" t="str">
            <v>mid-8</v>
          </cell>
          <cell r="D1060" t="str">
            <v>E</v>
          </cell>
          <cell r="E1060" t="str">
            <v>r</v>
          </cell>
          <cell r="F1060" t="str">
            <v>late-8</v>
          </cell>
          <cell r="G1060" t="str">
            <v>gE</v>
          </cell>
          <cell r="H1060" t="str">
            <v>Er</v>
          </cell>
          <cell r="I1060">
            <v>4</v>
          </cell>
          <cell r="J1060" t="str">
            <v>Not Found</v>
          </cell>
          <cell r="K1060">
            <v>0.1772</v>
          </cell>
          <cell r="L1060">
            <v>8.0000000000000002E-3</v>
          </cell>
          <cell r="M1060">
            <v>20</v>
          </cell>
          <cell r="N1060" t="str">
            <v>Not Found</v>
          </cell>
          <cell r="O1060">
            <v>0.19400000000000001</v>
          </cell>
          <cell r="P1060">
            <v>1.21E-2</v>
          </cell>
          <cell r="Q1060">
            <v>18</v>
          </cell>
          <cell r="R1060">
            <v>1.5761097157879724</v>
          </cell>
          <cell r="S1060">
            <v>1.4000494619367023</v>
          </cell>
          <cell r="T1060">
            <v>1.4047693338932186</v>
          </cell>
          <cell r="U1060">
            <v>1.693317117444284</v>
          </cell>
          <cell r="V1060">
            <v>2.5816663252278276</v>
          </cell>
          <cell r="W1060">
            <v>2.5753207803560008</v>
          </cell>
          <cell r="X1060">
            <v>94</v>
          </cell>
          <cell r="Y1060">
            <v>92</v>
          </cell>
          <cell r="Z1060">
            <v>92</v>
          </cell>
          <cell r="AA1060">
            <v>95</v>
          </cell>
          <cell r="AB1060">
            <v>99</v>
          </cell>
          <cell r="AC1060">
            <v>100</v>
          </cell>
        </row>
        <row r="1061">
          <cell r="A1061" t="str">
            <v>ges</v>
          </cell>
          <cell r="B1061" t="str">
            <v>g</v>
          </cell>
          <cell r="C1061" t="str">
            <v>mid-8</v>
          </cell>
          <cell r="D1061" t="str">
            <v>e</v>
          </cell>
          <cell r="E1061" t="str">
            <v>s</v>
          </cell>
          <cell r="F1061" t="str">
            <v>late-8</v>
          </cell>
          <cell r="G1061" t="str">
            <v>ge</v>
          </cell>
          <cell r="H1061" t="str">
            <v>es</v>
          </cell>
          <cell r="I1061">
            <v>4</v>
          </cell>
          <cell r="J1061" t="str">
            <v>Not Found</v>
          </cell>
          <cell r="K1061">
            <v>0.13400000000000001</v>
          </cell>
          <cell r="L1061">
            <v>4.1999999999999997E-3</v>
          </cell>
          <cell r="M1061">
            <v>25</v>
          </cell>
          <cell r="N1061" t="str">
            <v>Not Found</v>
          </cell>
          <cell r="O1061">
            <v>0.1406</v>
          </cell>
          <cell r="P1061">
            <v>5.3E-3</v>
          </cell>
          <cell r="Q1061">
            <v>14</v>
          </cell>
          <cell r="R1061">
            <v>0.57926566266251145</v>
          </cell>
          <cell r="S1061">
            <v>0.29626659253705362</v>
          </cell>
          <cell r="T1061">
            <v>2.2100593357012164</v>
          </cell>
          <cell r="U1061">
            <v>0.47085237951420228</v>
          </cell>
          <cell r="V1061">
            <v>0.50452027118199683</v>
          </cell>
          <cell r="W1061">
            <v>1.6488647817248745</v>
          </cell>
          <cell r="X1061">
            <v>72</v>
          </cell>
          <cell r="Y1061">
            <v>62</v>
          </cell>
          <cell r="Z1061">
            <v>99</v>
          </cell>
          <cell r="AA1061">
            <v>68</v>
          </cell>
          <cell r="AB1061">
            <v>70</v>
          </cell>
          <cell r="AC1061">
            <v>95</v>
          </cell>
        </row>
        <row r="1062">
          <cell r="A1062" t="str">
            <v>geS</v>
          </cell>
          <cell r="B1062" t="str">
            <v>g</v>
          </cell>
          <cell r="C1062" t="str">
            <v>mid-8</v>
          </cell>
          <cell r="D1062" t="str">
            <v>e</v>
          </cell>
          <cell r="E1062" t="str">
            <v>S</v>
          </cell>
          <cell r="F1062" t="str">
            <v>late-8</v>
          </cell>
          <cell r="G1062" t="str">
            <v>ge</v>
          </cell>
          <cell r="H1062" t="str">
            <v>eS</v>
          </cell>
          <cell r="I1062">
            <v>4</v>
          </cell>
          <cell r="J1062" t="str">
            <v>Not Found</v>
          </cell>
          <cell r="K1062">
            <v>6.2899999999999998E-2</v>
          </cell>
          <cell r="L1062">
            <v>1.6999999999999999E-3</v>
          </cell>
          <cell r="M1062">
            <v>13</v>
          </cell>
          <cell r="N1062" t="str">
            <v>Not Found</v>
          </cell>
          <cell r="O1062">
            <v>8.9399999999999993E-2</v>
          </cell>
          <cell r="P1062">
            <v>1.6999999999999999E-3</v>
          </cell>
          <cell r="Q1062">
            <v>5</v>
          </cell>
          <cell r="R1062">
            <v>-1.0613735081064772</v>
          </cell>
          <cell r="S1062">
            <v>-0.42990634785745202</v>
          </cell>
          <cell r="T1062">
            <v>0.27736333136202201</v>
          </cell>
          <cell r="U1062">
            <v>-0.70124864262100739</v>
          </cell>
          <cell r="V1062">
            <v>-0.59514528684226642</v>
          </cell>
          <cell r="W1062">
            <v>-0.43566121519515877</v>
          </cell>
          <cell r="X1062">
            <v>14.000000000000002</v>
          </cell>
          <cell r="Y1062">
            <v>33</v>
          </cell>
          <cell r="Z1062">
            <v>61</v>
          </cell>
          <cell r="AA1062">
            <v>24</v>
          </cell>
          <cell r="AB1062">
            <v>28.000000000000004</v>
          </cell>
          <cell r="AC1062">
            <v>33</v>
          </cell>
        </row>
        <row r="1063">
          <cell r="A1063" t="str">
            <v>gES</v>
          </cell>
          <cell r="B1063" t="str">
            <v>g</v>
          </cell>
          <cell r="C1063" t="str">
            <v>mid-8</v>
          </cell>
          <cell r="D1063" t="str">
            <v>E</v>
          </cell>
          <cell r="E1063" t="str">
            <v>S</v>
          </cell>
          <cell r="F1063" t="str">
            <v>late-8</v>
          </cell>
          <cell r="G1063" t="str">
            <v>gE</v>
          </cell>
          <cell r="H1063" t="str">
            <v>ES</v>
          </cell>
          <cell r="I1063">
            <v>4</v>
          </cell>
          <cell r="J1063" t="str">
            <v>Not Found</v>
          </cell>
          <cell r="K1063">
            <v>0.1066</v>
          </cell>
          <cell r="L1063">
            <v>6.9999999999999999E-4</v>
          </cell>
          <cell r="M1063">
            <v>6</v>
          </cell>
          <cell r="N1063" t="str">
            <v>Not Found</v>
          </cell>
          <cell r="O1063">
            <v>0.1171</v>
          </cell>
          <cell r="P1063">
            <v>1.2999999999999999E-3</v>
          </cell>
          <cell r="Q1063">
            <v>3</v>
          </cell>
          <cell r="R1063">
            <v>-5.2991908069841547E-2</v>
          </cell>
          <cell r="S1063">
            <v>-0.72037552401525429</v>
          </cell>
          <cell r="T1063">
            <v>-0.85004267116917465</v>
          </cell>
          <cell r="U1063">
            <v>-6.7123675567388144E-2</v>
          </cell>
          <cell r="V1063">
            <v>-0.71733034884496238</v>
          </cell>
          <cell r="W1063">
            <v>-0.89888921451072179</v>
          </cell>
          <cell r="X1063">
            <v>48</v>
          </cell>
          <cell r="Y1063">
            <v>23</v>
          </cell>
          <cell r="Z1063">
            <v>20</v>
          </cell>
          <cell r="AA1063">
            <v>47</v>
          </cell>
          <cell r="AB1063">
            <v>24</v>
          </cell>
          <cell r="AC1063">
            <v>18</v>
          </cell>
        </row>
        <row r="1064">
          <cell r="A1064" t="str">
            <v>geT</v>
          </cell>
          <cell r="B1064" t="str">
            <v>g</v>
          </cell>
          <cell r="C1064" t="str">
            <v>mid-8</v>
          </cell>
          <cell r="D1064" t="str">
            <v>e</v>
          </cell>
          <cell r="E1064" t="str">
            <v>T</v>
          </cell>
          <cell r="F1064" t="str">
            <v>late-8</v>
          </cell>
          <cell r="G1064" t="str">
            <v>ge</v>
          </cell>
          <cell r="H1064" t="str">
            <v>eT</v>
          </cell>
          <cell r="I1064">
            <v>4</v>
          </cell>
          <cell r="J1064" t="str">
            <v>Not Found</v>
          </cell>
          <cell r="K1064">
            <v>6.25E-2</v>
          </cell>
          <cell r="L1064">
            <v>1.4E-3</v>
          </cell>
          <cell r="M1064">
            <v>13</v>
          </cell>
          <cell r="N1064" t="str">
            <v>Not Found</v>
          </cell>
          <cell r="O1064">
            <v>8.6800000000000002E-2</v>
          </cell>
          <cell r="P1064">
            <v>1.5E-3</v>
          </cell>
          <cell r="Q1064">
            <v>4</v>
          </cell>
          <cell r="R1064">
            <v>-1.0706035456354166</v>
          </cell>
          <cell r="S1064">
            <v>-0.51704710070479265</v>
          </cell>
          <cell r="T1064">
            <v>0.27736333136202201</v>
          </cell>
          <cell r="U1064">
            <v>-0.7607693976513108</v>
          </cell>
          <cell r="V1064">
            <v>-0.65623781784361435</v>
          </cell>
          <cell r="W1064">
            <v>-0.66727521485294028</v>
          </cell>
          <cell r="X1064">
            <v>14.000000000000002</v>
          </cell>
          <cell r="Y1064">
            <v>30</v>
          </cell>
          <cell r="Z1064">
            <v>61</v>
          </cell>
          <cell r="AA1064">
            <v>22</v>
          </cell>
          <cell r="AB1064">
            <v>26</v>
          </cell>
          <cell r="AC1064">
            <v>25</v>
          </cell>
        </row>
        <row r="1065">
          <cell r="A1065" t="str">
            <v>gET</v>
          </cell>
          <cell r="B1065" t="str">
            <v>g</v>
          </cell>
          <cell r="C1065" t="str">
            <v>mid-8</v>
          </cell>
          <cell r="D1065" t="str">
            <v>E</v>
          </cell>
          <cell r="E1065" t="str">
            <v>T</v>
          </cell>
          <cell r="F1065" t="str">
            <v>late-8</v>
          </cell>
          <cell r="G1065" t="str">
            <v>gE</v>
          </cell>
          <cell r="H1065" t="str">
            <v>ET</v>
          </cell>
          <cell r="I1065">
            <v>4</v>
          </cell>
          <cell r="J1065" t="str">
            <v>Not Found</v>
          </cell>
          <cell r="K1065">
            <v>0.1062</v>
          </cell>
          <cell r="L1065">
            <v>1E-3</v>
          </cell>
          <cell r="M1065">
            <v>5</v>
          </cell>
          <cell r="N1065" t="str">
            <v>Not Found</v>
          </cell>
          <cell r="O1065">
            <v>0.1145</v>
          </cell>
          <cell r="P1065">
            <v>1.6999999999999999E-3</v>
          </cell>
          <cell r="Q1065">
            <v>4</v>
          </cell>
          <cell r="R1065">
            <v>-6.2221945598780942E-2</v>
          </cell>
          <cell r="S1065">
            <v>-0.6332347711679136</v>
          </cell>
          <cell r="T1065">
            <v>-1.0111006715307742</v>
          </cell>
          <cell r="U1065">
            <v>-0.12664443059769154</v>
          </cell>
          <cell r="V1065">
            <v>-0.59514528684226642</v>
          </cell>
          <cell r="W1065">
            <v>-0.66727521485294028</v>
          </cell>
          <cell r="X1065">
            <v>48</v>
          </cell>
          <cell r="Y1065">
            <v>26</v>
          </cell>
          <cell r="Z1065">
            <v>15</v>
          </cell>
          <cell r="AA1065">
            <v>45</v>
          </cell>
          <cell r="AB1065">
            <v>28.000000000000004</v>
          </cell>
          <cell r="AC1065">
            <v>25</v>
          </cell>
        </row>
        <row r="1066">
          <cell r="A1066" t="str">
            <v>gEv</v>
          </cell>
          <cell r="B1066" t="str">
            <v>g</v>
          </cell>
          <cell r="C1066" t="str">
            <v>mid-8</v>
          </cell>
          <cell r="D1066" t="str">
            <v>E</v>
          </cell>
          <cell r="E1066" t="str">
            <v>v</v>
          </cell>
          <cell r="F1066" t="str">
            <v>mid-8</v>
          </cell>
          <cell r="G1066" t="str">
            <v>gE</v>
          </cell>
          <cell r="H1066" t="str">
            <v>Ev</v>
          </cell>
          <cell r="I1066">
            <v>3</v>
          </cell>
          <cell r="J1066" t="str">
            <v>Not Found</v>
          </cell>
          <cell r="K1066">
            <v>0.12239999999999999</v>
          </cell>
          <cell r="L1066">
            <v>3.0000000000000001E-3</v>
          </cell>
          <cell r="M1066">
            <v>5</v>
          </cell>
          <cell r="N1066" t="str">
            <v>Not Found</v>
          </cell>
          <cell r="O1066">
            <v>0.128</v>
          </cell>
          <cell r="P1066">
            <v>4.4000000000000003E-3</v>
          </cell>
          <cell r="Q1066">
            <v>4</v>
          </cell>
          <cell r="R1066">
            <v>0.31159457432326687</v>
          </cell>
          <cell r="S1066">
            <v>-5.2296418852309019E-2</v>
          </cell>
          <cell r="T1066">
            <v>-1.0111006715307742</v>
          </cell>
          <cell r="U1066">
            <v>0.18240564359811559</v>
          </cell>
          <cell r="V1066">
            <v>0.22960388167593113</v>
          </cell>
          <cell r="W1066">
            <v>-0.66727521485294028</v>
          </cell>
          <cell r="X1066">
            <v>62</v>
          </cell>
          <cell r="Y1066">
            <v>48</v>
          </cell>
          <cell r="Z1066">
            <v>15</v>
          </cell>
          <cell r="AA1066">
            <v>56.999999999999993</v>
          </cell>
          <cell r="AB1066">
            <v>60</v>
          </cell>
          <cell r="AC1066">
            <v>25</v>
          </cell>
        </row>
        <row r="1067">
          <cell r="A1067" t="str">
            <v>gEz</v>
          </cell>
          <cell r="B1067" t="str">
            <v>g</v>
          </cell>
          <cell r="C1067" t="str">
            <v>mid-8</v>
          </cell>
          <cell r="D1067" t="str">
            <v>E</v>
          </cell>
          <cell r="E1067" t="str">
            <v>z</v>
          </cell>
          <cell r="F1067" t="str">
            <v>late-8</v>
          </cell>
          <cell r="G1067" t="str">
            <v>gE</v>
          </cell>
          <cell r="H1067" t="str">
            <v>Ez</v>
          </cell>
          <cell r="I1067">
            <v>4</v>
          </cell>
          <cell r="J1067" t="str">
            <v>Not Found</v>
          </cell>
          <cell r="K1067">
            <v>0.11899999999999999</v>
          </cell>
          <cell r="L1067">
            <v>1.8E-3</v>
          </cell>
          <cell r="M1067">
            <v>6</v>
          </cell>
          <cell r="N1067" t="str">
            <v>Not Found</v>
          </cell>
          <cell r="O1067">
            <v>0.13</v>
          </cell>
          <cell r="P1067">
            <v>1.5E-3</v>
          </cell>
          <cell r="Q1067">
            <v>2</v>
          </cell>
          <cell r="R1067">
            <v>0.2331392553272815</v>
          </cell>
          <cell r="S1067">
            <v>-0.40085943024167181</v>
          </cell>
          <cell r="T1067">
            <v>-0.85004267116917465</v>
          </cell>
          <cell r="U1067">
            <v>0.22819083977527224</v>
          </cell>
          <cell r="V1067">
            <v>-0.65623781784361435</v>
          </cell>
          <cell r="W1067">
            <v>-1.1305032141685032</v>
          </cell>
          <cell r="X1067">
            <v>59</v>
          </cell>
          <cell r="Y1067">
            <v>34</v>
          </cell>
          <cell r="Z1067">
            <v>20</v>
          </cell>
          <cell r="AA1067">
            <v>59</v>
          </cell>
          <cell r="AB1067">
            <v>26</v>
          </cell>
          <cell r="AC1067">
            <v>13</v>
          </cell>
        </row>
        <row r="1068">
          <cell r="A1068" t="str">
            <v>gib</v>
          </cell>
          <cell r="B1068" t="str">
            <v>g</v>
          </cell>
          <cell r="C1068" t="str">
            <v>mid-8</v>
          </cell>
          <cell r="D1068" t="str">
            <v>i</v>
          </cell>
          <cell r="E1068" t="str">
            <v>b</v>
          </cell>
          <cell r="F1068" t="str">
            <v>early-8</v>
          </cell>
          <cell r="G1068" t="str">
            <v>gi</v>
          </cell>
          <cell r="H1068" t="str">
            <v>ib</v>
          </cell>
          <cell r="I1068">
            <v>2</v>
          </cell>
          <cell r="J1068" t="str">
            <v>Not Found</v>
          </cell>
          <cell r="K1068">
            <v>8.3699999999999997E-2</v>
          </cell>
          <cell r="L1068">
            <v>6.9999999999999999E-4</v>
          </cell>
          <cell r="M1068">
            <v>5</v>
          </cell>
          <cell r="N1068" t="str">
            <v>Not Found</v>
          </cell>
          <cell r="O1068">
            <v>9.8000000000000004E-2</v>
          </cell>
          <cell r="P1068">
            <v>1.2999999999999999E-3</v>
          </cell>
          <cell r="Q1068">
            <v>2</v>
          </cell>
          <cell r="R1068">
            <v>-0.58141155660162558</v>
          </cell>
          <cell r="S1068">
            <v>-0.72037552401525429</v>
          </cell>
          <cell r="T1068">
            <v>-1.0111006715307742</v>
          </cell>
          <cell r="U1068">
            <v>-0.50437229905923364</v>
          </cell>
          <cell r="V1068">
            <v>-0.71733034884496238</v>
          </cell>
          <cell r="W1068">
            <v>-1.1305032141685032</v>
          </cell>
          <cell r="X1068">
            <v>28.000000000000004</v>
          </cell>
          <cell r="Y1068">
            <v>23</v>
          </cell>
          <cell r="Z1068">
            <v>15</v>
          </cell>
          <cell r="AA1068">
            <v>31</v>
          </cell>
          <cell r="AB1068">
            <v>24</v>
          </cell>
          <cell r="AC1068">
            <v>13</v>
          </cell>
        </row>
        <row r="1069">
          <cell r="A1069" t="str">
            <v>gIb</v>
          </cell>
          <cell r="B1069" t="str">
            <v>g</v>
          </cell>
          <cell r="C1069" t="str">
            <v>mid-8</v>
          </cell>
          <cell r="D1069" t="str">
            <v>I</v>
          </cell>
          <cell r="E1069" t="str">
            <v>b</v>
          </cell>
          <cell r="F1069" t="str">
            <v>early-8</v>
          </cell>
          <cell r="G1069" t="str">
            <v>gI</v>
          </cell>
          <cell r="H1069" t="str">
            <v>Ib</v>
          </cell>
          <cell r="I1069">
            <v>2</v>
          </cell>
          <cell r="J1069" t="str">
            <v>Not Found</v>
          </cell>
          <cell r="K1069">
            <v>0.14810000000000001</v>
          </cell>
          <cell r="L1069">
            <v>3.5999999999999999E-3</v>
          </cell>
          <cell r="M1069">
            <v>12</v>
          </cell>
          <cell r="N1069" t="str">
            <v>Not Found</v>
          </cell>
          <cell r="O1069">
            <v>0.1522</v>
          </cell>
          <cell r="P1069">
            <v>2.7000000000000001E-3</v>
          </cell>
          <cell r="Q1069">
            <v>5</v>
          </cell>
          <cell r="R1069">
            <v>0.90462448555762731</v>
          </cell>
          <cell r="S1069">
            <v>0.1219850868423723</v>
          </cell>
          <cell r="T1069">
            <v>0.11630533100042251</v>
          </cell>
          <cell r="U1069">
            <v>0.7364065173417107</v>
          </cell>
          <cell r="V1069">
            <v>-0.28968263183552656</v>
          </cell>
          <cell r="W1069">
            <v>-0.43566121519515877</v>
          </cell>
          <cell r="X1069">
            <v>82</v>
          </cell>
          <cell r="Y1069">
            <v>55.000000000000007</v>
          </cell>
          <cell r="Z1069">
            <v>54</v>
          </cell>
          <cell r="AA1069">
            <v>77</v>
          </cell>
          <cell r="AB1069">
            <v>39</v>
          </cell>
          <cell r="AC1069">
            <v>33</v>
          </cell>
        </row>
        <row r="1070">
          <cell r="A1070" t="str">
            <v>giC</v>
          </cell>
          <cell r="B1070" t="str">
            <v>g</v>
          </cell>
          <cell r="C1070" t="str">
            <v>mid-8</v>
          </cell>
          <cell r="D1070" t="str">
            <v>i</v>
          </cell>
          <cell r="E1070" t="str">
            <v>C</v>
          </cell>
          <cell r="F1070" t="str">
            <v>mid-8</v>
          </cell>
          <cell r="G1070" t="str">
            <v>gi</v>
          </cell>
          <cell r="H1070" t="str">
            <v>iC</v>
          </cell>
          <cell r="I1070">
            <v>3</v>
          </cell>
          <cell r="J1070" t="str">
            <v>Not Found</v>
          </cell>
          <cell r="K1070">
            <v>6.5699999999999995E-2</v>
          </cell>
          <cell r="L1070">
            <v>5.9999999999999995E-4</v>
          </cell>
          <cell r="M1070">
            <v>7</v>
          </cell>
          <cell r="N1070" t="str">
            <v>Not Found</v>
          </cell>
          <cell r="O1070">
            <v>8.8700000000000001E-2</v>
          </cell>
          <cell r="P1070">
            <v>1.9E-3</v>
          </cell>
          <cell r="Q1070">
            <v>6</v>
          </cell>
          <cell r="R1070">
            <v>-0.99676324540390115</v>
          </cell>
          <cell r="S1070">
            <v>-0.74942244163103455</v>
          </cell>
          <cell r="T1070">
            <v>-0.68898467080757508</v>
          </cell>
          <cell r="U1070">
            <v>-0.71727346128301206</v>
          </cell>
          <cell r="V1070">
            <v>-0.53405275584091849</v>
          </cell>
          <cell r="W1070">
            <v>-0.20404721553737729</v>
          </cell>
          <cell r="X1070">
            <v>16</v>
          </cell>
          <cell r="Y1070">
            <v>22</v>
          </cell>
          <cell r="Z1070">
            <v>24</v>
          </cell>
          <cell r="AA1070">
            <v>24</v>
          </cell>
          <cell r="AB1070">
            <v>30</v>
          </cell>
          <cell r="AC1070">
            <v>42</v>
          </cell>
        </row>
        <row r="1071">
          <cell r="A1071" t="str">
            <v>gIC</v>
          </cell>
          <cell r="B1071" t="str">
            <v>g</v>
          </cell>
          <cell r="C1071" t="str">
            <v>mid-8</v>
          </cell>
          <cell r="D1071" t="str">
            <v>I</v>
          </cell>
          <cell r="E1071" t="str">
            <v>C</v>
          </cell>
          <cell r="F1071" t="str">
            <v>mid-8</v>
          </cell>
          <cell r="G1071" t="str">
            <v>gI</v>
          </cell>
          <cell r="H1071" t="str">
            <v>IC</v>
          </cell>
          <cell r="I1071">
            <v>3</v>
          </cell>
          <cell r="J1071" t="str">
            <v>Not Found</v>
          </cell>
          <cell r="K1071">
            <v>0.13009999999999999</v>
          </cell>
          <cell r="L1071">
            <v>2.5000000000000001E-3</v>
          </cell>
          <cell r="M1071">
            <v>12</v>
          </cell>
          <cell r="N1071" t="str">
            <v>Not Found</v>
          </cell>
          <cell r="O1071">
            <v>0.1429</v>
          </cell>
          <cell r="P1071">
            <v>3.8E-3</v>
          </cell>
          <cell r="Q1071">
            <v>7</v>
          </cell>
          <cell r="R1071">
            <v>0.4892727967553514</v>
          </cell>
          <cell r="S1071">
            <v>-0.19753100693121017</v>
          </cell>
          <cell r="T1071">
            <v>0.11630533100042251</v>
          </cell>
          <cell r="U1071">
            <v>0.52350535511793228</v>
          </cell>
          <cell r="V1071">
            <v>4.632628867188715E-2</v>
          </cell>
          <cell r="W1071">
            <v>2.7566784120404197E-2</v>
          </cell>
          <cell r="X1071">
            <v>69</v>
          </cell>
          <cell r="Y1071">
            <v>42</v>
          </cell>
          <cell r="Z1071">
            <v>54</v>
          </cell>
          <cell r="AA1071">
            <v>70</v>
          </cell>
          <cell r="AB1071">
            <v>52</v>
          </cell>
          <cell r="AC1071">
            <v>51</v>
          </cell>
        </row>
        <row r="1072">
          <cell r="A1072" t="str">
            <v>gid</v>
          </cell>
          <cell r="B1072" t="str">
            <v>g</v>
          </cell>
          <cell r="C1072" t="str">
            <v>mid-8</v>
          </cell>
          <cell r="D1072" t="str">
            <v>i</v>
          </cell>
          <cell r="E1072" t="str">
            <v>d</v>
          </cell>
          <cell r="F1072" t="str">
            <v>early-8</v>
          </cell>
          <cell r="G1072" t="str">
            <v>gi</v>
          </cell>
          <cell r="H1072" t="str">
            <v>id</v>
          </cell>
          <cell r="I1072">
            <v>2</v>
          </cell>
          <cell r="J1072" t="str">
            <v>Not Found</v>
          </cell>
          <cell r="K1072">
            <v>9.5699999999999993E-2</v>
          </cell>
          <cell r="L1072">
            <v>2.3E-3</v>
          </cell>
          <cell r="M1072">
            <v>18</v>
          </cell>
          <cell r="N1072" t="str">
            <v>Not Found</v>
          </cell>
          <cell r="O1072">
            <v>0.1295</v>
          </cell>
          <cell r="P1072">
            <v>4.1999999999999997E-3</v>
          </cell>
          <cell r="Q1072">
            <v>13</v>
          </cell>
          <cell r="R1072">
            <v>-0.30451043073344192</v>
          </cell>
          <cell r="S1072">
            <v>-0.25562484216277065</v>
          </cell>
          <cell r="T1072">
            <v>1.0826533331700197</v>
          </cell>
          <cell r="U1072">
            <v>0.21674454073098309</v>
          </cell>
          <cell r="V1072">
            <v>0.168511350674583</v>
          </cell>
          <cell r="W1072">
            <v>1.4172507820670932</v>
          </cell>
          <cell r="X1072">
            <v>38</v>
          </cell>
          <cell r="Y1072">
            <v>40</v>
          </cell>
          <cell r="Z1072">
            <v>86</v>
          </cell>
          <cell r="AA1072">
            <v>59</v>
          </cell>
          <cell r="AB1072">
            <v>56.999999999999993</v>
          </cell>
          <cell r="AC1072">
            <v>92</v>
          </cell>
        </row>
        <row r="1073">
          <cell r="A1073" t="str">
            <v>gId</v>
          </cell>
          <cell r="B1073" t="str">
            <v>g</v>
          </cell>
          <cell r="C1073" t="str">
            <v>mid-8</v>
          </cell>
          <cell r="D1073" t="str">
            <v>I</v>
          </cell>
          <cell r="E1073" t="str">
            <v>d</v>
          </cell>
          <cell r="F1073" t="str">
            <v>early-8</v>
          </cell>
          <cell r="G1073" t="str">
            <v>gI</v>
          </cell>
          <cell r="H1073" t="str">
            <v>Id</v>
          </cell>
          <cell r="I1073">
            <v>2</v>
          </cell>
          <cell r="J1073" t="str">
            <v>Not Found</v>
          </cell>
          <cell r="K1073">
            <v>0.16009999999999999</v>
          </cell>
          <cell r="L1073">
            <v>4.4999999999999997E-3</v>
          </cell>
          <cell r="M1073">
            <v>23</v>
          </cell>
          <cell r="N1073" t="str">
            <v>Not Found</v>
          </cell>
          <cell r="O1073">
            <v>0.18379999999999999</v>
          </cell>
          <cell r="P1073">
            <v>5.8999999999999999E-3</v>
          </cell>
          <cell r="Q1073">
            <v>12</v>
          </cell>
          <cell r="R1073">
            <v>1.1815256114258106</v>
          </cell>
          <cell r="S1073">
            <v>0.3834073453843943</v>
          </cell>
          <cell r="T1073">
            <v>1.8879433349780173</v>
          </cell>
          <cell r="U1073">
            <v>1.459812616940785</v>
          </cell>
          <cell r="V1073">
            <v>0.68779786418604072</v>
          </cell>
          <cell r="W1073">
            <v>1.1856367824093117</v>
          </cell>
          <cell r="X1073">
            <v>88</v>
          </cell>
          <cell r="Y1073">
            <v>65</v>
          </cell>
          <cell r="Z1073">
            <v>97</v>
          </cell>
          <cell r="AA1073">
            <v>93</v>
          </cell>
          <cell r="AB1073">
            <v>76</v>
          </cell>
          <cell r="AC1073">
            <v>88</v>
          </cell>
        </row>
        <row r="1074">
          <cell r="A1074" t="str">
            <v>gif</v>
          </cell>
          <cell r="B1074" t="str">
            <v>g</v>
          </cell>
          <cell r="C1074" t="str">
            <v>mid-8</v>
          </cell>
          <cell r="D1074" t="str">
            <v>i</v>
          </cell>
          <cell r="E1074" t="str">
            <v>f</v>
          </cell>
          <cell r="F1074" t="str">
            <v>mid-8</v>
          </cell>
          <cell r="G1074" t="str">
            <v>gi</v>
          </cell>
          <cell r="H1074" t="str">
            <v>if</v>
          </cell>
          <cell r="I1074">
            <v>3</v>
          </cell>
          <cell r="J1074" t="str">
            <v>Not Found</v>
          </cell>
          <cell r="K1074">
            <v>7.7499999999999999E-2</v>
          </cell>
          <cell r="L1074">
            <v>1E-3</v>
          </cell>
          <cell r="M1074">
            <v>11</v>
          </cell>
          <cell r="N1074" t="str">
            <v>Not Found</v>
          </cell>
          <cell r="O1074">
            <v>9.5399999999999999E-2</v>
          </cell>
          <cell r="P1074">
            <v>1.1000000000000001E-3</v>
          </cell>
          <cell r="Q1074">
            <v>6</v>
          </cell>
          <cell r="R1074">
            <v>-0.72447713830018701</v>
          </cell>
          <cell r="S1074">
            <v>-0.6332347711679136</v>
          </cell>
          <cell r="T1074">
            <v>-4.4752669361177014E-2</v>
          </cell>
          <cell r="U1074">
            <v>-0.56389305408953738</v>
          </cell>
          <cell r="V1074">
            <v>-0.7784228798463102</v>
          </cell>
          <cell r="W1074">
            <v>-0.20404721553737729</v>
          </cell>
          <cell r="X1074">
            <v>23</v>
          </cell>
          <cell r="Y1074">
            <v>26</v>
          </cell>
          <cell r="Z1074">
            <v>48</v>
          </cell>
          <cell r="AA1074">
            <v>28.999999999999996</v>
          </cell>
          <cell r="AB1074">
            <v>22</v>
          </cell>
          <cell r="AC1074">
            <v>42</v>
          </cell>
        </row>
        <row r="1075">
          <cell r="A1075" t="str">
            <v>gIf</v>
          </cell>
          <cell r="B1075" t="str">
            <v>g</v>
          </cell>
          <cell r="C1075" t="str">
            <v>mid-8</v>
          </cell>
          <cell r="D1075" t="str">
            <v>I</v>
          </cell>
          <cell r="E1075" t="str">
            <v>f</v>
          </cell>
          <cell r="F1075" t="str">
            <v>mid-8</v>
          </cell>
          <cell r="G1075" t="str">
            <v>gI</v>
          </cell>
          <cell r="H1075" t="str">
            <v>If</v>
          </cell>
          <cell r="I1075">
            <v>3</v>
          </cell>
          <cell r="J1075" t="str">
            <v>Not Found</v>
          </cell>
          <cell r="K1075">
            <v>0.1419</v>
          </cell>
          <cell r="L1075">
            <v>4.7999999999999996E-3</v>
          </cell>
          <cell r="M1075">
            <v>10</v>
          </cell>
          <cell r="N1075" t="str">
            <v>Not Found</v>
          </cell>
          <cell r="O1075">
            <v>0.14960000000000001</v>
          </cell>
          <cell r="P1075">
            <v>4.4000000000000003E-3</v>
          </cell>
          <cell r="Q1075">
            <v>5</v>
          </cell>
          <cell r="R1075">
            <v>0.76155890385906544</v>
          </cell>
          <cell r="S1075">
            <v>0.47054809823173493</v>
          </cell>
          <cell r="T1075">
            <v>-0.20581066972277653</v>
          </cell>
          <cell r="U1075">
            <v>0.67688576231140729</v>
          </cell>
          <cell r="V1075">
            <v>0.22960388167593113</v>
          </cell>
          <cell r="W1075">
            <v>-0.43566121519515877</v>
          </cell>
          <cell r="X1075">
            <v>78</v>
          </cell>
          <cell r="Y1075">
            <v>68</v>
          </cell>
          <cell r="Z1075">
            <v>42</v>
          </cell>
          <cell r="AA1075">
            <v>75</v>
          </cell>
          <cell r="AB1075">
            <v>60</v>
          </cell>
          <cell r="AC1075">
            <v>33</v>
          </cell>
        </row>
        <row r="1076">
          <cell r="A1076" t="str">
            <v>gig</v>
          </cell>
          <cell r="B1076" t="str">
            <v>g</v>
          </cell>
          <cell r="C1076" t="str">
            <v>mid-8</v>
          </cell>
          <cell r="D1076" t="str">
            <v>i</v>
          </cell>
          <cell r="E1076" t="str">
            <v>g</v>
          </cell>
          <cell r="F1076" t="str">
            <v>mid-8</v>
          </cell>
          <cell r="G1076" t="str">
            <v>gi</v>
          </cell>
          <cell r="H1076" t="str">
            <v>ig</v>
          </cell>
          <cell r="I1076">
            <v>3</v>
          </cell>
          <cell r="J1076" t="str">
            <v>Not Found</v>
          </cell>
          <cell r="K1076">
            <v>7.5700000000000003E-2</v>
          </cell>
          <cell r="L1076">
            <v>6.9999999999999999E-4</v>
          </cell>
          <cell r="M1076">
            <v>4</v>
          </cell>
          <cell r="N1076" t="str">
            <v>Not Found</v>
          </cell>
          <cell r="O1076">
            <v>9.5100000000000004E-2</v>
          </cell>
          <cell r="P1076">
            <v>1E-3</v>
          </cell>
          <cell r="Q1076">
            <v>3</v>
          </cell>
          <cell r="R1076">
            <v>-0.76601230718041458</v>
          </cell>
          <cell r="S1076">
            <v>-0.72037552401525429</v>
          </cell>
          <cell r="T1076">
            <v>-1.1721586718923735</v>
          </cell>
          <cell r="U1076">
            <v>-0.57076083351611073</v>
          </cell>
          <cell r="V1076">
            <v>-0.80896914534698428</v>
          </cell>
          <cell r="W1076">
            <v>-0.89888921451072179</v>
          </cell>
          <cell r="X1076">
            <v>22</v>
          </cell>
          <cell r="Y1076">
            <v>23</v>
          </cell>
          <cell r="Z1076">
            <v>12</v>
          </cell>
          <cell r="AA1076">
            <v>28.000000000000004</v>
          </cell>
          <cell r="AB1076">
            <v>22</v>
          </cell>
          <cell r="AC1076">
            <v>18</v>
          </cell>
        </row>
        <row r="1077">
          <cell r="A1077" t="str">
            <v>giG</v>
          </cell>
          <cell r="B1077" t="str">
            <v>g</v>
          </cell>
          <cell r="C1077" t="str">
            <v>mid-8</v>
          </cell>
          <cell r="D1077" t="str">
            <v>i</v>
          </cell>
          <cell r="E1077" t="str">
            <v>G</v>
          </cell>
          <cell r="F1077" t="str">
            <v>mid-8</v>
          </cell>
          <cell r="G1077" t="str">
            <v>gi</v>
          </cell>
          <cell r="H1077" t="str">
            <v>iG</v>
          </cell>
          <cell r="I1077">
            <v>3</v>
          </cell>
          <cell r="J1077" t="str">
            <v>Not Found</v>
          </cell>
          <cell r="K1077">
            <v>6.9500000000000006E-2</v>
          </cell>
          <cell r="L1077">
            <v>1E-4</v>
          </cell>
          <cell r="M1077">
            <v>3</v>
          </cell>
          <cell r="N1077" t="str">
            <v>Not Found</v>
          </cell>
          <cell r="O1077">
            <v>9.4899999999999998E-2</v>
          </cell>
          <cell r="P1077">
            <v>2.9999999999999997E-4</v>
          </cell>
          <cell r="Q1077">
            <v>3</v>
          </cell>
          <cell r="R1077">
            <v>-0.909077888878976</v>
          </cell>
          <cell r="S1077">
            <v>-0.89465702970993566</v>
          </cell>
          <cell r="T1077">
            <v>-1.3332166722539731</v>
          </cell>
          <cell r="U1077">
            <v>-0.57533935313382656</v>
          </cell>
          <cell r="V1077">
            <v>-1.0227930038517021</v>
          </cell>
          <cell r="W1077">
            <v>-0.89888921451072179</v>
          </cell>
          <cell r="X1077">
            <v>18</v>
          </cell>
          <cell r="Y1077">
            <v>18</v>
          </cell>
          <cell r="Z1077">
            <v>9</v>
          </cell>
          <cell r="AA1077">
            <v>28.000000000000004</v>
          </cell>
          <cell r="AB1077">
            <v>16</v>
          </cell>
          <cell r="AC1077">
            <v>18</v>
          </cell>
        </row>
        <row r="1078">
          <cell r="A1078" t="str">
            <v>gIG</v>
          </cell>
          <cell r="B1078" t="str">
            <v>g</v>
          </cell>
          <cell r="C1078" t="str">
            <v>mid-8</v>
          </cell>
          <cell r="D1078" t="str">
            <v>I</v>
          </cell>
          <cell r="E1078" t="str">
            <v>G</v>
          </cell>
          <cell r="F1078" t="str">
            <v>mid-8</v>
          </cell>
          <cell r="G1078" t="str">
            <v>gI</v>
          </cell>
          <cell r="H1078" t="str">
            <v>IG</v>
          </cell>
          <cell r="I1078">
            <v>3</v>
          </cell>
          <cell r="J1078" t="str">
            <v>Not Found</v>
          </cell>
          <cell r="K1078">
            <v>0.13389999999999999</v>
          </cell>
          <cell r="L1078">
            <v>4.4999999999999997E-3</v>
          </cell>
          <cell r="M1078">
            <v>16</v>
          </cell>
          <cell r="N1078" t="str">
            <v>Not Found</v>
          </cell>
          <cell r="O1078">
            <v>0.14910000000000001</v>
          </cell>
          <cell r="P1078">
            <v>8.0999999999999996E-3</v>
          </cell>
          <cell r="Q1078">
            <v>12</v>
          </cell>
          <cell r="R1078">
            <v>0.57695815328027622</v>
          </cell>
          <cell r="S1078">
            <v>0.3834073453843943</v>
          </cell>
          <cell r="T1078">
            <v>0.76053733244682054</v>
          </cell>
          <cell r="U1078">
            <v>0.66543946326711811</v>
          </cell>
          <cell r="V1078">
            <v>1.3598157052008681</v>
          </cell>
          <cell r="W1078">
            <v>1.1856367824093117</v>
          </cell>
          <cell r="X1078">
            <v>72</v>
          </cell>
          <cell r="Y1078">
            <v>65</v>
          </cell>
          <cell r="Z1078">
            <v>78</v>
          </cell>
          <cell r="AA1078">
            <v>75</v>
          </cell>
          <cell r="AB1078">
            <v>91</v>
          </cell>
          <cell r="AC1078">
            <v>88</v>
          </cell>
        </row>
        <row r="1079">
          <cell r="A1079" t="str">
            <v>giJ</v>
          </cell>
          <cell r="B1079" t="str">
            <v>g</v>
          </cell>
          <cell r="C1079" t="str">
            <v>mid-8</v>
          </cell>
          <cell r="D1079" t="str">
            <v>i</v>
          </cell>
          <cell r="E1079" t="str">
            <v>J</v>
          </cell>
          <cell r="F1079" t="str">
            <v>mid-8</v>
          </cell>
          <cell r="G1079" t="str">
            <v>gi</v>
          </cell>
          <cell r="H1079" t="str">
            <v>iJ</v>
          </cell>
          <cell r="I1079">
            <v>3</v>
          </cell>
          <cell r="J1079" t="str">
            <v>Not Found</v>
          </cell>
          <cell r="K1079">
            <v>6.8500000000000005E-2</v>
          </cell>
          <cell r="L1079">
            <v>5.0000000000000001E-4</v>
          </cell>
          <cell r="M1079">
            <v>5</v>
          </cell>
          <cell r="N1079" t="str">
            <v>Not Found</v>
          </cell>
          <cell r="O1079">
            <v>8.2299999999999998E-2</v>
          </cell>
          <cell r="P1079">
            <v>2.9999999999999997E-4</v>
          </cell>
          <cell r="Q1079">
            <v>2</v>
          </cell>
          <cell r="R1079">
            <v>-0.93215298270132474</v>
          </cell>
          <cell r="S1079">
            <v>-0.77846935924681471</v>
          </cell>
          <cell r="T1079">
            <v>-1.0111006715307742</v>
          </cell>
          <cell r="U1079">
            <v>-0.86378608904991327</v>
          </cell>
          <cell r="V1079">
            <v>-1.0227930038517021</v>
          </cell>
          <cell r="W1079">
            <v>-1.1305032141685032</v>
          </cell>
          <cell r="X1079">
            <v>18</v>
          </cell>
          <cell r="Y1079">
            <v>21</v>
          </cell>
          <cell r="Z1079">
            <v>15</v>
          </cell>
          <cell r="AA1079">
            <v>19</v>
          </cell>
          <cell r="AB1079">
            <v>16</v>
          </cell>
          <cell r="AC1079">
            <v>13</v>
          </cell>
        </row>
        <row r="1080">
          <cell r="A1080" t="str">
            <v>gIJ</v>
          </cell>
          <cell r="B1080" t="str">
            <v>g</v>
          </cell>
          <cell r="C1080" t="str">
            <v>mid-8</v>
          </cell>
          <cell r="D1080" t="str">
            <v>I</v>
          </cell>
          <cell r="E1080" t="str">
            <v>J</v>
          </cell>
          <cell r="F1080" t="str">
            <v>mid-8</v>
          </cell>
          <cell r="G1080" t="str">
            <v>gI</v>
          </cell>
          <cell r="H1080" t="str">
            <v>IJ</v>
          </cell>
          <cell r="I1080">
            <v>3</v>
          </cell>
          <cell r="J1080" t="str">
            <v>Not Found</v>
          </cell>
          <cell r="K1080">
            <v>0.13289999999999999</v>
          </cell>
          <cell r="L1080">
            <v>2.3999999999999998E-3</v>
          </cell>
          <cell r="M1080">
            <v>8</v>
          </cell>
          <cell r="N1080" t="str">
            <v>Not Found</v>
          </cell>
          <cell r="O1080">
            <v>0.1366</v>
          </cell>
          <cell r="P1080">
            <v>1.8E-3</v>
          </cell>
          <cell r="Q1080">
            <v>3</v>
          </cell>
          <cell r="R1080">
            <v>0.55388305945792748</v>
          </cell>
          <cell r="S1080">
            <v>-0.22657792454699047</v>
          </cell>
          <cell r="T1080">
            <v>-0.52792667044597552</v>
          </cell>
          <cell r="U1080">
            <v>0.37928198715988898</v>
          </cell>
          <cell r="V1080">
            <v>-0.56459902134159246</v>
          </cell>
          <cell r="W1080">
            <v>-0.89888921451072179</v>
          </cell>
          <cell r="X1080">
            <v>71</v>
          </cell>
          <cell r="Y1080">
            <v>41</v>
          </cell>
          <cell r="Z1080">
            <v>30</v>
          </cell>
          <cell r="AA1080">
            <v>65</v>
          </cell>
          <cell r="AB1080">
            <v>28.999999999999996</v>
          </cell>
          <cell r="AC1080">
            <v>18</v>
          </cell>
        </row>
        <row r="1081">
          <cell r="A1081" t="str">
            <v>gik</v>
          </cell>
          <cell r="B1081" t="str">
            <v>g</v>
          </cell>
          <cell r="C1081" t="str">
            <v>mid-8</v>
          </cell>
          <cell r="D1081" t="str">
            <v>i</v>
          </cell>
          <cell r="E1081" t="str">
            <v>k</v>
          </cell>
          <cell r="F1081" t="str">
            <v>mid-8</v>
          </cell>
          <cell r="G1081" t="str">
            <v>gi</v>
          </cell>
          <cell r="H1081" t="str">
            <v>ik</v>
          </cell>
          <cell r="I1081">
            <v>3</v>
          </cell>
          <cell r="J1081" t="str">
            <v>Not Found</v>
          </cell>
          <cell r="K1081">
            <v>0.11119999999999999</v>
          </cell>
          <cell r="L1081">
            <v>2.2000000000000001E-3</v>
          </cell>
          <cell r="M1081">
            <v>14</v>
          </cell>
          <cell r="N1081" t="str">
            <v>Not Found</v>
          </cell>
          <cell r="O1081">
            <v>0.13669999999999999</v>
          </cell>
          <cell r="P1081">
            <v>2.5000000000000001E-3</v>
          </cell>
          <cell r="Q1081">
            <v>6</v>
          </cell>
          <cell r="R1081">
            <v>5.3153523512962049E-2</v>
          </cell>
          <cell r="S1081">
            <v>-0.2846717597785508</v>
          </cell>
          <cell r="T1081">
            <v>0.43842133172362152</v>
          </cell>
          <cell r="U1081">
            <v>0.38157124696874656</v>
          </cell>
          <cell r="V1081">
            <v>-0.3507751628368746</v>
          </cell>
          <cell r="W1081">
            <v>-0.20404721553737729</v>
          </cell>
          <cell r="X1081">
            <v>52</v>
          </cell>
          <cell r="Y1081">
            <v>38</v>
          </cell>
          <cell r="Z1081">
            <v>67</v>
          </cell>
          <cell r="AA1081">
            <v>65</v>
          </cell>
          <cell r="AB1081">
            <v>37</v>
          </cell>
          <cell r="AC1081">
            <v>42</v>
          </cell>
        </row>
        <row r="1082">
          <cell r="A1082" t="str">
            <v>gIk</v>
          </cell>
          <cell r="B1082" t="str">
            <v>g</v>
          </cell>
          <cell r="C1082" t="str">
            <v>mid-8</v>
          </cell>
          <cell r="D1082" t="str">
            <v>I</v>
          </cell>
          <cell r="E1082" t="str">
            <v>k</v>
          </cell>
          <cell r="F1082" t="str">
            <v>mid-8</v>
          </cell>
          <cell r="G1082" t="str">
            <v>gI</v>
          </cell>
          <cell r="H1082" t="str">
            <v>Ik</v>
          </cell>
          <cell r="I1082">
            <v>3</v>
          </cell>
          <cell r="J1082" t="str">
            <v>Not Found</v>
          </cell>
          <cell r="K1082">
            <v>0.17560000000000001</v>
          </cell>
          <cell r="L1082">
            <v>9.9000000000000008E-3</v>
          </cell>
          <cell r="M1082">
            <v>16</v>
          </cell>
          <cell r="N1082" t="str">
            <v>Not Found</v>
          </cell>
          <cell r="O1082">
            <v>0.19089999999999999</v>
          </cell>
          <cell r="P1082">
            <v>1.26E-2</v>
          </cell>
          <cell r="Q1082">
            <v>12</v>
          </cell>
          <cell r="R1082">
            <v>1.539189565672215</v>
          </cell>
          <cell r="S1082">
            <v>1.951940896636527</v>
          </cell>
          <cell r="T1082">
            <v>0.76053733244682054</v>
          </cell>
          <cell r="U1082">
            <v>1.622350063369691</v>
          </cell>
          <cell r="V1082">
            <v>2.7343976527311975</v>
          </cell>
          <cell r="W1082">
            <v>1.1856367824093117</v>
          </cell>
          <cell r="X1082">
            <v>94</v>
          </cell>
          <cell r="Y1082">
            <v>98</v>
          </cell>
          <cell r="Z1082">
            <v>78</v>
          </cell>
          <cell r="AA1082">
            <v>95</v>
          </cell>
          <cell r="AB1082">
            <v>100</v>
          </cell>
          <cell r="AC1082">
            <v>88</v>
          </cell>
        </row>
        <row r="1083">
          <cell r="A1083" t="str">
            <v>gil</v>
          </cell>
          <cell r="B1083" t="str">
            <v>g</v>
          </cell>
          <cell r="C1083" t="str">
            <v>mid-8</v>
          </cell>
          <cell r="D1083" t="str">
            <v>i</v>
          </cell>
          <cell r="E1083" t="str">
            <v>l</v>
          </cell>
          <cell r="F1083" t="str">
            <v>late-8</v>
          </cell>
          <cell r="G1083" t="str">
            <v>gi</v>
          </cell>
          <cell r="H1083" t="str">
            <v>il</v>
          </cell>
          <cell r="I1083">
            <v>4</v>
          </cell>
          <cell r="J1083" t="str">
            <v>Not Found</v>
          </cell>
          <cell r="K1083">
            <v>0.13139999999999999</v>
          </cell>
          <cell r="L1083">
            <v>2.8E-3</v>
          </cell>
          <cell r="M1083">
            <v>24</v>
          </cell>
          <cell r="N1083" t="str">
            <v>Not Found</v>
          </cell>
          <cell r="O1083">
            <v>0.15759999999999999</v>
          </cell>
          <cell r="P1083">
            <v>3.5000000000000001E-3</v>
          </cell>
          <cell r="Q1083">
            <v>12</v>
          </cell>
          <cell r="R1083">
            <v>0.51927041872440449</v>
          </cell>
          <cell r="S1083">
            <v>-0.1103902540838695</v>
          </cell>
          <cell r="T1083">
            <v>2.0490013353396166</v>
          </cell>
          <cell r="U1083">
            <v>0.86002654702003323</v>
          </cell>
          <cell r="V1083">
            <v>-4.5312507830134761E-2</v>
          </cell>
          <cell r="W1083">
            <v>1.1856367824093117</v>
          </cell>
          <cell r="X1083">
            <v>70</v>
          </cell>
          <cell r="Y1083">
            <v>45</v>
          </cell>
          <cell r="Z1083">
            <v>98</v>
          </cell>
          <cell r="AA1083">
            <v>81</v>
          </cell>
          <cell r="AB1083">
            <v>49</v>
          </cell>
          <cell r="AC1083">
            <v>88</v>
          </cell>
        </row>
        <row r="1084">
          <cell r="A1084" t="str">
            <v>gim</v>
          </cell>
          <cell r="B1084" t="str">
            <v>g</v>
          </cell>
          <cell r="C1084" t="str">
            <v>mid-8</v>
          </cell>
          <cell r="D1084" t="str">
            <v>i</v>
          </cell>
          <cell r="E1084" t="str">
            <v>m</v>
          </cell>
          <cell r="F1084" t="str">
            <v>early-8</v>
          </cell>
          <cell r="G1084" t="str">
            <v>gi</v>
          </cell>
          <cell r="H1084" t="str">
            <v>im</v>
          </cell>
          <cell r="I1084">
            <v>2</v>
          </cell>
          <cell r="J1084" t="str">
            <v>Not Found</v>
          </cell>
          <cell r="K1084">
            <v>0.1072</v>
          </cell>
          <cell r="L1084">
            <v>1.2999999999999999E-3</v>
          </cell>
          <cell r="M1084">
            <v>10</v>
          </cell>
          <cell r="N1084" t="str">
            <v>Not Found</v>
          </cell>
          <cell r="O1084">
            <v>0.1215</v>
          </cell>
          <cell r="P1084">
            <v>1.4E-3</v>
          </cell>
          <cell r="Q1084">
            <v>6</v>
          </cell>
          <cell r="R1084">
            <v>-3.9146851776432283E-2</v>
          </cell>
          <cell r="S1084">
            <v>-0.54609401832057292</v>
          </cell>
          <cell r="T1084">
            <v>-0.20581066972277653</v>
          </cell>
          <cell r="U1084">
            <v>3.3603756022356442E-2</v>
          </cell>
          <cell r="V1084">
            <v>-0.68678408334428831</v>
          </cell>
          <cell r="W1084">
            <v>-0.20404721553737729</v>
          </cell>
          <cell r="X1084">
            <v>48</v>
          </cell>
          <cell r="Y1084">
            <v>28.999999999999996</v>
          </cell>
          <cell r="Z1084">
            <v>42</v>
          </cell>
          <cell r="AA1084">
            <v>51</v>
          </cell>
          <cell r="AB1084">
            <v>25</v>
          </cell>
          <cell r="AC1084">
            <v>42</v>
          </cell>
        </row>
        <row r="1085">
          <cell r="A1085" t="str">
            <v>gIm</v>
          </cell>
          <cell r="B1085" t="str">
            <v>g</v>
          </cell>
          <cell r="C1085" t="str">
            <v>mid-8</v>
          </cell>
          <cell r="D1085" t="str">
            <v>I</v>
          </cell>
          <cell r="E1085" t="str">
            <v>m</v>
          </cell>
          <cell r="F1085" t="str">
            <v>early-8</v>
          </cell>
          <cell r="G1085" t="str">
            <v>gI</v>
          </cell>
          <cell r="H1085" t="str">
            <v>Im</v>
          </cell>
          <cell r="I1085">
            <v>2</v>
          </cell>
          <cell r="J1085" t="str">
            <v>Not Found</v>
          </cell>
          <cell r="K1085">
            <v>0.1716</v>
          </cell>
          <cell r="L1085">
            <v>8.0999999999999996E-3</v>
          </cell>
          <cell r="M1085">
            <v>13</v>
          </cell>
          <cell r="N1085" t="str">
            <v>Not Found</v>
          </cell>
          <cell r="O1085">
            <v>0.1757</v>
          </cell>
          <cell r="P1085">
            <v>7.4000000000000003E-3</v>
          </cell>
          <cell r="Q1085">
            <v>10</v>
          </cell>
          <cell r="R1085">
            <v>1.4468891903828203</v>
          </cell>
          <cell r="S1085">
            <v>1.4290963795524825</v>
          </cell>
          <cell r="T1085">
            <v>0.27736333136202201</v>
          </cell>
          <cell r="U1085">
            <v>1.2743825724233009</v>
          </cell>
          <cell r="V1085">
            <v>1.1459918466961505</v>
          </cell>
          <cell r="W1085">
            <v>0.72240878309374867</v>
          </cell>
          <cell r="X1085">
            <v>93</v>
          </cell>
          <cell r="Y1085">
            <v>93</v>
          </cell>
          <cell r="Z1085">
            <v>61</v>
          </cell>
          <cell r="AA1085">
            <v>90</v>
          </cell>
          <cell r="AB1085">
            <v>88</v>
          </cell>
          <cell r="AC1085">
            <v>76</v>
          </cell>
        </row>
        <row r="1086">
          <cell r="A1086" t="str">
            <v>gin</v>
          </cell>
          <cell r="B1086" t="str">
            <v>g</v>
          </cell>
          <cell r="C1086" t="str">
            <v>mid-8</v>
          </cell>
          <cell r="D1086" t="str">
            <v>i</v>
          </cell>
          <cell r="E1086" t="str">
            <v>n</v>
          </cell>
          <cell r="F1086" t="str">
            <v>early-8</v>
          </cell>
          <cell r="G1086" t="str">
            <v>gi</v>
          </cell>
          <cell r="H1086" t="str">
            <v>in</v>
          </cell>
          <cell r="I1086">
            <v>2</v>
          </cell>
          <cell r="J1086" t="str">
            <v>Not Found</v>
          </cell>
          <cell r="K1086">
            <v>0.15379999999999999</v>
          </cell>
          <cell r="L1086">
            <v>3.0999999999999999E-3</v>
          </cell>
          <cell r="M1086">
            <v>18</v>
          </cell>
          <cell r="N1086" t="str">
            <v>Not Found</v>
          </cell>
          <cell r="O1086">
            <v>0.18149999999999999</v>
          </cell>
          <cell r="P1086">
            <v>4.4000000000000003E-3</v>
          </cell>
          <cell r="Q1086">
            <v>11</v>
          </cell>
          <cell r="R1086">
            <v>1.0361525203450141</v>
          </cell>
          <cell r="S1086">
            <v>-2.324950123652884E-2</v>
          </cell>
          <cell r="T1086">
            <v>1.0826533331700197</v>
          </cell>
          <cell r="U1086">
            <v>1.4071596413370551</v>
          </cell>
          <cell r="V1086">
            <v>0.22960388167593113</v>
          </cell>
          <cell r="W1086">
            <v>0.95402278275153019</v>
          </cell>
          <cell r="X1086">
            <v>85</v>
          </cell>
          <cell r="Y1086">
            <v>49</v>
          </cell>
          <cell r="Z1086">
            <v>86</v>
          </cell>
          <cell r="AA1086">
            <v>92</v>
          </cell>
          <cell r="AB1086">
            <v>60</v>
          </cell>
          <cell r="AC1086">
            <v>83</v>
          </cell>
        </row>
        <row r="1087">
          <cell r="A1087" t="str">
            <v>gIn</v>
          </cell>
          <cell r="B1087" t="str">
            <v>g</v>
          </cell>
          <cell r="C1087" t="str">
            <v>mid-8</v>
          </cell>
          <cell r="D1087" t="str">
            <v>I</v>
          </cell>
          <cell r="E1087" t="str">
            <v>n</v>
          </cell>
          <cell r="F1087" t="str">
            <v>early-8</v>
          </cell>
          <cell r="G1087" t="str">
            <v>gI</v>
          </cell>
          <cell r="H1087" t="str">
            <v>In</v>
          </cell>
          <cell r="I1087">
            <v>2</v>
          </cell>
          <cell r="J1087" t="str">
            <v>Not Found</v>
          </cell>
          <cell r="K1087">
            <v>0.21829999999999999</v>
          </cell>
          <cell r="L1087">
            <v>1.0800000000000001E-2</v>
          </cell>
          <cell r="M1087">
            <v>23</v>
          </cell>
          <cell r="N1087" t="str">
            <v>Not Found</v>
          </cell>
          <cell r="O1087">
            <v>0.23569999999999999</v>
          </cell>
          <cell r="P1087">
            <v>1.2E-2</v>
          </cell>
          <cell r="Q1087">
            <v>14</v>
          </cell>
          <cell r="R1087">
            <v>2.5244960718865017</v>
          </cell>
          <cell r="S1087">
            <v>2.2133631551785489</v>
          </cell>
          <cell r="T1087">
            <v>1.8879433349780173</v>
          </cell>
          <cell r="U1087">
            <v>2.6479384577379994</v>
          </cell>
          <cell r="V1087">
            <v>2.5511200597271535</v>
          </cell>
          <cell r="W1087">
            <v>1.6488647817248745</v>
          </cell>
          <cell r="X1087">
            <v>99</v>
          </cell>
          <cell r="Y1087">
            <v>99</v>
          </cell>
          <cell r="Z1087">
            <v>97</v>
          </cell>
          <cell r="AA1087">
            <v>100</v>
          </cell>
          <cell r="AB1087">
            <v>99</v>
          </cell>
          <cell r="AC1087">
            <v>95</v>
          </cell>
        </row>
        <row r="1088">
          <cell r="A1088" t="str">
            <v>gip</v>
          </cell>
          <cell r="B1088" t="str">
            <v>g</v>
          </cell>
          <cell r="C1088" t="str">
            <v>mid-8</v>
          </cell>
          <cell r="D1088" t="str">
            <v>i</v>
          </cell>
          <cell r="E1088" t="str">
            <v>p</v>
          </cell>
          <cell r="F1088" t="str">
            <v>early-8</v>
          </cell>
          <cell r="G1088" t="str">
            <v>gi</v>
          </cell>
          <cell r="H1088" t="str">
            <v>ip</v>
          </cell>
          <cell r="I1088">
            <v>2</v>
          </cell>
          <cell r="J1088" t="str">
            <v>Not Found</v>
          </cell>
          <cell r="K1088">
            <v>9.4899999999999998E-2</v>
          </cell>
          <cell r="L1088">
            <v>1.6000000000000001E-3</v>
          </cell>
          <cell r="M1088">
            <v>14</v>
          </cell>
          <cell r="N1088" t="str">
            <v>Not Found</v>
          </cell>
          <cell r="O1088">
            <v>0.1085</v>
          </cell>
          <cell r="P1088">
            <v>3.3E-3</v>
          </cell>
          <cell r="Q1088">
            <v>9</v>
          </cell>
          <cell r="R1088">
            <v>-0.32297050579132069</v>
          </cell>
          <cell r="S1088">
            <v>-0.45895326547323223</v>
          </cell>
          <cell r="T1088">
            <v>0.43842133172362152</v>
          </cell>
          <cell r="U1088">
            <v>-0.26400001912916155</v>
          </cell>
          <cell r="V1088">
            <v>-0.10640503883148275</v>
          </cell>
          <cell r="W1088">
            <v>0.49079478343596716</v>
          </cell>
          <cell r="X1088">
            <v>37</v>
          </cell>
          <cell r="Y1088">
            <v>32</v>
          </cell>
          <cell r="Z1088">
            <v>67</v>
          </cell>
          <cell r="AA1088">
            <v>40</v>
          </cell>
          <cell r="AB1088">
            <v>46</v>
          </cell>
          <cell r="AC1088">
            <v>69</v>
          </cell>
        </row>
        <row r="1089">
          <cell r="A1089" t="str">
            <v>gIp</v>
          </cell>
          <cell r="B1089" t="str">
            <v>g</v>
          </cell>
          <cell r="C1089" t="str">
            <v>mid-8</v>
          </cell>
          <cell r="D1089" t="str">
            <v>I</v>
          </cell>
          <cell r="E1089" t="str">
            <v>p</v>
          </cell>
          <cell r="F1089" t="str">
            <v>early-8</v>
          </cell>
          <cell r="G1089" t="str">
            <v>gI</v>
          </cell>
          <cell r="H1089" t="str">
            <v>Ip</v>
          </cell>
          <cell r="I1089">
            <v>2</v>
          </cell>
          <cell r="J1089" t="str">
            <v>Not Found</v>
          </cell>
          <cell r="K1089">
            <v>0.1593</v>
          </cell>
          <cell r="L1089">
            <v>6.1999999999999998E-3</v>
          </cell>
          <cell r="M1089">
            <v>20</v>
          </cell>
          <cell r="N1089" t="str">
            <v>Not Found</v>
          </cell>
          <cell r="O1089">
            <v>0.16270000000000001</v>
          </cell>
          <cell r="P1089">
            <v>6.4000000000000003E-3</v>
          </cell>
          <cell r="Q1089">
            <v>11</v>
          </cell>
          <cell r="R1089">
            <v>1.1630655363679319</v>
          </cell>
          <cell r="S1089">
            <v>0.87720494485265821</v>
          </cell>
          <cell r="T1089">
            <v>1.4047693338932186</v>
          </cell>
          <cell r="U1089">
            <v>0.97677879727178318</v>
          </cell>
          <cell r="V1089">
            <v>0.84052919168941076</v>
          </cell>
          <cell r="W1089">
            <v>0.95402278275153019</v>
          </cell>
          <cell r="X1089">
            <v>88</v>
          </cell>
          <cell r="Y1089">
            <v>81</v>
          </cell>
          <cell r="Z1089">
            <v>92</v>
          </cell>
          <cell r="AA1089">
            <v>84</v>
          </cell>
          <cell r="AB1089">
            <v>80</v>
          </cell>
          <cell r="AC1089">
            <v>83</v>
          </cell>
        </row>
        <row r="1090">
          <cell r="A1090" t="str">
            <v>gir</v>
          </cell>
          <cell r="B1090" t="str">
            <v>g</v>
          </cell>
          <cell r="C1090" t="str">
            <v>mid-8</v>
          </cell>
          <cell r="D1090" t="str">
            <v>i</v>
          </cell>
          <cell r="E1090" t="str">
            <v>r</v>
          </cell>
          <cell r="F1090" t="str">
            <v>late-8</v>
          </cell>
          <cell r="G1090" t="str">
            <v>gi</v>
          </cell>
          <cell r="H1090" t="str">
            <v>ir</v>
          </cell>
          <cell r="I1090">
            <v>4</v>
          </cell>
          <cell r="J1090" t="str">
            <v>Not Found</v>
          </cell>
          <cell r="K1090">
            <v>0.1361</v>
          </cell>
          <cell r="L1090">
            <v>1E-4</v>
          </cell>
          <cell r="M1090">
            <v>3</v>
          </cell>
          <cell r="N1090" t="str">
            <v>Not Found</v>
          </cell>
          <cell r="O1090">
            <v>0.1641</v>
          </cell>
          <cell r="P1090">
            <v>8.0000000000000004E-4</v>
          </cell>
          <cell r="Q1090">
            <v>3</v>
          </cell>
          <cell r="R1090">
            <v>0.62772335968944337</v>
          </cell>
          <cell r="S1090">
            <v>-0.89465702970993566</v>
          </cell>
          <cell r="T1090">
            <v>-1.3332166722539731</v>
          </cell>
          <cell r="U1090">
            <v>1.0088284345957925</v>
          </cell>
          <cell r="V1090">
            <v>-0.87006167634833231</v>
          </cell>
          <cell r="W1090">
            <v>-0.89888921451072179</v>
          </cell>
          <cell r="X1090">
            <v>74</v>
          </cell>
          <cell r="Y1090">
            <v>18</v>
          </cell>
          <cell r="Z1090">
            <v>9</v>
          </cell>
          <cell r="AA1090">
            <v>84</v>
          </cell>
          <cell r="AB1090">
            <v>20</v>
          </cell>
          <cell r="AC1090">
            <v>18</v>
          </cell>
        </row>
        <row r="1091">
          <cell r="A1091" t="str">
            <v>giS</v>
          </cell>
          <cell r="B1091" t="str">
            <v>g</v>
          </cell>
          <cell r="C1091" t="str">
            <v>mid-8</v>
          </cell>
          <cell r="D1091" t="str">
            <v>i</v>
          </cell>
          <cell r="E1091" t="str">
            <v>S</v>
          </cell>
          <cell r="F1091" t="str">
            <v>late-8</v>
          </cell>
          <cell r="G1091" t="str">
            <v>gi</v>
          </cell>
          <cell r="H1091" t="str">
            <v>iS</v>
          </cell>
          <cell r="I1091">
            <v>4</v>
          </cell>
          <cell r="J1091" t="str">
            <v>Not Found</v>
          </cell>
          <cell r="K1091">
            <v>6.5500000000000003E-2</v>
          </cell>
          <cell r="L1091">
            <v>2.0000000000000001E-4</v>
          </cell>
          <cell r="M1091">
            <v>5</v>
          </cell>
          <cell r="N1091" t="str">
            <v>Not Found</v>
          </cell>
          <cell r="O1091">
            <v>8.7300000000000003E-2</v>
          </cell>
          <cell r="P1091">
            <v>6.9999999999999999E-4</v>
          </cell>
          <cell r="Q1091">
            <v>3</v>
          </cell>
          <cell r="R1091">
            <v>-1.0013782641683706</v>
          </cell>
          <cell r="S1091">
            <v>-0.86561011209415539</v>
          </cell>
          <cell r="T1091">
            <v>-1.0111006715307742</v>
          </cell>
          <cell r="U1091">
            <v>-0.74932309860702162</v>
          </cell>
          <cell r="V1091">
            <v>-0.90060794184900617</v>
          </cell>
          <cell r="W1091">
            <v>-0.89888921451072179</v>
          </cell>
          <cell r="X1091">
            <v>16</v>
          </cell>
          <cell r="Y1091">
            <v>19</v>
          </cell>
          <cell r="Z1091">
            <v>15</v>
          </cell>
          <cell r="AA1091">
            <v>23</v>
          </cell>
          <cell r="AB1091">
            <v>19</v>
          </cell>
          <cell r="AC1091">
            <v>18</v>
          </cell>
        </row>
        <row r="1092">
          <cell r="A1092" t="str">
            <v>gIs</v>
          </cell>
          <cell r="B1092" t="str">
            <v>g</v>
          </cell>
          <cell r="C1092" t="str">
            <v>mid-8</v>
          </cell>
          <cell r="D1092" t="str">
            <v>I</v>
          </cell>
          <cell r="E1092" t="str">
            <v>s</v>
          </cell>
          <cell r="F1092" t="str">
            <v>late-8</v>
          </cell>
          <cell r="G1092" t="str">
            <v>gI</v>
          </cell>
          <cell r="H1092" t="str">
            <v>Is</v>
          </cell>
          <cell r="I1092">
            <v>4</v>
          </cell>
          <cell r="J1092" t="str">
            <v>Not Found</v>
          </cell>
          <cell r="K1092">
            <v>0.20100000000000001</v>
          </cell>
          <cell r="L1092">
            <v>1.7999999999999999E-2</v>
          </cell>
          <cell r="M1092">
            <v>12</v>
          </cell>
          <cell r="N1092" t="str">
            <v>Not Found</v>
          </cell>
          <cell r="O1092">
            <v>0.19270000000000001</v>
          </cell>
          <cell r="P1092">
            <v>1.03E-2</v>
          </cell>
          <cell r="Q1092">
            <v>9</v>
          </cell>
          <cell r="R1092">
            <v>2.1252969487598707</v>
          </cell>
          <cell r="S1092">
            <v>4.3047412235147249</v>
          </cell>
          <cell r="T1092">
            <v>0.11630533100042251</v>
          </cell>
          <cell r="U1092">
            <v>1.6635567399291324</v>
          </cell>
          <cell r="V1092">
            <v>2.031833546215696</v>
          </cell>
          <cell r="W1092">
            <v>0.49079478343596716</v>
          </cell>
          <cell r="X1092">
            <v>98</v>
          </cell>
          <cell r="Y1092">
            <v>100</v>
          </cell>
          <cell r="Z1092">
            <v>54</v>
          </cell>
          <cell r="AA1092">
            <v>95</v>
          </cell>
          <cell r="AB1092">
            <v>98</v>
          </cell>
          <cell r="AC1092">
            <v>69</v>
          </cell>
        </row>
        <row r="1093">
          <cell r="A1093" t="str">
            <v>gIS</v>
          </cell>
          <cell r="B1093" t="str">
            <v>g</v>
          </cell>
          <cell r="C1093" t="str">
            <v>mid-8</v>
          </cell>
          <cell r="D1093" t="str">
            <v>I</v>
          </cell>
          <cell r="E1093" t="str">
            <v>S</v>
          </cell>
          <cell r="F1093" t="str">
            <v>late-8</v>
          </cell>
          <cell r="G1093" t="str">
            <v>gI</v>
          </cell>
          <cell r="H1093" t="str">
            <v>IS</v>
          </cell>
          <cell r="I1093">
            <v>4</v>
          </cell>
          <cell r="J1093" t="str">
            <v>Not Found</v>
          </cell>
          <cell r="K1093">
            <v>0.12989999999999999</v>
          </cell>
          <cell r="L1093">
            <v>2.5000000000000001E-3</v>
          </cell>
          <cell r="M1093">
            <v>10</v>
          </cell>
          <cell r="N1093" t="str">
            <v>Not Found</v>
          </cell>
          <cell r="O1093">
            <v>0.14149999999999999</v>
          </cell>
          <cell r="P1093">
            <v>4.7999999999999996E-3</v>
          </cell>
          <cell r="Q1093">
            <v>6</v>
          </cell>
          <cell r="R1093">
            <v>0.48465777799088156</v>
          </cell>
          <cell r="S1093">
            <v>-0.19753100693121017</v>
          </cell>
          <cell r="T1093">
            <v>-0.20581066972277653</v>
          </cell>
          <cell r="U1093">
            <v>0.49145571779392239</v>
          </cell>
          <cell r="V1093">
            <v>0.35178894367862684</v>
          </cell>
          <cell r="W1093">
            <v>-0.20404721553737729</v>
          </cell>
          <cell r="X1093">
            <v>69</v>
          </cell>
          <cell r="Y1093">
            <v>42</v>
          </cell>
          <cell r="Z1093">
            <v>42</v>
          </cell>
          <cell r="AA1093">
            <v>69</v>
          </cell>
          <cell r="AB1093">
            <v>64</v>
          </cell>
          <cell r="AC1093">
            <v>42</v>
          </cell>
        </row>
        <row r="1094">
          <cell r="A1094" t="str">
            <v>git</v>
          </cell>
          <cell r="B1094" t="str">
            <v>g</v>
          </cell>
          <cell r="C1094" t="str">
            <v>mid-8</v>
          </cell>
          <cell r="D1094" t="str">
            <v>i</v>
          </cell>
          <cell r="E1094" t="str">
            <v>t</v>
          </cell>
          <cell r="F1094" t="str">
            <v>mid-8</v>
          </cell>
          <cell r="G1094" t="str">
            <v>gi</v>
          </cell>
          <cell r="H1094" t="str">
            <v>it</v>
          </cell>
          <cell r="I1094">
            <v>3</v>
          </cell>
          <cell r="J1094" t="str">
            <v>Not Found</v>
          </cell>
          <cell r="K1094">
            <v>0.1237</v>
          </cell>
          <cell r="L1094">
            <v>2.3999999999999998E-3</v>
          </cell>
          <cell r="M1094">
            <v>21</v>
          </cell>
          <cell r="N1094" t="str">
            <v>Not Found</v>
          </cell>
          <cell r="O1094">
            <v>0.14430000000000001</v>
          </cell>
          <cell r="P1094">
            <v>5.1000000000000004E-3</v>
          </cell>
          <cell r="Q1094">
            <v>15</v>
          </cell>
          <cell r="R1094">
            <v>0.34159219629232035</v>
          </cell>
          <cell r="S1094">
            <v>-0.22657792454699047</v>
          </cell>
          <cell r="T1094">
            <v>1.5658273342548181</v>
          </cell>
          <cell r="U1094">
            <v>0.55555499244194229</v>
          </cell>
          <cell r="V1094">
            <v>0.44342774018064901</v>
          </cell>
          <cell r="W1094">
            <v>1.880478781382656</v>
          </cell>
          <cell r="X1094">
            <v>63</v>
          </cell>
          <cell r="Y1094">
            <v>41</v>
          </cell>
          <cell r="Z1094">
            <v>94</v>
          </cell>
          <cell r="AA1094">
            <v>71</v>
          </cell>
          <cell r="AB1094">
            <v>68</v>
          </cell>
          <cell r="AC1094">
            <v>97</v>
          </cell>
        </row>
        <row r="1095">
          <cell r="A1095" t="str">
            <v>giT</v>
          </cell>
          <cell r="B1095" t="str">
            <v>g</v>
          </cell>
          <cell r="C1095" t="str">
            <v>mid-8</v>
          </cell>
          <cell r="D1095" t="str">
            <v>i</v>
          </cell>
          <cell r="E1095" t="str">
            <v>T</v>
          </cell>
          <cell r="F1095" t="str">
            <v>late-8</v>
          </cell>
          <cell r="G1095" t="str">
            <v>gi</v>
          </cell>
          <cell r="H1095" t="str">
            <v>iT</v>
          </cell>
          <cell r="I1095">
            <v>4</v>
          </cell>
          <cell r="J1095" t="str">
            <v>Not Found</v>
          </cell>
          <cell r="K1095">
            <v>6.5100000000000005E-2</v>
          </cell>
          <cell r="L1095">
            <v>4.0000000000000002E-4</v>
          </cell>
          <cell r="M1095">
            <v>8</v>
          </cell>
          <cell r="N1095" t="str">
            <v>Not Found</v>
          </cell>
          <cell r="O1095">
            <v>8.4599999999999995E-2</v>
          </cell>
          <cell r="P1095">
            <v>8.0000000000000004E-4</v>
          </cell>
          <cell r="Q1095">
            <v>3</v>
          </cell>
          <cell r="R1095">
            <v>-1.0106083016973102</v>
          </cell>
          <cell r="S1095">
            <v>-0.80751627686259497</v>
          </cell>
          <cell r="T1095">
            <v>-0.52792667044597552</v>
          </cell>
          <cell r="U1095">
            <v>-0.81113311344618322</v>
          </cell>
          <cell r="V1095">
            <v>-0.87006167634833231</v>
          </cell>
          <cell r="W1095">
            <v>-0.89888921451072179</v>
          </cell>
          <cell r="X1095">
            <v>16</v>
          </cell>
          <cell r="Y1095">
            <v>21</v>
          </cell>
          <cell r="Z1095">
            <v>30</v>
          </cell>
          <cell r="AA1095">
            <v>21</v>
          </cell>
          <cell r="AB1095">
            <v>20</v>
          </cell>
          <cell r="AC1095">
            <v>18</v>
          </cell>
        </row>
        <row r="1096">
          <cell r="A1096" t="str">
            <v>gIt</v>
          </cell>
          <cell r="B1096" t="str">
            <v>g</v>
          </cell>
          <cell r="C1096" t="str">
            <v>mid-8</v>
          </cell>
          <cell r="D1096" t="str">
            <v>I</v>
          </cell>
          <cell r="E1096" t="str">
            <v>t</v>
          </cell>
          <cell r="F1096" t="str">
            <v>mid-8</v>
          </cell>
          <cell r="G1096" t="str">
            <v>gI</v>
          </cell>
          <cell r="H1096" t="str">
            <v>It</v>
          </cell>
          <cell r="I1096">
            <v>3</v>
          </cell>
          <cell r="J1096" t="str">
            <v>Not Found</v>
          </cell>
          <cell r="K1096">
            <v>0.18820000000000001</v>
          </cell>
          <cell r="L1096">
            <v>7.1999999999999998E-3</v>
          </cell>
          <cell r="M1096">
            <v>29</v>
          </cell>
          <cell r="N1096" t="str">
            <v>Not Found</v>
          </cell>
          <cell r="O1096">
            <v>0.1986</v>
          </cell>
          <cell r="P1096">
            <v>6.8999999999999999E-3</v>
          </cell>
          <cell r="Q1096">
            <v>18</v>
          </cell>
          <cell r="R1096">
            <v>1.8299357478338079</v>
          </cell>
          <cell r="S1096">
            <v>1.1676741210104604</v>
          </cell>
          <cell r="T1096">
            <v>2.8542913371476146</v>
          </cell>
          <cell r="U1096">
            <v>1.7986230686517442</v>
          </cell>
          <cell r="V1096">
            <v>0.99326051919278047</v>
          </cell>
          <cell r="W1096">
            <v>2.5753207803560008</v>
          </cell>
          <cell r="X1096">
            <v>97</v>
          </cell>
          <cell r="Y1096">
            <v>88</v>
          </cell>
          <cell r="Z1096">
            <v>100</v>
          </cell>
          <cell r="AA1096">
            <v>96</v>
          </cell>
          <cell r="AB1096">
            <v>84</v>
          </cell>
          <cell r="AC1096">
            <v>100</v>
          </cell>
        </row>
        <row r="1097">
          <cell r="A1097" t="str">
            <v>gIT</v>
          </cell>
          <cell r="B1097" t="str">
            <v>g</v>
          </cell>
          <cell r="C1097" t="str">
            <v>mid-8</v>
          </cell>
          <cell r="D1097" t="str">
            <v>I</v>
          </cell>
          <cell r="E1097" t="str">
            <v>T</v>
          </cell>
          <cell r="F1097" t="str">
            <v>late-8</v>
          </cell>
          <cell r="G1097" t="str">
            <v>gI</v>
          </cell>
          <cell r="H1097" t="str">
            <v>IT</v>
          </cell>
          <cell r="I1097">
            <v>4</v>
          </cell>
          <cell r="J1097" t="str">
            <v>Not Found</v>
          </cell>
          <cell r="K1097">
            <v>0.1295</v>
          </cell>
          <cell r="L1097">
            <v>2.3999999999999998E-3</v>
          </cell>
          <cell r="M1097">
            <v>10</v>
          </cell>
          <cell r="N1097" t="str">
            <v>Not Found</v>
          </cell>
          <cell r="O1097">
            <v>0.1389</v>
          </cell>
          <cell r="P1097">
            <v>2.5999999999999999E-3</v>
          </cell>
          <cell r="Q1097">
            <v>4</v>
          </cell>
          <cell r="R1097">
            <v>0.47542774046194247</v>
          </cell>
          <cell r="S1097">
            <v>-0.22657792454699047</v>
          </cell>
          <cell r="T1097">
            <v>-0.20581066972277653</v>
          </cell>
          <cell r="U1097">
            <v>0.43193496276361898</v>
          </cell>
          <cell r="V1097">
            <v>-0.32022889733620064</v>
          </cell>
          <cell r="W1097">
            <v>-0.66727521485294028</v>
          </cell>
          <cell r="X1097">
            <v>68</v>
          </cell>
          <cell r="Y1097">
            <v>41</v>
          </cell>
          <cell r="Z1097">
            <v>42</v>
          </cell>
          <cell r="AA1097">
            <v>67</v>
          </cell>
          <cell r="AB1097">
            <v>38</v>
          </cell>
          <cell r="AC1097">
            <v>25</v>
          </cell>
        </row>
        <row r="1098">
          <cell r="A1098" t="str">
            <v>giv</v>
          </cell>
          <cell r="B1098" t="str">
            <v>g</v>
          </cell>
          <cell r="C1098" t="str">
            <v>mid-8</v>
          </cell>
          <cell r="D1098" t="str">
            <v>i</v>
          </cell>
          <cell r="E1098" t="str">
            <v>v</v>
          </cell>
          <cell r="F1098" t="str">
            <v>mid-8</v>
          </cell>
          <cell r="G1098" t="str">
            <v>gi</v>
          </cell>
          <cell r="H1098" t="str">
            <v>iv</v>
          </cell>
          <cell r="I1098">
            <v>3</v>
          </cell>
          <cell r="J1098" t="str">
            <v>Not Found</v>
          </cell>
          <cell r="K1098">
            <v>8.14E-2</v>
          </cell>
          <cell r="L1098">
            <v>1.5E-3</v>
          </cell>
          <cell r="M1098">
            <v>11</v>
          </cell>
          <cell r="N1098" t="str">
            <v>Not Found</v>
          </cell>
          <cell r="O1098">
            <v>9.8199999999999996E-2</v>
          </cell>
          <cell r="P1098">
            <v>1.9E-3</v>
          </cell>
          <cell r="Q1098">
            <v>6</v>
          </cell>
          <cell r="R1098">
            <v>-0.63448427239302729</v>
          </cell>
          <cell r="S1098">
            <v>-0.48800018308901244</v>
          </cell>
          <cell r="T1098">
            <v>-4.4752669361177014E-2</v>
          </cell>
          <cell r="U1098">
            <v>-0.4997937794415182</v>
          </cell>
          <cell r="V1098">
            <v>-0.53405275584091849</v>
          </cell>
          <cell r="W1098">
            <v>-0.20404721553737729</v>
          </cell>
          <cell r="X1098">
            <v>26</v>
          </cell>
          <cell r="Y1098">
            <v>31</v>
          </cell>
          <cell r="Z1098">
            <v>48</v>
          </cell>
          <cell r="AA1098">
            <v>31</v>
          </cell>
          <cell r="AB1098">
            <v>30</v>
          </cell>
          <cell r="AC1098">
            <v>42</v>
          </cell>
        </row>
        <row r="1099">
          <cell r="A1099" t="str">
            <v>giz</v>
          </cell>
          <cell r="B1099" t="str">
            <v>g</v>
          </cell>
          <cell r="C1099" t="str">
            <v>mid-8</v>
          </cell>
          <cell r="D1099" t="str">
            <v>i</v>
          </cell>
          <cell r="E1099" t="str">
            <v>z</v>
          </cell>
          <cell r="F1099" t="str">
            <v>late-8</v>
          </cell>
          <cell r="G1099" t="str">
            <v>gi</v>
          </cell>
          <cell r="H1099" t="str">
            <v>iz</v>
          </cell>
          <cell r="I1099">
            <v>4</v>
          </cell>
          <cell r="J1099" t="str">
            <v>Not Found</v>
          </cell>
          <cell r="K1099">
            <v>7.7899999999999997E-2</v>
          </cell>
          <cell r="L1099">
            <v>1.6000000000000001E-3</v>
          </cell>
          <cell r="M1099">
            <v>12</v>
          </cell>
          <cell r="N1099" t="str">
            <v>Not Found</v>
          </cell>
          <cell r="O1099">
            <v>0.1002</v>
          </cell>
          <cell r="P1099">
            <v>2.5999999999999999E-3</v>
          </cell>
          <cell r="Q1099">
            <v>5</v>
          </cell>
          <cell r="R1099">
            <v>-0.71524710077124765</v>
          </cell>
          <cell r="S1099">
            <v>-0.45895326547323223</v>
          </cell>
          <cell r="T1099">
            <v>0.11630533100042251</v>
          </cell>
          <cell r="U1099">
            <v>-0.45400858326436155</v>
          </cell>
          <cell r="V1099">
            <v>-0.32022889733620064</v>
          </cell>
          <cell r="W1099">
            <v>-0.43566121519515877</v>
          </cell>
          <cell r="X1099">
            <v>24</v>
          </cell>
          <cell r="Y1099">
            <v>32</v>
          </cell>
          <cell r="Z1099">
            <v>54</v>
          </cell>
          <cell r="AA1099">
            <v>33</v>
          </cell>
          <cell r="AB1099">
            <v>38</v>
          </cell>
          <cell r="AC1099">
            <v>33</v>
          </cell>
        </row>
        <row r="1100">
          <cell r="A1100" t="str">
            <v>gIz</v>
          </cell>
          <cell r="B1100" t="str">
            <v>g</v>
          </cell>
          <cell r="C1100" t="str">
            <v>mid-8</v>
          </cell>
          <cell r="D1100" t="str">
            <v>I</v>
          </cell>
          <cell r="E1100" t="str">
            <v>z</v>
          </cell>
          <cell r="F1100" t="str">
            <v>late-8</v>
          </cell>
          <cell r="G1100" t="str">
            <v>gI</v>
          </cell>
          <cell r="H1100" t="str">
            <v>Iz</v>
          </cell>
          <cell r="I1100">
            <v>4</v>
          </cell>
          <cell r="J1100" t="str">
            <v>Not Found</v>
          </cell>
          <cell r="K1100">
            <v>0.14230000000000001</v>
          </cell>
          <cell r="L1100">
            <v>5.4000000000000003E-3</v>
          </cell>
          <cell r="M1100">
            <v>10</v>
          </cell>
          <cell r="N1100" t="str">
            <v>Not Found</v>
          </cell>
          <cell r="O1100">
            <v>0.15440000000000001</v>
          </cell>
          <cell r="P1100">
            <v>6.3E-3</v>
          </cell>
          <cell r="Q1100">
            <v>5</v>
          </cell>
          <cell r="R1100">
            <v>0.77078894138800524</v>
          </cell>
          <cell r="S1100">
            <v>0.64482960392641653</v>
          </cell>
          <cell r="T1100">
            <v>-0.20581066972277653</v>
          </cell>
          <cell r="U1100">
            <v>0.78677023313658312</v>
          </cell>
          <cell r="V1100">
            <v>0.80998292618873668</v>
          </cell>
          <cell r="W1100">
            <v>-0.43566121519515877</v>
          </cell>
          <cell r="X1100">
            <v>78</v>
          </cell>
          <cell r="Y1100">
            <v>74</v>
          </cell>
          <cell r="Z1100">
            <v>42</v>
          </cell>
          <cell r="AA1100">
            <v>78</v>
          </cell>
          <cell r="AB1100">
            <v>79</v>
          </cell>
          <cell r="AC1100">
            <v>33</v>
          </cell>
        </row>
        <row r="1101">
          <cell r="A1101" t="str">
            <v>gob</v>
          </cell>
          <cell r="B1101" t="str">
            <v>g</v>
          </cell>
          <cell r="C1101" t="str">
            <v>mid-8</v>
          </cell>
          <cell r="D1101" t="str">
            <v>o</v>
          </cell>
          <cell r="E1101" t="str">
            <v>b</v>
          </cell>
          <cell r="F1101" t="str">
            <v>early-8</v>
          </cell>
          <cell r="G1101" t="str">
            <v>go</v>
          </cell>
          <cell r="H1101" t="str">
            <v>ob</v>
          </cell>
          <cell r="I1101">
            <v>2</v>
          </cell>
          <cell r="J1101" t="str">
            <v>Not Found</v>
          </cell>
          <cell r="K1101">
            <v>0.1012</v>
          </cell>
          <cell r="L1101">
            <v>2.8E-3</v>
          </cell>
          <cell r="M1101">
            <v>11</v>
          </cell>
          <cell r="N1101" t="str">
            <v>Not Found</v>
          </cell>
          <cell r="O1101">
            <v>0.11269999999999999</v>
          </cell>
          <cell r="P1101">
            <v>4.1999999999999997E-3</v>
          </cell>
          <cell r="Q1101">
            <v>4</v>
          </cell>
          <cell r="R1101">
            <v>-0.17759741471052426</v>
          </cell>
          <cell r="S1101">
            <v>-0.1103902540838695</v>
          </cell>
          <cell r="T1101">
            <v>-4.4752669361177014E-2</v>
          </cell>
          <cell r="U1101">
            <v>-0.16785110715713272</v>
          </cell>
          <cell r="V1101">
            <v>0.168511350674583</v>
          </cell>
          <cell r="W1101">
            <v>-0.66727521485294028</v>
          </cell>
          <cell r="X1101">
            <v>43</v>
          </cell>
          <cell r="Y1101">
            <v>45</v>
          </cell>
          <cell r="Z1101">
            <v>48</v>
          </cell>
          <cell r="AA1101">
            <v>43</v>
          </cell>
          <cell r="AB1101">
            <v>56.999999999999993</v>
          </cell>
          <cell r="AC1101">
            <v>25</v>
          </cell>
        </row>
        <row r="1102">
          <cell r="A1102" t="str">
            <v>goC</v>
          </cell>
          <cell r="B1102" t="str">
            <v>g</v>
          </cell>
          <cell r="C1102" t="str">
            <v>mid-8</v>
          </cell>
          <cell r="D1102" t="str">
            <v>o</v>
          </cell>
          <cell r="E1102" t="str">
            <v>C</v>
          </cell>
          <cell r="F1102" t="str">
            <v>mid-8</v>
          </cell>
          <cell r="G1102" t="str">
            <v>go</v>
          </cell>
          <cell r="H1102" t="str">
            <v>oC</v>
          </cell>
          <cell r="I1102">
            <v>3</v>
          </cell>
          <cell r="J1102" t="str">
            <v>Not Found</v>
          </cell>
          <cell r="K1102">
            <v>8.3199999999999996E-2</v>
          </cell>
          <cell r="L1102">
            <v>1.6000000000000001E-3</v>
          </cell>
          <cell r="M1102">
            <v>9</v>
          </cell>
          <cell r="N1102" t="str">
            <v>Not Found</v>
          </cell>
          <cell r="O1102">
            <v>0.10349999999999999</v>
          </cell>
          <cell r="P1102">
            <v>3.2000000000000002E-3</v>
          </cell>
          <cell r="Q1102">
            <v>4</v>
          </cell>
          <cell r="R1102">
            <v>-0.59294910351279984</v>
          </cell>
          <cell r="S1102">
            <v>-0.45895326547323223</v>
          </cell>
          <cell r="T1102">
            <v>-0.36686867008437607</v>
          </cell>
          <cell r="U1102">
            <v>-0.3784630095720532</v>
          </cell>
          <cell r="V1102">
            <v>-0.13695130433215669</v>
          </cell>
          <cell r="W1102">
            <v>-0.66727521485294028</v>
          </cell>
          <cell r="X1102">
            <v>28.000000000000004</v>
          </cell>
          <cell r="Y1102">
            <v>32</v>
          </cell>
          <cell r="Z1102">
            <v>36</v>
          </cell>
          <cell r="AA1102">
            <v>35</v>
          </cell>
          <cell r="AB1102">
            <v>45</v>
          </cell>
          <cell r="AC1102">
            <v>25</v>
          </cell>
        </row>
        <row r="1103">
          <cell r="A1103" t="str">
            <v>gof</v>
          </cell>
          <cell r="B1103" t="str">
            <v>g</v>
          </cell>
          <cell r="C1103" t="str">
            <v>mid-8</v>
          </cell>
          <cell r="D1103" t="str">
            <v>o</v>
          </cell>
          <cell r="E1103" t="str">
            <v>f</v>
          </cell>
          <cell r="F1103" t="str">
            <v>mid-8</v>
          </cell>
          <cell r="G1103" t="str">
            <v>go</v>
          </cell>
          <cell r="H1103" t="str">
            <v>of</v>
          </cell>
          <cell r="I1103">
            <v>3</v>
          </cell>
          <cell r="J1103" t="str">
            <v>Not Found</v>
          </cell>
          <cell r="K1103">
            <v>9.4899999999999998E-2</v>
          </cell>
          <cell r="L1103">
            <v>1.6999999999999999E-3</v>
          </cell>
          <cell r="M1103">
            <v>11</v>
          </cell>
          <cell r="N1103" t="str">
            <v>Not Found</v>
          </cell>
          <cell r="O1103">
            <v>0.1101</v>
          </cell>
          <cell r="P1103">
            <v>3.2000000000000002E-3</v>
          </cell>
          <cell r="Q1103">
            <v>5</v>
          </cell>
          <cell r="R1103">
            <v>-0.32297050579132069</v>
          </cell>
          <cell r="S1103">
            <v>-0.42990634785745202</v>
          </cell>
          <cell r="T1103">
            <v>-4.4752669361177014E-2</v>
          </cell>
          <cell r="U1103">
            <v>-0.22737186218743613</v>
          </cell>
          <cell r="V1103">
            <v>-0.13695130433215669</v>
          </cell>
          <cell r="W1103">
            <v>-0.43566121519515877</v>
          </cell>
          <cell r="X1103">
            <v>37</v>
          </cell>
          <cell r="Y1103">
            <v>33</v>
          </cell>
          <cell r="Z1103">
            <v>48</v>
          </cell>
          <cell r="AA1103">
            <v>41</v>
          </cell>
          <cell r="AB1103">
            <v>45</v>
          </cell>
          <cell r="AC1103">
            <v>33</v>
          </cell>
        </row>
        <row r="1104">
          <cell r="A1104" t="str">
            <v>gOf</v>
          </cell>
          <cell r="B1104" t="str">
            <v>g</v>
          </cell>
          <cell r="C1104" t="str">
            <v>mid-8</v>
          </cell>
          <cell r="D1104" t="str">
            <v>O</v>
          </cell>
          <cell r="E1104" t="str">
            <v>f</v>
          </cell>
          <cell r="F1104" t="str">
            <v>mid-8</v>
          </cell>
          <cell r="G1104" t="str">
            <v>gO</v>
          </cell>
          <cell r="H1104" t="str">
            <v>Of</v>
          </cell>
          <cell r="I1104">
            <v>3</v>
          </cell>
          <cell r="J1104" t="str">
            <v>Not Found</v>
          </cell>
          <cell r="K1104">
            <v>4.9099999999999998E-2</v>
          </cell>
          <cell r="L1104">
            <v>1E-4</v>
          </cell>
          <cell r="M1104">
            <v>3</v>
          </cell>
          <cell r="N1104" t="str">
            <v>Not Found</v>
          </cell>
          <cell r="O1104">
            <v>5.7700000000000001E-2</v>
          </cell>
          <cell r="P1104">
            <v>2.0000000000000001E-4</v>
          </cell>
          <cell r="Q1104">
            <v>1</v>
          </cell>
          <cell r="R1104">
            <v>-1.3798098028548886</v>
          </cell>
          <cell r="S1104">
            <v>-0.89465702970993566</v>
          </cell>
          <cell r="T1104">
            <v>-1.3332166722539731</v>
          </cell>
          <cell r="U1104">
            <v>-1.4269440020289397</v>
          </cell>
          <cell r="V1104">
            <v>-1.0533392693523762</v>
          </cell>
          <cell r="W1104">
            <v>-1.3621172138262847</v>
          </cell>
          <cell r="X1104">
            <v>8</v>
          </cell>
          <cell r="Y1104">
            <v>18</v>
          </cell>
          <cell r="Z1104">
            <v>9</v>
          </cell>
          <cell r="AA1104">
            <v>8</v>
          </cell>
          <cell r="AB1104">
            <v>15</v>
          </cell>
          <cell r="AC1104">
            <v>9</v>
          </cell>
        </row>
        <row r="1105">
          <cell r="A1105" t="str">
            <v>gog</v>
          </cell>
          <cell r="B1105" t="str">
            <v>g</v>
          </cell>
          <cell r="C1105" t="str">
            <v>mid-8</v>
          </cell>
          <cell r="D1105" t="str">
            <v>o</v>
          </cell>
          <cell r="E1105" t="str">
            <v>g</v>
          </cell>
          <cell r="F1105" t="str">
            <v>mid-8</v>
          </cell>
          <cell r="G1105" t="str">
            <v>go</v>
          </cell>
          <cell r="H1105" t="str">
            <v>og</v>
          </cell>
          <cell r="I1105">
            <v>3</v>
          </cell>
          <cell r="J1105" t="str">
            <v>Not Found</v>
          </cell>
          <cell r="K1105">
            <v>9.3200000000000005E-2</v>
          </cell>
          <cell r="L1105">
            <v>2E-3</v>
          </cell>
          <cell r="M1105">
            <v>10</v>
          </cell>
          <cell r="N1105" t="str">
            <v>Not Found</v>
          </cell>
          <cell r="O1105">
            <v>0.10979999999999999</v>
          </cell>
          <cell r="P1105">
            <v>3.8999999999999998E-3</v>
          </cell>
          <cell r="Q1105">
            <v>4</v>
          </cell>
          <cell r="R1105">
            <v>-0.36219816528931326</v>
          </cell>
          <cell r="S1105">
            <v>-0.34276559501011128</v>
          </cell>
          <cell r="T1105">
            <v>-0.20581066972277653</v>
          </cell>
          <cell r="U1105">
            <v>-0.23423964161400984</v>
          </cell>
          <cell r="V1105">
            <v>7.6872554172561086E-2</v>
          </cell>
          <cell r="W1105">
            <v>-0.66727521485294028</v>
          </cell>
          <cell r="X1105">
            <v>36</v>
          </cell>
          <cell r="Y1105">
            <v>36</v>
          </cell>
          <cell r="Z1105">
            <v>42</v>
          </cell>
          <cell r="AA1105">
            <v>41</v>
          </cell>
          <cell r="AB1105">
            <v>54</v>
          </cell>
          <cell r="AC1105">
            <v>25</v>
          </cell>
        </row>
        <row r="1106">
          <cell r="A1106" t="str">
            <v>goG</v>
          </cell>
          <cell r="B1106" t="str">
            <v>g</v>
          </cell>
          <cell r="C1106" t="str">
            <v>mid-8</v>
          </cell>
          <cell r="D1106" t="str">
            <v>o</v>
          </cell>
          <cell r="E1106" t="str">
            <v>G</v>
          </cell>
          <cell r="F1106" t="str">
            <v>mid-8</v>
          </cell>
          <cell r="G1106" t="str">
            <v>go</v>
          </cell>
          <cell r="H1106" t="str">
            <v>oG</v>
          </cell>
          <cell r="I1106">
            <v>3</v>
          </cell>
          <cell r="J1106" t="str">
            <v>Not Found</v>
          </cell>
          <cell r="K1106">
            <v>8.6999999999999994E-2</v>
          </cell>
          <cell r="L1106">
            <v>1.5E-3</v>
          </cell>
          <cell r="M1106">
            <v>9</v>
          </cell>
          <cell r="N1106" t="str">
            <v>Not Found</v>
          </cell>
          <cell r="O1106">
            <v>0.1096</v>
          </cell>
          <cell r="P1106">
            <v>3.0000000000000001E-3</v>
          </cell>
          <cell r="Q1106">
            <v>5</v>
          </cell>
          <cell r="R1106">
            <v>-0.50526374698787513</v>
          </cell>
          <cell r="S1106">
            <v>-0.48800018308901244</v>
          </cell>
          <cell r="T1106">
            <v>-0.36686867008437607</v>
          </cell>
          <cell r="U1106">
            <v>-0.23881816123172531</v>
          </cell>
          <cell r="V1106">
            <v>-0.19804383533350467</v>
          </cell>
          <cell r="W1106">
            <v>-0.43566121519515877</v>
          </cell>
          <cell r="X1106">
            <v>31</v>
          </cell>
          <cell r="Y1106">
            <v>31</v>
          </cell>
          <cell r="Z1106">
            <v>36</v>
          </cell>
          <cell r="AA1106">
            <v>41</v>
          </cell>
          <cell r="AB1106">
            <v>43</v>
          </cell>
          <cell r="AC1106">
            <v>33</v>
          </cell>
        </row>
        <row r="1107">
          <cell r="A1107" t="str">
            <v>goJ</v>
          </cell>
          <cell r="B1107" t="str">
            <v>g</v>
          </cell>
          <cell r="C1107" t="str">
            <v>mid-8</v>
          </cell>
          <cell r="D1107" t="str">
            <v>o</v>
          </cell>
          <cell r="E1107" t="str">
            <v>J</v>
          </cell>
          <cell r="F1107" t="str">
            <v>mid-8</v>
          </cell>
          <cell r="G1107" t="str">
            <v>go</v>
          </cell>
          <cell r="H1107" t="str">
            <v>oJ</v>
          </cell>
          <cell r="I1107">
            <v>3</v>
          </cell>
          <cell r="J1107" t="str">
            <v>Not Found</v>
          </cell>
          <cell r="K1107">
            <v>8.5999999999999993E-2</v>
          </cell>
          <cell r="L1107">
            <v>1.6999999999999999E-3</v>
          </cell>
          <cell r="M1107">
            <v>10</v>
          </cell>
          <cell r="N1107" t="str">
            <v>Not Found</v>
          </cell>
          <cell r="O1107">
            <v>9.7100000000000006E-2</v>
          </cell>
          <cell r="P1107">
            <v>3.0999999999999999E-3</v>
          </cell>
          <cell r="Q1107">
            <v>4</v>
          </cell>
          <cell r="R1107">
            <v>-0.52833884081022375</v>
          </cell>
          <cell r="S1107">
            <v>-0.42990634785745202</v>
          </cell>
          <cell r="T1107">
            <v>-0.20581066972277653</v>
          </cell>
          <cell r="U1107">
            <v>-0.52497563733895414</v>
          </cell>
          <cell r="V1107">
            <v>-0.16749756983283073</v>
          </cell>
          <cell r="W1107">
            <v>-0.66727521485294028</v>
          </cell>
          <cell r="X1107">
            <v>30</v>
          </cell>
          <cell r="Y1107">
            <v>33</v>
          </cell>
          <cell r="Z1107">
            <v>42</v>
          </cell>
          <cell r="AA1107">
            <v>30</v>
          </cell>
          <cell r="AB1107">
            <v>44</v>
          </cell>
          <cell r="AC1107">
            <v>25</v>
          </cell>
        </row>
        <row r="1108">
          <cell r="A1108" t="str">
            <v>gok</v>
          </cell>
          <cell r="B1108" t="str">
            <v>g</v>
          </cell>
          <cell r="C1108" t="str">
            <v>mid-8</v>
          </cell>
          <cell r="D1108" t="str">
            <v>o</v>
          </cell>
          <cell r="E1108" t="str">
            <v>k</v>
          </cell>
          <cell r="F1108" t="str">
            <v>mid-8</v>
          </cell>
          <cell r="G1108" t="str">
            <v>go</v>
          </cell>
          <cell r="H1108" t="str">
            <v>ok</v>
          </cell>
          <cell r="I1108">
            <v>3</v>
          </cell>
          <cell r="J1108" t="str">
            <v>Not Found</v>
          </cell>
          <cell r="K1108">
            <v>0.12870000000000001</v>
          </cell>
          <cell r="L1108">
            <v>4.0000000000000001E-3</v>
          </cell>
          <cell r="M1108">
            <v>17</v>
          </cell>
          <cell r="N1108" t="str">
            <v>Not Found</v>
          </cell>
          <cell r="O1108">
            <v>0.1515</v>
          </cell>
          <cell r="P1108">
            <v>5.7999999999999996E-3</v>
          </cell>
          <cell r="Q1108">
            <v>9</v>
          </cell>
          <cell r="R1108">
            <v>0.45696766540406364</v>
          </cell>
          <cell r="S1108">
            <v>0.23817275730549328</v>
          </cell>
          <cell r="T1108">
            <v>0.9215953328084201</v>
          </cell>
          <cell r="U1108">
            <v>0.7203816986797057</v>
          </cell>
          <cell r="V1108">
            <v>0.65725159868536664</v>
          </cell>
          <cell r="W1108">
            <v>0.49079478343596716</v>
          </cell>
          <cell r="X1108">
            <v>68</v>
          </cell>
          <cell r="Y1108">
            <v>59</v>
          </cell>
          <cell r="Z1108">
            <v>82</v>
          </cell>
          <cell r="AA1108">
            <v>76</v>
          </cell>
          <cell r="AB1108">
            <v>75</v>
          </cell>
          <cell r="AC1108">
            <v>69</v>
          </cell>
        </row>
        <row r="1109">
          <cell r="A1109" t="str">
            <v>gOl</v>
          </cell>
          <cell r="B1109" t="str">
            <v>g</v>
          </cell>
          <cell r="C1109" t="str">
            <v>mid-8</v>
          </cell>
          <cell r="D1109" t="str">
            <v>O</v>
          </cell>
          <cell r="E1109" t="str">
            <v>l</v>
          </cell>
          <cell r="F1109" t="str">
            <v>late-8</v>
          </cell>
          <cell r="G1109" t="str">
            <v>gO</v>
          </cell>
          <cell r="H1109" t="str">
            <v>Ol</v>
          </cell>
          <cell r="I1109">
            <v>4</v>
          </cell>
          <cell r="J1109" t="str">
            <v>Not Found</v>
          </cell>
          <cell r="K1109">
            <v>0.1031</v>
          </cell>
          <cell r="L1109">
            <v>5.9999999999999995E-4</v>
          </cell>
          <cell r="M1109">
            <v>15</v>
          </cell>
          <cell r="N1109" t="str">
            <v>Not Found</v>
          </cell>
          <cell r="O1109">
            <v>0.11990000000000001</v>
          </cell>
          <cell r="P1109">
            <v>6.9999999999999999E-4</v>
          </cell>
          <cell r="Q1109">
            <v>5</v>
          </cell>
          <cell r="R1109">
            <v>-0.13375473644806188</v>
          </cell>
          <cell r="S1109">
            <v>-0.74942244163103455</v>
          </cell>
          <cell r="T1109">
            <v>0.59947933208522108</v>
          </cell>
          <cell r="U1109">
            <v>-3.0244009193686303E-3</v>
          </cell>
          <cell r="V1109">
            <v>-0.90060794184900617</v>
          </cell>
          <cell r="W1109">
            <v>-0.43566121519515877</v>
          </cell>
          <cell r="X1109">
            <v>45</v>
          </cell>
          <cell r="Y1109">
            <v>22</v>
          </cell>
          <cell r="Z1109">
            <v>72</v>
          </cell>
          <cell r="AA1109">
            <v>50</v>
          </cell>
          <cell r="AB1109">
            <v>19</v>
          </cell>
          <cell r="AC1109">
            <v>33</v>
          </cell>
        </row>
        <row r="1110">
          <cell r="A1110" t="str">
            <v>gom</v>
          </cell>
          <cell r="B1110" t="str">
            <v>g</v>
          </cell>
          <cell r="C1110" t="str">
            <v>mid-8</v>
          </cell>
          <cell r="D1110" t="str">
            <v>o</v>
          </cell>
          <cell r="E1110" t="str">
            <v>m</v>
          </cell>
          <cell r="F1110" t="str">
            <v>early-8</v>
          </cell>
          <cell r="G1110" t="str">
            <v>go</v>
          </cell>
          <cell r="H1110" t="str">
            <v>om</v>
          </cell>
          <cell r="I1110">
            <v>2</v>
          </cell>
          <cell r="J1110" t="str">
            <v>Not Found</v>
          </cell>
          <cell r="K1110">
            <v>0.12470000000000001</v>
          </cell>
          <cell r="L1110">
            <v>3.7000000000000002E-3</v>
          </cell>
          <cell r="M1110">
            <v>17</v>
          </cell>
          <cell r="N1110" t="str">
            <v>Not Found</v>
          </cell>
          <cell r="O1110">
            <v>0.13619999999999999</v>
          </cell>
          <cell r="P1110">
            <v>4.4999999999999997E-3</v>
          </cell>
          <cell r="Q1110">
            <v>8</v>
          </cell>
          <cell r="R1110">
            <v>0.36466729011466897</v>
          </cell>
          <cell r="S1110">
            <v>0.1510320044581526</v>
          </cell>
          <cell r="T1110">
            <v>0.9215953328084201</v>
          </cell>
          <cell r="U1110">
            <v>0.37012494792445738</v>
          </cell>
          <cell r="V1110">
            <v>0.2601501471766049</v>
          </cell>
          <cell r="W1110">
            <v>0.25918078377818571</v>
          </cell>
          <cell r="X1110">
            <v>64</v>
          </cell>
          <cell r="Y1110">
            <v>56.000000000000007</v>
          </cell>
          <cell r="Z1110">
            <v>82</v>
          </cell>
          <cell r="AA1110">
            <v>64</v>
          </cell>
          <cell r="AB1110">
            <v>61</v>
          </cell>
          <cell r="AC1110">
            <v>60</v>
          </cell>
        </row>
        <row r="1111">
          <cell r="A1111" t="str">
            <v>gon</v>
          </cell>
          <cell r="B1111" t="str">
            <v>g</v>
          </cell>
          <cell r="C1111" t="str">
            <v>mid-8</v>
          </cell>
          <cell r="D1111" t="str">
            <v>o</v>
          </cell>
          <cell r="E1111" t="str">
            <v>n</v>
          </cell>
          <cell r="F1111" t="str">
            <v>early-8</v>
          </cell>
          <cell r="G1111" t="str">
            <v>go</v>
          </cell>
          <cell r="H1111" t="str">
            <v>on</v>
          </cell>
          <cell r="I1111">
            <v>2</v>
          </cell>
          <cell r="J1111" t="str">
            <v>Not Found</v>
          </cell>
          <cell r="K1111">
            <v>0.17130000000000001</v>
          </cell>
          <cell r="L1111">
            <v>3.5999999999999999E-3</v>
          </cell>
          <cell r="M1111">
            <v>25</v>
          </cell>
          <cell r="N1111" t="str">
            <v>Not Found</v>
          </cell>
          <cell r="O1111">
            <v>0.1963</v>
          </cell>
          <cell r="P1111">
            <v>7.0000000000000001E-3</v>
          </cell>
          <cell r="Q1111">
            <v>12</v>
          </cell>
          <cell r="R1111">
            <v>1.4399666622361158</v>
          </cell>
          <cell r="S1111">
            <v>0.1219850868423723</v>
          </cell>
          <cell r="T1111">
            <v>2.2100593357012164</v>
          </cell>
          <cell r="U1111">
            <v>1.7459700930480142</v>
          </cell>
          <cell r="V1111">
            <v>1.0238067846934547</v>
          </cell>
          <cell r="W1111">
            <v>1.1856367824093117</v>
          </cell>
          <cell r="X1111">
            <v>93</v>
          </cell>
          <cell r="Y1111">
            <v>55.000000000000007</v>
          </cell>
          <cell r="Z1111">
            <v>99</v>
          </cell>
          <cell r="AA1111">
            <v>96</v>
          </cell>
          <cell r="AB1111">
            <v>85</v>
          </cell>
          <cell r="AC1111">
            <v>88</v>
          </cell>
        </row>
        <row r="1112">
          <cell r="A1112" t="str">
            <v>gOn</v>
          </cell>
          <cell r="B1112" t="str">
            <v>g</v>
          </cell>
          <cell r="C1112" t="str">
            <v>mid-8</v>
          </cell>
          <cell r="D1112" t="str">
            <v>O</v>
          </cell>
          <cell r="E1112" t="str">
            <v>n</v>
          </cell>
          <cell r="F1112" t="str">
            <v>early-8</v>
          </cell>
          <cell r="G1112" t="str">
            <v>gO</v>
          </cell>
          <cell r="H1112" t="str">
            <v>On</v>
          </cell>
          <cell r="I1112">
            <v>2</v>
          </cell>
          <cell r="J1112" t="str">
            <v>Not Found</v>
          </cell>
          <cell r="K1112">
            <v>0.1255</v>
          </cell>
          <cell r="L1112">
            <v>6.9999999999999999E-4</v>
          </cell>
          <cell r="M1112">
            <v>8</v>
          </cell>
          <cell r="N1112" t="str">
            <v>Not Found</v>
          </cell>
          <cell r="O1112">
            <v>0.14380000000000001</v>
          </cell>
          <cell r="P1112">
            <v>6.9999999999999999E-4</v>
          </cell>
          <cell r="Q1112">
            <v>5</v>
          </cell>
          <cell r="R1112">
            <v>0.38312736517254781</v>
          </cell>
          <cell r="S1112">
            <v>-0.72037552401525429</v>
          </cell>
          <cell r="T1112">
            <v>-0.52792667044597552</v>
          </cell>
          <cell r="U1112">
            <v>0.54410869339765311</v>
          </cell>
          <cell r="V1112">
            <v>-0.90060794184900617</v>
          </cell>
          <cell r="W1112">
            <v>-0.43566121519515877</v>
          </cell>
          <cell r="X1112">
            <v>65</v>
          </cell>
          <cell r="Y1112">
            <v>23</v>
          </cell>
          <cell r="Z1112">
            <v>30</v>
          </cell>
          <cell r="AA1112">
            <v>71</v>
          </cell>
          <cell r="AB1112">
            <v>19</v>
          </cell>
          <cell r="AC1112">
            <v>33</v>
          </cell>
        </row>
        <row r="1113">
          <cell r="A1113" t="str">
            <v>gop</v>
          </cell>
          <cell r="B1113" t="str">
            <v>g</v>
          </cell>
          <cell r="C1113" t="str">
            <v>mid-8</v>
          </cell>
          <cell r="D1113" t="str">
            <v>o</v>
          </cell>
          <cell r="E1113" t="str">
            <v>p</v>
          </cell>
          <cell r="F1113" t="str">
            <v>early-8</v>
          </cell>
          <cell r="G1113" t="str">
            <v>go</v>
          </cell>
          <cell r="H1113" t="str">
            <v>op</v>
          </cell>
          <cell r="I1113">
            <v>2</v>
          </cell>
          <cell r="J1113" t="str">
            <v>Not Found</v>
          </cell>
          <cell r="K1113">
            <v>0.1124</v>
          </cell>
          <cell r="L1113">
            <v>2.5000000000000001E-3</v>
          </cell>
          <cell r="M1113">
            <v>18</v>
          </cell>
          <cell r="N1113" t="str">
            <v>Not Found</v>
          </cell>
          <cell r="O1113">
            <v>0.1232</v>
          </cell>
          <cell r="P1113">
            <v>4.3E-3</v>
          </cell>
          <cell r="Q1113">
            <v>8</v>
          </cell>
          <cell r="R1113">
            <v>8.0843636099780569E-2</v>
          </cell>
          <cell r="S1113">
            <v>-0.19753100693121017</v>
          </cell>
          <cell r="T1113">
            <v>1.0826533331700197</v>
          </cell>
          <cell r="U1113">
            <v>7.2521172772939735E-2</v>
          </cell>
          <cell r="V1113">
            <v>0.19905761617525705</v>
          </cell>
          <cell r="W1113">
            <v>0.25918078377818571</v>
          </cell>
          <cell r="X1113">
            <v>53</v>
          </cell>
          <cell r="Y1113">
            <v>42</v>
          </cell>
          <cell r="Z1113">
            <v>86</v>
          </cell>
          <cell r="AA1113">
            <v>53</v>
          </cell>
          <cell r="AB1113">
            <v>57.999999999999993</v>
          </cell>
          <cell r="AC1113">
            <v>60</v>
          </cell>
        </row>
        <row r="1114">
          <cell r="A1114" t="str">
            <v>gos</v>
          </cell>
          <cell r="B1114" t="str">
            <v>g</v>
          </cell>
          <cell r="C1114" t="str">
            <v>mid-8</v>
          </cell>
          <cell r="D1114" t="str">
            <v>o</v>
          </cell>
          <cell r="E1114" t="str">
            <v>s</v>
          </cell>
          <cell r="F1114" t="str">
            <v>late-8</v>
          </cell>
          <cell r="G1114" t="str">
            <v>go</v>
          </cell>
          <cell r="H1114" t="str">
            <v>os</v>
          </cell>
          <cell r="I1114">
            <v>4</v>
          </cell>
          <cell r="J1114" t="str">
            <v>Not Found</v>
          </cell>
          <cell r="K1114">
            <v>0.15409999999999999</v>
          </cell>
          <cell r="L1114">
            <v>3.8E-3</v>
          </cell>
          <cell r="M1114">
            <v>14</v>
          </cell>
          <cell r="N1114" t="str">
            <v>Not Found</v>
          </cell>
          <cell r="O1114">
            <v>0.1532</v>
          </cell>
          <cell r="P1114">
            <v>6.3E-3</v>
          </cell>
          <cell r="Q1114">
            <v>10</v>
          </cell>
          <cell r="R1114">
            <v>1.0430750484917186</v>
          </cell>
          <cell r="S1114">
            <v>0.18007892207393278</v>
          </cell>
          <cell r="T1114">
            <v>0.43842133172362152</v>
          </cell>
          <cell r="U1114">
            <v>0.75929911543028905</v>
          </cell>
          <cell r="V1114">
            <v>0.80998292618873668</v>
          </cell>
          <cell r="W1114">
            <v>0.72240878309374867</v>
          </cell>
          <cell r="X1114">
            <v>85</v>
          </cell>
          <cell r="Y1114">
            <v>56.999999999999993</v>
          </cell>
          <cell r="Z1114">
            <v>67</v>
          </cell>
          <cell r="AA1114">
            <v>78</v>
          </cell>
          <cell r="AB1114">
            <v>79</v>
          </cell>
          <cell r="AC1114">
            <v>76</v>
          </cell>
        </row>
        <row r="1115">
          <cell r="A1115" t="str">
            <v>gOs</v>
          </cell>
          <cell r="B1115" t="str">
            <v>g</v>
          </cell>
          <cell r="C1115" t="str">
            <v>mid-8</v>
          </cell>
          <cell r="D1115" t="str">
            <v>O</v>
          </cell>
          <cell r="E1115" t="str">
            <v>s</v>
          </cell>
          <cell r="F1115" t="str">
            <v>late-8</v>
          </cell>
          <cell r="G1115" t="str">
            <v>gO</v>
          </cell>
          <cell r="H1115" t="str">
            <v>Os</v>
          </cell>
          <cell r="I1115">
            <v>4</v>
          </cell>
          <cell r="J1115" t="str">
            <v>Not Found</v>
          </cell>
          <cell r="K1115">
            <v>0.1082</v>
          </cell>
          <cell r="L1115">
            <v>6.9999999999999999E-4</v>
          </cell>
          <cell r="M1115">
            <v>6</v>
          </cell>
          <cell r="N1115" t="str">
            <v>Not Found</v>
          </cell>
          <cell r="O1115">
            <v>0.1008</v>
          </cell>
          <cell r="P1115">
            <v>4.0000000000000002E-4</v>
          </cell>
          <cell r="Q1115">
            <v>7</v>
          </cell>
          <cell r="R1115">
            <v>-1.607175795408362E-2</v>
          </cell>
          <cell r="S1115">
            <v>-0.72037552401525429</v>
          </cell>
          <cell r="T1115">
            <v>-0.85004267116917465</v>
          </cell>
          <cell r="U1115">
            <v>-0.44027302441121446</v>
          </cell>
          <cell r="V1115">
            <v>-0.99224673835102817</v>
          </cell>
          <cell r="W1115">
            <v>2.7566784120404197E-2</v>
          </cell>
          <cell r="X1115">
            <v>49</v>
          </cell>
          <cell r="Y1115">
            <v>23</v>
          </cell>
          <cell r="Z1115">
            <v>20</v>
          </cell>
          <cell r="AA1115">
            <v>33</v>
          </cell>
          <cell r="AB1115">
            <v>17</v>
          </cell>
          <cell r="AC1115">
            <v>51</v>
          </cell>
        </row>
        <row r="1116">
          <cell r="A1116" t="str">
            <v>goT</v>
          </cell>
          <cell r="B1116" t="str">
            <v>g</v>
          </cell>
          <cell r="C1116" t="str">
            <v>mid-8</v>
          </cell>
          <cell r="D1116" t="str">
            <v>o</v>
          </cell>
          <cell r="E1116" t="str">
            <v>T</v>
          </cell>
          <cell r="F1116" t="str">
            <v>late-8</v>
          </cell>
          <cell r="G1116" t="str">
            <v>go</v>
          </cell>
          <cell r="H1116" t="str">
            <v>oT</v>
          </cell>
          <cell r="I1116">
            <v>4</v>
          </cell>
          <cell r="J1116" t="str">
            <v>Not Found</v>
          </cell>
          <cell r="K1116">
            <v>8.2600000000000007E-2</v>
          </cell>
          <cell r="L1116">
            <v>1.6999999999999999E-3</v>
          </cell>
          <cell r="M1116">
            <v>12</v>
          </cell>
          <cell r="N1116" t="str">
            <v>Not Found</v>
          </cell>
          <cell r="O1116">
            <v>9.9400000000000002E-2</v>
          </cell>
          <cell r="P1116">
            <v>3.3E-3</v>
          </cell>
          <cell r="Q1116">
            <v>4</v>
          </cell>
          <cell r="R1116">
            <v>-0.60679415980620877</v>
          </cell>
          <cell r="S1116">
            <v>-0.42990634785745202</v>
          </cell>
          <cell r="T1116">
            <v>0.11630533100042251</v>
          </cell>
          <cell r="U1116">
            <v>-0.47232266173522408</v>
          </cell>
          <cell r="V1116">
            <v>-0.10640503883148275</v>
          </cell>
          <cell r="W1116">
            <v>-0.66727521485294028</v>
          </cell>
          <cell r="X1116">
            <v>27</v>
          </cell>
          <cell r="Y1116">
            <v>33</v>
          </cell>
          <cell r="Z1116">
            <v>54</v>
          </cell>
          <cell r="AA1116">
            <v>32</v>
          </cell>
          <cell r="AB1116">
            <v>46</v>
          </cell>
          <cell r="AC1116">
            <v>25</v>
          </cell>
        </row>
        <row r="1117">
          <cell r="A1117" t="str">
            <v>gov</v>
          </cell>
          <cell r="B1117" t="str">
            <v>g</v>
          </cell>
          <cell r="C1117" t="str">
            <v>mid-8</v>
          </cell>
          <cell r="D1117" t="str">
            <v>o</v>
          </cell>
          <cell r="E1117" t="str">
            <v>v</v>
          </cell>
          <cell r="F1117" t="str">
            <v>mid-8</v>
          </cell>
          <cell r="G1117" t="str">
            <v>go</v>
          </cell>
          <cell r="H1117" t="str">
            <v>ov</v>
          </cell>
          <cell r="I1117">
            <v>3</v>
          </cell>
          <cell r="J1117" t="str">
            <v>Not Found</v>
          </cell>
          <cell r="K1117">
            <v>9.8799999999999999E-2</v>
          </cell>
          <cell r="L1117">
            <v>2.5000000000000001E-3</v>
          </cell>
          <cell r="M1117">
            <v>15</v>
          </cell>
          <cell r="N1117" t="str">
            <v>Not Found</v>
          </cell>
          <cell r="O1117">
            <v>0.1129</v>
          </cell>
          <cell r="P1117">
            <v>3.5999999999999999E-3</v>
          </cell>
          <cell r="Q1117">
            <v>6</v>
          </cell>
          <cell r="R1117">
            <v>-0.23297763988416098</v>
          </cell>
          <cell r="S1117">
            <v>-0.19753100693121017</v>
          </cell>
          <cell r="T1117">
            <v>0.59947933208522108</v>
          </cell>
          <cell r="U1117">
            <v>-0.16327258753941695</v>
          </cell>
          <cell r="V1117">
            <v>-1.4766242329460836E-2</v>
          </cell>
          <cell r="W1117">
            <v>-0.20404721553737729</v>
          </cell>
          <cell r="X1117">
            <v>41</v>
          </cell>
          <cell r="Y1117">
            <v>42</v>
          </cell>
          <cell r="Z1117">
            <v>72</v>
          </cell>
          <cell r="AA1117">
            <v>44</v>
          </cell>
          <cell r="AB1117">
            <v>50</v>
          </cell>
          <cell r="AC1117">
            <v>42</v>
          </cell>
        </row>
        <row r="1118">
          <cell r="A1118" t="str">
            <v>goz</v>
          </cell>
          <cell r="B1118" t="str">
            <v>g</v>
          </cell>
          <cell r="C1118" t="str">
            <v>mid-8</v>
          </cell>
          <cell r="D1118" t="str">
            <v>o</v>
          </cell>
          <cell r="E1118" t="str">
            <v>z</v>
          </cell>
          <cell r="F1118" t="str">
            <v>late-8</v>
          </cell>
          <cell r="G1118" t="str">
            <v>go</v>
          </cell>
          <cell r="H1118" t="str">
            <v>oz</v>
          </cell>
          <cell r="I1118">
            <v>4</v>
          </cell>
          <cell r="J1118" t="str">
            <v>Not Found</v>
          </cell>
          <cell r="K1118">
            <v>9.5399999999999999E-2</v>
          </cell>
          <cell r="L1118">
            <v>2.8E-3</v>
          </cell>
          <cell r="M1118">
            <v>18</v>
          </cell>
          <cell r="N1118" t="str">
            <v>Not Found</v>
          </cell>
          <cell r="O1118">
            <v>0.115</v>
          </cell>
          <cell r="P1118">
            <v>5.7999999999999996E-3</v>
          </cell>
          <cell r="Q1118">
            <v>7</v>
          </cell>
          <cell r="R1118">
            <v>-0.31143295888014638</v>
          </cell>
          <cell r="S1118">
            <v>-0.1103902540838695</v>
          </cell>
          <cell r="T1118">
            <v>1.0826533331700197</v>
          </cell>
          <cell r="U1118">
            <v>-0.11519813155340239</v>
          </cell>
          <cell r="V1118">
            <v>0.65725159868536664</v>
          </cell>
          <cell r="W1118">
            <v>2.7566784120404197E-2</v>
          </cell>
          <cell r="X1118">
            <v>38</v>
          </cell>
          <cell r="Y1118">
            <v>45</v>
          </cell>
          <cell r="Z1118">
            <v>86</v>
          </cell>
          <cell r="AA1118">
            <v>45</v>
          </cell>
          <cell r="AB1118">
            <v>75</v>
          </cell>
          <cell r="AC1118">
            <v>51</v>
          </cell>
        </row>
        <row r="1119">
          <cell r="A1119" t="str">
            <v>gOz</v>
          </cell>
          <cell r="B1119" t="str">
            <v>g</v>
          </cell>
          <cell r="C1119" t="str">
            <v>mid-8</v>
          </cell>
          <cell r="D1119" t="str">
            <v>O</v>
          </cell>
          <cell r="E1119" t="str">
            <v>z</v>
          </cell>
          <cell r="F1119" t="str">
            <v>late-8</v>
          </cell>
          <cell r="G1119" t="str">
            <v>gO</v>
          </cell>
          <cell r="H1119" t="str">
            <v>Oz</v>
          </cell>
          <cell r="I1119">
            <v>4</v>
          </cell>
          <cell r="J1119" t="str">
            <v>Not Found</v>
          </cell>
          <cell r="K1119">
            <v>4.9500000000000002E-2</v>
          </cell>
          <cell r="L1119">
            <v>4.0000000000000002E-4</v>
          </cell>
          <cell r="M1119">
            <v>5</v>
          </cell>
          <cell r="N1119" t="str">
            <v>Not Found</v>
          </cell>
          <cell r="O1119">
            <v>6.25E-2</v>
          </cell>
          <cell r="P1119">
            <v>8.9999999999999998E-4</v>
          </cell>
          <cell r="Q1119">
            <v>1</v>
          </cell>
          <cell r="R1119">
            <v>-1.3705797653259491</v>
          </cell>
          <cell r="S1119">
            <v>-0.80751627686259497</v>
          </cell>
          <cell r="T1119">
            <v>-1.0111006715307742</v>
          </cell>
          <cell r="U1119">
            <v>-1.3170595312037638</v>
          </cell>
          <cell r="V1119">
            <v>-0.83951541084765835</v>
          </cell>
          <cell r="W1119">
            <v>-1.3621172138262847</v>
          </cell>
          <cell r="X1119">
            <v>9</v>
          </cell>
          <cell r="Y1119">
            <v>21</v>
          </cell>
          <cell r="Z1119">
            <v>15</v>
          </cell>
          <cell r="AA1119">
            <v>9</v>
          </cell>
          <cell r="AB1119">
            <v>21</v>
          </cell>
          <cell r="AC1119">
            <v>9</v>
          </cell>
        </row>
        <row r="1120">
          <cell r="A1120" t="str">
            <v>gRb</v>
          </cell>
          <cell r="B1120" t="str">
            <v>g</v>
          </cell>
          <cell r="C1120" t="str">
            <v>mid-8</v>
          </cell>
          <cell r="D1120" t="str">
            <v>R</v>
          </cell>
          <cell r="E1120" t="str">
            <v>b</v>
          </cell>
          <cell r="F1120" t="str">
            <v>early-8</v>
          </cell>
          <cell r="G1120" t="str">
            <v>gR</v>
          </cell>
          <cell r="H1120" t="str">
            <v>Rb</v>
          </cell>
          <cell r="I1120">
            <v>2</v>
          </cell>
          <cell r="J1120" t="str">
            <v>Not Found</v>
          </cell>
          <cell r="K1120">
            <v>7.6600000000000001E-2</v>
          </cell>
          <cell r="L1120">
            <v>1.6999999999999999E-3</v>
          </cell>
          <cell r="M1120">
            <v>9</v>
          </cell>
          <cell r="N1120" t="str">
            <v>Not Found</v>
          </cell>
          <cell r="O1120">
            <v>7.8799999999999995E-2</v>
          </cell>
          <cell r="P1120">
            <v>1.1999999999999999E-3</v>
          </cell>
          <cell r="Q1120">
            <v>3</v>
          </cell>
          <cell r="R1120">
            <v>-0.74524472274030074</v>
          </cell>
          <cell r="S1120">
            <v>-0.42990634785745202</v>
          </cell>
          <cell r="T1120">
            <v>-0.36686867008437607</v>
          </cell>
          <cell r="U1120">
            <v>-0.9439101823599374</v>
          </cell>
          <cell r="V1120">
            <v>-0.74787661434563646</v>
          </cell>
          <cell r="W1120">
            <v>-0.89888921451072179</v>
          </cell>
          <cell r="X1120">
            <v>23</v>
          </cell>
          <cell r="Y1120">
            <v>33</v>
          </cell>
          <cell r="Z1120">
            <v>36</v>
          </cell>
          <cell r="AA1120">
            <v>17</v>
          </cell>
          <cell r="AB1120">
            <v>23</v>
          </cell>
          <cell r="AC1120">
            <v>18</v>
          </cell>
        </row>
        <row r="1121">
          <cell r="A1121" t="str">
            <v>gRC</v>
          </cell>
          <cell r="B1121" t="str">
            <v>g</v>
          </cell>
          <cell r="C1121" t="str">
            <v>mid-8</v>
          </cell>
          <cell r="D1121" t="str">
            <v>R</v>
          </cell>
          <cell r="E1121" t="str">
            <v>C</v>
          </cell>
          <cell r="F1121" t="str">
            <v>mid-8</v>
          </cell>
          <cell r="G1121" t="str">
            <v>gR</v>
          </cell>
          <cell r="H1121" t="str">
            <v>RC</v>
          </cell>
          <cell r="I1121">
            <v>3</v>
          </cell>
          <cell r="J1121" t="str">
            <v>Not Found</v>
          </cell>
          <cell r="K1121">
            <v>5.8599999999999999E-2</v>
          </cell>
          <cell r="L1121">
            <v>1.4E-3</v>
          </cell>
          <cell r="M1121">
            <v>9</v>
          </cell>
          <cell r="N1121" t="str">
            <v>Not Found</v>
          </cell>
          <cell r="O1121">
            <v>6.9500000000000006E-2</v>
          </cell>
          <cell r="P1121">
            <v>1.2999999999999999E-3</v>
          </cell>
          <cell r="Q1121">
            <v>3</v>
          </cell>
          <cell r="R1121">
            <v>-1.1605964115425764</v>
          </cell>
          <cell r="S1121">
            <v>-0.51704710070479265</v>
          </cell>
          <cell r="T1121">
            <v>-0.36686867008437607</v>
          </cell>
          <cell r="U1121">
            <v>-1.1568113445837154</v>
          </cell>
          <cell r="V1121">
            <v>-0.71733034884496238</v>
          </cell>
          <cell r="W1121">
            <v>-0.89888921451072179</v>
          </cell>
          <cell r="X1121">
            <v>12</v>
          </cell>
          <cell r="Y1121">
            <v>30</v>
          </cell>
          <cell r="Z1121">
            <v>36</v>
          </cell>
          <cell r="AA1121">
            <v>12</v>
          </cell>
          <cell r="AB1121">
            <v>24</v>
          </cell>
          <cell r="AC1121">
            <v>18</v>
          </cell>
        </row>
        <row r="1122">
          <cell r="A1122" t="str">
            <v>gRf</v>
          </cell>
          <cell r="B1122" t="str">
            <v>g</v>
          </cell>
          <cell r="C1122" t="str">
            <v>mid-8</v>
          </cell>
          <cell r="D1122" t="str">
            <v>R</v>
          </cell>
          <cell r="E1122" t="str">
            <v>f</v>
          </cell>
          <cell r="F1122" t="str">
            <v>mid-8</v>
          </cell>
          <cell r="G1122" t="str">
            <v>gR</v>
          </cell>
          <cell r="H1122" t="str">
            <v>Rf</v>
          </cell>
          <cell r="I1122">
            <v>3</v>
          </cell>
          <cell r="J1122" t="str">
            <v>Not Found</v>
          </cell>
          <cell r="K1122">
            <v>7.0300000000000001E-2</v>
          </cell>
          <cell r="L1122">
            <v>1E-3</v>
          </cell>
          <cell r="M1122">
            <v>8</v>
          </cell>
          <cell r="N1122" t="str">
            <v>Not Found</v>
          </cell>
          <cell r="O1122">
            <v>7.6200000000000004E-2</v>
          </cell>
          <cell r="P1122">
            <v>1.4E-3</v>
          </cell>
          <cell r="Q1122">
            <v>3</v>
          </cell>
          <cell r="R1122">
            <v>-0.89061781382109728</v>
          </cell>
          <cell r="S1122">
            <v>-0.6332347711679136</v>
          </cell>
          <cell r="T1122">
            <v>-0.52792667044597552</v>
          </cell>
          <cell r="U1122">
            <v>-1.0034309373902408</v>
          </cell>
          <cell r="V1122">
            <v>-0.68678408334428831</v>
          </cell>
          <cell r="W1122">
            <v>-0.89888921451072179</v>
          </cell>
          <cell r="X1122">
            <v>19</v>
          </cell>
          <cell r="Y1122">
            <v>26</v>
          </cell>
          <cell r="Z1122">
            <v>30</v>
          </cell>
          <cell r="AA1122">
            <v>16</v>
          </cell>
          <cell r="AB1122">
            <v>25</v>
          </cell>
          <cell r="AC1122">
            <v>18</v>
          </cell>
        </row>
        <row r="1123">
          <cell r="A1123" t="str">
            <v>gRg</v>
          </cell>
          <cell r="B1123" t="str">
            <v>g</v>
          </cell>
          <cell r="C1123" t="str">
            <v>mid-8</v>
          </cell>
          <cell r="D1123" t="str">
            <v>R</v>
          </cell>
          <cell r="E1123" t="str">
            <v>g</v>
          </cell>
          <cell r="F1123" t="str">
            <v>mid-8</v>
          </cell>
          <cell r="G1123" t="str">
            <v>gR</v>
          </cell>
          <cell r="H1123" t="str">
            <v>Rg</v>
          </cell>
          <cell r="I1123">
            <v>3</v>
          </cell>
          <cell r="J1123" t="str">
            <v>Not Found</v>
          </cell>
          <cell r="K1123">
            <v>6.8599999999999994E-2</v>
          </cell>
          <cell r="L1123">
            <v>1E-3</v>
          </cell>
          <cell r="M1123">
            <v>8</v>
          </cell>
          <cell r="N1123" t="str">
            <v>Not Found</v>
          </cell>
          <cell r="O1123">
            <v>7.5899999999999995E-2</v>
          </cell>
          <cell r="P1123">
            <v>1E-3</v>
          </cell>
          <cell r="Q1123">
            <v>2</v>
          </cell>
          <cell r="R1123">
            <v>-0.92984547331909007</v>
          </cell>
          <cell r="S1123">
            <v>-0.6332347711679136</v>
          </cell>
          <cell r="T1123">
            <v>-0.52792667044597552</v>
          </cell>
          <cell r="U1123">
            <v>-1.0102987168168145</v>
          </cell>
          <cell r="V1123">
            <v>-0.80896914534698428</v>
          </cell>
          <cell r="W1123">
            <v>-1.1305032141685032</v>
          </cell>
          <cell r="X1123">
            <v>18</v>
          </cell>
          <cell r="Y1123">
            <v>26</v>
          </cell>
          <cell r="Z1123">
            <v>30</v>
          </cell>
          <cell r="AA1123">
            <v>16</v>
          </cell>
          <cell r="AB1123">
            <v>22</v>
          </cell>
          <cell r="AC1123">
            <v>13</v>
          </cell>
        </row>
        <row r="1124">
          <cell r="A1124" t="str">
            <v>gRG</v>
          </cell>
          <cell r="B1124" t="str">
            <v>g</v>
          </cell>
          <cell r="C1124" t="str">
            <v>mid-8</v>
          </cell>
          <cell r="D1124" t="str">
            <v>R</v>
          </cell>
          <cell r="E1124" t="str">
            <v>G</v>
          </cell>
          <cell r="F1124" t="str">
            <v>mid-8</v>
          </cell>
          <cell r="G1124" t="str">
            <v>gR</v>
          </cell>
          <cell r="H1124" t="str">
            <v>RG</v>
          </cell>
          <cell r="I1124">
            <v>3</v>
          </cell>
          <cell r="J1124" t="str">
            <v>Not Found</v>
          </cell>
          <cell r="K1124">
            <v>6.2399999999999997E-2</v>
          </cell>
          <cell r="L1124">
            <v>4.0000000000000002E-4</v>
          </cell>
          <cell r="M1124">
            <v>6</v>
          </cell>
          <cell r="N1124" t="str">
            <v>Not Found</v>
          </cell>
          <cell r="O1124">
            <v>7.5700000000000003E-2</v>
          </cell>
          <cell r="P1124">
            <v>6.9999999999999999E-4</v>
          </cell>
          <cell r="Q1124">
            <v>3</v>
          </cell>
          <cell r="R1124">
            <v>-1.0729110550176517</v>
          </cell>
          <cell r="S1124">
            <v>-0.80751627686259497</v>
          </cell>
          <cell r="T1124">
            <v>-0.85004267116917465</v>
          </cell>
          <cell r="U1124">
            <v>-1.01487723643453</v>
          </cell>
          <cell r="V1124">
            <v>-0.90060794184900617</v>
          </cell>
          <cell r="W1124">
            <v>-0.89888921451072179</v>
          </cell>
          <cell r="X1124">
            <v>14.000000000000002</v>
          </cell>
          <cell r="Y1124">
            <v>21</v>
          </cell>
          <cell r="Z1124">
            <v>20</v>
          </cell>
          <cell r="AA1124">
            <v>16</v>
          </cell>
          <cell r="AB1124">
            <v>19</v>
          </cell>
          <cell r="AC1124">
            <v>18</v>
          </cell>
        </row>
        <row r="1125">
          <cell r="A1125" t="str">
            <v>gRJ</v>
          </cell>
          <cell r="B1125" t="str">
            <v>g</v>
          </cell>
          <cell r="C1125" t="str">
            <v>mid-8</v>
          </cell>
          <cell r="D1125" t="str">
            <v>R</v>
          </cell>
          <cell r="E1125" t="str">
            <v>J</v>
          </cell>
          <cell r="F1125" t="str">
            <v>mid-8</v>
          </cell>
          <cell r="G1125" t="str">
            <v>gR</v>
          </cell>
          <cell r="H1125" t="str">
            <v>RJ</v>
          </cell>
          <cell r="I1125">
            <v>3</v>
          </cell>
          <cell r="J1125" t="str">
            <v>Not Found</v>
          </cell>
          <cell r="K1125">
            <v>6.1400000000000003E-2</v>
          </cell>
          <cell r="L1125">
            <v>1.4E-3</v>
          </cell>
          <cell r="M1125">
            <v>12</v>
          </cell>
          <cell r="N1125" t="str">
            <v>Not Found</v>
          </cell>
          <cell r="O1125">
            <v>6.3200000000000006E-2</v>
          </cell>
          <cell r="P1125">
            <v>6.9999999999999999E-4</v>
          </cell>
          <cell r="Q1125">
            <v>2</v>
          </cell>
          <cell r="R1125">
            <v>-1.09598614884</v>
          </cell>
          <cell r="S1125">
            <v>-0.51704710070479265</v>
          </cell>
          <cell r="T1125">
            <v>0.11630533100042251</v>
          </cell>
          <cell r="U1125">
            <v>-1.3010347125417587</v>
          </cell>
          <cell r="V1125">
            <v>-0.90060794184900617</v>
          </cell>
          <cell r="W1125">
            <v>-1.1305032141685032</v>
          </cell>
          <cell r="X1125">
            <v>14.000000000000002</v>
          </cell>
          <cell r="Y1125">
            <v>30</v>
          </cell>
          <cell r="Z1125">
            <v>54</v>
          </cell>
          <cell r="AA1125">
            <v>10</v>
          </cell>
          <cell r="AB1125">
            <v>19</v>
          </cell>
          <cell r="AC1125">
            <v>13</v>
          </cell>
        </row>
        <row r="1126">
          <cell r="A1126" t="str">
            <v>gRk</v>
          </cell>
          <cell r="B1126" t="str">
            <v>g</v>
          </cell>
          <cell r="C1126" t="str">
            <v>mid-8</v>
          </cell>
          <cell r="D1126" t="str">
            <v>R</v>
          </cell>
          <cell r="E1126" t="str">
            <v>k</v>
          </cell>
          <cell r="F1126" t="str">
            <v>mid-8</v>
          </cell>
          <cell r="G1126" t="str">
            <v>gR</v>
          </cell>
          <cell r="H1126" t="str">
            <v>Rk</v>
          </cell>
          <cell r="I1126">
            <v>3</v>
          </cell>
          <cell r="J1126" t="str">
            <v>Not Found</v>
          </cell>
          <cell r="K1126">
            <v>0.1041</v>
          </cell>
          <cell r="L1126">
            <v>3.0000000000000001E-3</v>
          </cell>
          <cell r="M1126">
            <v>14</v>
          </cell>
          <cell r="N1126" t="str">
            <v>Not Found</v>
          </cell>
          <cell r="O1126">
            <v>0.1176</v>
          </cell>
          <cell r="P1126">
            <v>3.0000000000000001E-3</v>
          </cell>
          <cell r="Q1126">
            <v>3</v>
          </cell>
          <cell r="R1126">
            <v>-0.1106796426257132</v>
          </cell>
          <cell r="S1126">
            <v>-5.2296418852309019E-2</v>
          </cell>
          <cell r="T1126">
            <v>0.43842133172362152</v>
          </cell>
          <cell r="U1126">
            <v>-5.5677376523098981E-2</v>
          </cell>
          <cell r="V1126">
            <v>-0.19804383533350467</v>
          </cell>
          <cell r="W1126">
            <v>-0.89888921451072179</v>
          </cell>
          <cell r="X1126">
            <v>46</v>
          </cell>
          <cell r="Y1126">
            <v>48</v>
          </cell>
          <cell r="Z1126">
            <v>67</v>
          </cell>
          <cell r="AA1126">
            <v>48</v>
          </cell>
          <cell r="AB1126">
            <v>43</v>
          </cell>
          <cell r="AC1126">
            <v>18</v>
          </cell>
        </row>
        <row r="1127">
          <cell r="A1127" t="str">
            <v>gRm</v>
          </cell>
          <cell r="B1127" t="str">
            <v>g</v>
          </cell>
          <cell r="C1127" t="str">
            <v>mid-8</v>
          </cell>
          <cell r="D1127" t="str">
            <v>R</v>
          </cell>
          <cell r="E1127" t="str">
            <v>m</v>
          </cell>
          <cell r="F1127" t="str">
            <v>early-8</v>
          </cell>
          <cell r="G1127" t="str">
            <v>gR</v>
          </cell>
          <cell r="H1127" t="str">
            <v>Rm</v>
          </cell>
          <cell r="I1127">
            <v>2</v>
          </cell>
          <cell r="J1127" t="str">
            <v>Not Found</v>
          </cell>
          <cell r="K1127">
            <v>0.10009999999999999</v>
          </cell>
          <cell r="L1127">
            <v>3.0000000000000001E-3</v>
          </cell>
          <cell r="M1127">
            <v>10</v>
          </cell>
          <cell r="N1127" t="str">
            <v>Not Found</v>
          </cell>
          <cell r="O1127">
            <v>0.1023</v>
          </cell>
          <cell r="P1127">
            <v>2E-3</v>
          </cell>
          <cell r="Q1127">
            <v>5</v>
          </cell>
          <cell r="R1127">
            <v>-0.20298001791510786</v>
          </cell>
          <cell r="S1127">
            <v>-5.2296418852309019E-2</v>
          </cell>
          <cell r="T1127">
            <v>-0.20581066972277653</v>
          </cell>
          <cell r="U1127">
            <v>-0.40593412727834699</v>
          </cell>
          <cell r="V1127">
            <v>-0.50350649034024453</v>
          </cell>
          <cell r="W1127">
            <v>-0.43566121519515877</v>
          </cell>
          <cell r="X1127">
            <v>42</v>
          </cell>
          <cell r="Y1127">
            <v>48</v>
          </cell>
          <cell r="Z1127">
            <v>42</v>
          </cell>
          <cell r="AA1127">
            <v>34</v>
          </cell>
          <cell r="AB1127">
            <v>31</v>
          </cell>
          <cell r="AC1127">
            <v>33</v>
          </cell>
        </row>
        <row r="1128">
          <cell r="A1128" t="str">
            <v>gRn</v>
          </cell>
          <cell r="B1128" t="str">
            <v>g</v>
          </cell>
          <cell r="C1128" t="str">
            <v>mid-8</v>
          </cell>
          <cell r="D1128" t="str">
            <v>R</v>
          </cell>
          <cell r="E1128" t="str">
            <v>n</v>
          </cell>
          <cell r="F1128" t="str">
            <v>early-8</v>
          </cell>
          <cell r="G1128" t="str">
            <v>gR</v>
          </cell>
          <cell r="H1128" t="str">
            <v>Rn</v>
          </cell>
          <cell r="I1128">
            <v>2</v>
          </cell>
          <cell r="J1128" t="str">
            <v>Not Found</v>
          </cell>
          <cell r="K1128">
            <v>0.1467</v>
          </cell>
          <cell r="L1128">
            <v>2.3999999999999998E-3</v>
          </cell>
          <cell r="M1128">
            <v>15</v>
          </cell>
          <cell r="N1128" t="str">
            <v>Not Found</v>
          </cell>
          <cell r="O1128">
            <v>0.16239999999999999</v>
          </cell>
          <cell r="P1128">
            <v>3.5000000000000001E-3</v>
          </cell>
          <cell r="Q1128">
            <v>8</v>
          </cell>
          <cell r="R1128">
            <v>0.87231935420633899</v>
          </cell>
          <cell r="S1128">
            <v>-0.22657792454699047</v>
          </cell>
          <cell r="T1128">
            <v>0.59947933208522108</v>
          </cell>
          <cell r="U1128">
            <v>0.96991101784520917</v>
          </cell>
          <cell r="V1128">
            <v>-4.5312507830134761E-2</v>
          </cell>
          <cell r="W1128">
            <v>0.25918078377818571</v>
          </cell>
          <cell r="X1128">
            <v>81</v>
          </cell>
          <cell r="Y1128">
            <v>41</v>
          </cell>
          <cell r="Z1128">
            <v>72</v>
          </cell>
          <cell r="AA1128">
            <v>83</v>
          </cell>
          <cell r="AB1128">
            <v>49</v>
          </cell>
          <cell r="AC1128">
            <v>60</v>
          </cell>
        </row>
        <row r="1129">
          <cell r="A1129" t="str">
            <v>gRp</v>
          </cell>
          <cell r="B1129" t="str">
            <v>g</v>
          </cell>
          <cell r="C1129" t="str">
            <v>mid-8</v>
          </cell>
          <cell r="D1129" t="str">
            <v>R</v>
          </cell>
          <cell r="E1129" t="str">
            <v>p</v>
          </cell>
          <cell r="F1129" t="str">
            <v>early-8</v>
          </cell>
          <cell r="G1129" t="str">
            <v>gR</v>
          </cell>
          <cell r="H1129" t="str">
            <v>Rp</v>
          </cell>
          <cell r="I1129">
            <v>2</v>
          </cell>
          <cell r="J1129" t="str">
            <v>Not Found</v>
          </cell>
          <cell r="K1129">
            <v>8.7800000000000003E-2</v>
          </cell>
          <cell r="L1129">
            <v>1.1999999999999999E-3</v>
          </cell>
          <cell r="M1129">
            <v>8</v>
          </cell>
          <cell r="N1129" t="str">
            <v>Not Found</v>
          </cell>
          <cell r="O1129">
            <v>8.9300000000000004E-2</v>
          </cell>
          <cell r="P1129">
            <v>1E-3</v>
          </cell>
          <cell r="Q1129">
            <v>1</v>
          </cell>
          <cell r="R1129">
            <v>-0.48680367192999596</v>
          </cell>
          <cell r="S1129">
            <v>-0.57514093593635329</v>
          </cell>
          <cell r="T1129">
            <v>-0.52792667044597552</v>
          </cell>
          <cell r="U1129">
            <v>-0.70353790242986491</v>
          </cell>
          <cell r="V1129">
            <v>-0.80896914534698428</v>
          </cell>
          <cell r="W1129">
            <v>-1.3621172138262847</v>
          </cell>
          <cell r="X1129">
            <v>31</v>
          </cell>
          <cell r="Y1129">
            <v>28.000000000000004</v>
          </cell>
          <cell r="Z1129">
            <v>30</v>
          </cell>
          <cell r="AA1129">
            <v>24</v>
          </cell>
          <cell r="AB1129">
            <v>22</v>
          </cell>
          <cell r="AC1129">
            <v>9</v>
          </cell>
        </row>
        <row r="1130">
          <cell r="A1130" t="str">
            <v>gRr</v>
          </cell>
          <cell r="B1130" t="str">
            <v>g</v>
          </cell>
          <cell r="C1130" t="str">
            <v>mid-8</v>
          </cell>
          <cell r="D1130" t="str">
            <v>R</v>
          </cell>
          <cell r="E1130" t="str">
            <v>r</v>
          </cell>
          <cell r="F1130" t="str">
            <v>late-8</v>
          </cell>
          <cell r="G1130" t="str">
            <v>gR</v>
          </cell>
          <cell r="H1130" t="str">
            <v>Rr</v>
          </cell>
          <cell r="I1130">
            <v>4</v>
          </cell>
          <cell r="J1130" t="str">
            <v>Not Found</v>
          </cell>
          <cell r="K1130">
            <v>0.129</v>
          </cell>
          <cell r="L1130">
            <v>4.0000000000000002E-4</v>
          </cell>
          <cell r="M1130">
            <v>6</v>
          </cell>
          <cell r="N1130" t="str">
            <v>Not Found</v>
          </cell>
          <cell r="O1130">
            <v>0.14499999999999999</v>
          </cell>
          <cell r="P1130">
            <v>6.9999999999999999E-4</v>
          </cell>
          <cell r="Q1130">
            <v>3</v>
          </cell>
          <cell r="R1130">
            <v>0.4638901935507681</v>
          </cell>
          <cell r="S1130">
            <v>-0.80751627686259497</v>
          </cell>
          <cell r="T1130">
            <v>-0.85004267116917465</v>
          </cell>
          <cell r="U1130">
            <v>0.57157981110394651</v>
          </cell>
          <cell r="V1130">
            <v>-0.90060794184900617</v>
          </cell>
          <cell r="W1130">
            <v>-0.89888921451072179</v>
          </cell>
          <cell r="X1130">
            <v>68</v>
          </cell>
          <cell r="Y1130">
            <v>21</v>
          </cell>
          <cell r="Z1130">
            <v>20</v>
          </cell>
          <cell r="AA1130">
            <v>72</v>
          </cell>
          <cell r="AB1130">
            <v>19</v>
          </cell>
          <cell r="AC1130">
            <v>18</v>
          </cell>
        </row>
        <row r="1131">
          <cell r="A1131" t="str">
            <v>gRs</v>
          </cell>
          <cell r="B1131" t="str">
            <v>g</v>
          </cell>
          <cell r="C1131" t="str">
            <v>mid-8</v>
          </cell>
          <cell r="D1131" t="str">
            <v>R</v>
          </cell>
          <cell r="E1131" t="str">
            <v>s</v>
          </cell>
          <cell r="F1131" t="str">
            <v>late-8</v>
          </cell>
          <cell r="G1131" t="str">
            <v>gR</v>
          </cell>
          <cell r="H1131" t="str">
            <v>Rs</v>
          </cell>
          <cell r="I1131">
            <v>4</v>
          </cell>
          <cell r="J1131" t="str">
            <v>Not Found</v>
          </cell>
          <cell r="K1131">
            <v>0.1295</v>
          </cell>
          <cell r="L1131">
            <v>3.5000000000000001E-3</v>
          </cell>
          <cell r="M1131">
            <v>15</v>
          </cell>
          <cell r="N1131" t="str">
            <v>Not Found</v>
          </cell>
          <cell r="O1131">
            <v>0.1193</v>
          </cell>
          <cell r="P1131">
            <v>3.3999999999999998E-3</v>
          </cell>
          <cell r="Q1131">
            <v>9</v>
          </cell>
          <cell r="R1131">
            <v>0.47542774046194247</v>
          </cell>
          <cell r="S1131">
            <v>9.2938169226592121E-2</v>
          </cell>
          <cell r="T1131">
            <v>0.59947933208522108</v>
          </cell>
          <cell r="U1131">
            <v>-1.6759959772515692E-2</v>
          </cell>
          <cell r="V1131">
            <v>-7.5858773330808829E-2</v>
          </cell>
          <cell r="W1131">
            <v>0.49079478343596716</v>
          </cell>
          <cell r="X1131">
            <v>68</v>
          </cell>
          <cell r="Y1131">
            <v>54</v>
          </cell>
          <cell r="Z1131">
            <v>72</v>
          </cell>
          <cell r="AA1131">
            <v>49</v>
          </cell>
          <cell r="AB1131">
            <v>48</v>
          </cell>
          <cell r="AC1131">
            <v>69</v>
          </cell>
        </row>
        <row r="1132">
          <cell r="A1132" t="str">
            <v>gRS</v>
          </cell>
          <cell r="B1132" t="str">
            <v>g</v>
          </cell>
          <cell r="C1132" t="str">
            <v>mid-8</v>
          </cell>
          <cell r="D1132" t="str">
            <v>R</v>
          </cell>
          <cell r="E1132" t="str">
            <v>S</v>
          </cell>
          <cell r="F1132" t="str">
            <v>late-8</v>
          </cell>
          <cell r="G1132" t="str">
            <v>gR</v>
          </cell>
          <cell r="H1132" t="str">
            <v>RS</v>
          </cell>
          <cell r="I1132">
            <v>4</v>
          </cell>
          <cell r="J1132" t="str">
            <v>Not Found</v>
          </cell>
          <cell r="K1132">
            <v>5.8400000000000001E-2</v>
          </cell>
          <cell r="L1132">
            <v>5.0000000000000001E-4</v>
          </cell>
          <cell r="M1132">
            <v>7</v>
          </cell>
          <cell r="N1132" t="str">
            <v>Not Found</v>
          </cell>
          <cell r="O1132">
            <v>6.8099999999999994E-2</v>
          </cell>
          <cell r="P1132">
            <v>6.9999999999999999E-4</v>
          </cell>
          <cell r="Q1132">
            <v>2</v>
          </cell>
          <cell r="R1132">
            <v>-1.165211430307046</v>
          </cell>
          <cell r="S1132">
            <v>-0.77846935924681471</v>
          </cell>
          <cell r="T1132">
            <v>-0.68898467080757508</v>
          </cell>
          <cell r="U1132">
            <v>-1.1888609819077254</v>
          </cell>
          <cell r="V1132">
            <v>-0.90060794184900617</v>
          </cell>
          <cell r="W1132">
            <v>-1.1305032141685032</v>
          </cell>
          <cell r="X1132">
            <v>12</v>
          </cell>
          <cell r="Y1132">
            <v>21</v>
          </cell>
          <cell r="Z1132">
            <v>24</v>
          </cell>
          <cell r="AA1132">
            <v>12</v>
          </cell>
          <cell r="AB1132">
            <v>19</v>
          </cell>
          <cell r="AC1132">
            <v>13</v>
          </cell>
        </row>
        <row r="1133">
          <cell r="A1133" t="str">
            <v>gRv</v>
          </cell>
          <cell r="B1133" t="str">
            <v>g</v>
          </cell>
          <cell r="C1133" t="str">
            <v>mid-8</v>
          </cell>
          <cell r="D1133" t="str">
            <v>R</v>
          </cell>
          <cell r="E1133" t="str">
            <v>v</v>
          </cell>
          <cell r="F1133" t="str">
            <v>mid-8</v>
          </cell>
          <cell r="G1133" t="str">
            <v>gR</v>
          </cell>
          <cell r="H1133" t="str">
            <v>Rv</v>
          </cell>
          <cell r="I1133">
            <v>3</v>
          </cell>
          <cell r="J1133" t="str">
            <v>Not Found</v>
          </cell>
          <cell r="K1133">
            <v>7.4200000000000002E-2</v>
          </cell>
          <cell r="L1133">
            <v>1.6000000000000001E-3</v>
          </cell>
          <cell r="M1133">
            <v>10</v>
          </cell>
          <cell r="N1133" t="str">
            <v>Not Found</v>
          </cell>
          <cell r="O1133">
            <v>7.9000000000000001E-2</v>
          </cell>
          <cell r="P1133">
            <v>2E-3</v>
          </cell>
          <cell r="Q1133">
            <v>6</v>
          </cell>
          <cell r="R1133">
            <v>-0.80062494791393757</v>
          </cell>
          <cell r="S1133">
            <v>-0.45895326547323223</v>
          </cell>
          <cell r="T1133">
            <v>-0.20581066972277653</v>
          </cell>
          <cell r="U1133">
            <v>-0.93933166274222168</v>
          </cell>
          <cell r="V1133">
            <v>-0.50350649034024453</v>
          </cell>
          <cell r="W1133">
            <v>-0.20404721553737729</v>
          </cell>
          <cell r="X1133">
            <v>21</v>
          </cell>
          <cell r="Y1133">
            <v>32</v>
          </cell>
          <cell r="Z1133">
            <v>42</v>
          </cell>
          <cell r="AA1133">
            <v>17</v>
          </cell>
          <cell r="AB1133">
            <v>31</v>
          </cell>
          <cell r="AC1133">
            <v>42</v>
          </cell>
        </row>
        <row r="1134">
          <cell r="A1134" t="str">
            <v>gRz</v>
          </cell>
          <cell r="B1134" t="str">
            <v>g</v>
          </cell>
          <cell r="C1134" t="str">
            <v>mid-8</v>
          </cell>
          <cell r="D1134" t="str">
            <v>R</v>
          </cell>
          <cell r="E1134" t="str">
            <v>z</v>
          </cell>
          <cell r="F1134" t="str">
            <v>late-8</v>
          </cell>
          <cell r="G1134" t="str">
            <v>gR</v>
          </cell>
          <cell r="H1134" t="str">
            <v>Rz</v>
          </cell>
          <cell r="I1134">
            <v>4</v>
          </cell>
          <cell r="J1134" t="str">
            <v>Not Found</v>
          </cell>
          <cell r="K1134">
            <v>7.0800000000000002E-2</v>
          </cell>
          <cell r="L1134">
            <v>6.9999999999999999E-4</v>
          </cell>
          <cell r="M1134">
            <v>9</v>
          </cell>
          <cell r="N1134" t="str">
            <v>Not Found</v>
          </cell>
          <cell r="O1134">
            <v>8.1000000000000003E-2</v>
          </cell>
          <cell r="P1134">
            <v>1E-3</v>
          </cell>
          <cell r="Q1134">
            <v>1</v>
          </cell>
          <cell r="R1134">
            <v>-0.87908026690992291</v>
          </cell>
          <cell r="S1134">
            <v>-0.72037552401525429</v>
          </cell>
          <cell r="T1134">
            <v>-0.36686867008437607</v>
          </cell>
          <cell r="U1134">
            <v>-0.89354646656506498</v>
          </cell>
          <cell r="V1134">
            <v>-0.80896914534698428</v>
          </cell>
          <cell r="W1134">
            <v>-1.3621172138262847</v>
          </cell>
          <cell r="X1134">
            <v>19</v>
          </cell>
          <cell r="Y1134">
            <v>23</v>
          </cell>
          <cell r="Z1134">
            <v>36</v>
          </cell>
          <cell r="AA1134">
            <v>19</v>
          </cell>
          <cell r="AB1134">
            <v>22</v>
          </cell>
          <cell r="AC1134">
            <v>9</v>
          </cell>
        </row>
        <row r="1135">
          <cell r="A1135" t="str">
            <v>gub</v>
          </cell>
          <cell r="B1135" t="str">
            <v>g</v>
          </cell>
          <cell r="C1135" t="str">
            <v>mid-8</v>
          </cell>
          <cell r="D1135" t="str">
            <v>u</v>
          </cell>
          <cell r="E1135" t="str">
            <v>b</v>
          </cell>
          <cell r="F1135" t="str">
            <v>early-8</v>
          </cell>
          <cell r="G1135" t="str">
            <v>gu</v>
          </cell>
          <cell r="H1135" t="str">
            <v>ub</v>
          </cell>
          <cell r="I1135">
            <v>2</v>
          </cell>
          <cell r="J1135" t="str">
            <v>Not Found</v>
          </cell>
          <cell r="K1135">
            <v>7.4099999999999999E-2</v>
          </cell>
          <cell r="L1135">
            <v>1.6000000000000001E-3</v>
          </cell>
          <cell r="M1135">
            <v>7</v>
          </cell>
          <cell r="N1135" t="str">
            <v>Not Found</v>
          </cell>
          <cell r="O1135">
            <v>8.6199999999999999E-2</v>
          </cell>
          <cell r="P1135">
            <v>1.6000000000000001E-3</v>
          </cell>
          <cell r="Q1135">
            <v>6</v>
          </cell>
          <cell r="R1135">
            <v>-0.80293245729617246</v>
          </cell>
          <cell r="S1135">
            <v>-0.45895326547323223</v>
          </cell>
          <cell r="T1135">
            <v>-0.68898467080757508</v>
          </cell>
          <cell r="U1135">
            <v>-0.77450495650445783</v>
          </cell>
          <cell r="V1135">
            <v>-0.62569155234294049</v>
          </cell>
          <cell r="W1135">
            <v>-0.20404721553737729</v>
          </cell>
          <cell r="X1135">
            <v>21</v>
          </cell>
          <cell r="Y1135">
            <v>32</v>
          </cell>
          <cell r="Z1135">
            <v>24</v>
          </cell>
          <cell r="AA1135">
            <v>22</v>
          </cell>
          <cell r="AB1135">
            <v>27</v>
          </cell>
          <cell r="AC1135">
            <v>42</v>
          </cell>
        </row>
        <row r="1136">
          <cell r="A1136" t="str">
            <v>gUb</v>
          </cell>
          <cell r="B1136" t="str">
            <v>g</v>
          </cell>
          <cell r="C1136" t="str">
            <v>mid-8</v>
          </cell>
          <cell r="D1136" t="str">
            <v>U</v>
          </cell>
          <cell r="E1136" t="str">
            <v>b</v>
          </cell>
          <cell r="F1136" t="str">
            <v>early-8</v>
          </cell>
          <cell r="G1136" t="str">
            <v>gU</v>
          </cell>
          <cell r="H1136" t="str">
            <v>Ub</v>
          </cell>
          <cell r="I1136">
            <v>2</v>
          </cell>
          <cell r="J1136" t="str">
            <v>Not Found</v>
          </cell>
          <cell r="K1136">
            <v>6.2199999999999998E-2</v>
          </cell>
          <cell r="L1136">
            <v>5.0000000000000001E-4</v>
          </cell>
          <cell r="M1136">
            <v>3</v>
          </cell>
          <cell r="N1136" t="str">
            <v>Not Found</v>
          </cell>
          <cell r="O1136">
            <v>7.2300000000000003E-2</v>
          </cell>
          <cell r="P1136">
            <v>1.8E-3</v>
          </cell>
          <cell r="Q1136">
            <v>2</v>
          </cell>
          <cell r="R1136">
            <v>-1.0775260737821213</v>
          </cell>
          <cell r="S1136">
            <v>-0.77846935924681471</v>
          </cell>
          <cell r="T1136">
            <v>-1.3332166722539731</v>
          </cell>
          <cell r="U1136">
            <v>-1.0927120699356963</v>
          </cell>
          <cell r="V1136">
            <v>-0.56459902134159246</v>
          </cell>
          <cell r="W1136">
            <v>-1.1305032141685032</v>
          </cell>
          <cell r="X1136">
            <v>14.000000000000002</v>
          </cell>
          <cell r="Y1136">
            <v>21</v>
          </cell>
          <cell r="Z1136">
            <v>9</v>
          </cell>
          <cell r="AA1136">
            <v>14.000000000000002</v>
          </cell>
          <cell r="AB1136">
            <v>28.999999999999996</v>
          </cell>
          <cell r="AC1136">
            <v>13</v>
          </cell>
        </row>
        <row r="1137">
          <cell r="A1137" t="str">
            <v>guC</v>
          </cell>
          <cell r="B1137" t="str">
            <v>g</v>
          </cell>
          <cell r="C1137" t="str">
            <v>mid-8</v>
          </cell>
          <cell r="D1137" t="str">
            <v>u</v>
          </cell>
          <cell r="E1137" t="str">
            <v>C</v>
          </cell>
          <cell r="F1137" t="str">
            <v>mid-8</v>
          </cell>
          <cell r="G1137" t="str">
            <v>gu</v>
          </cell>
          <cell r="H1137" t="str">
            <v>uC</v>
          </cell>
          <cell r="I1137">
            <v>3</v>
          </cell>
          <cell r="J1137" t="str">
            <v>Not Found</v>
          </cell>
          <cell r="K1137">
            <v>5.6099999999999997E-2</v>
          </cell>
          <cell r="L1137">
            <v>4.0000000000000002E-4</v>
          </cell>
          <cell r="M1137">
            <v>4</v>
          </cell>
          <cell r="N1137" t="str">
            <v>Not Found</v>
          </cell>
          <cell r="O1137">
            <v>7.6999999999999999E-2</v>
          </cell>
          <cell r="P1137">
            <v>1.6000000000000001E-3</v>
          </cell>
          <cell r="Q1137">
            <v>4</v>
          </cell>
          <cell r="R1137">
            <v>-1.2182841460984482</v>
          </cell>
          <cell r="S1137">
            <v>-0.80751627686259497</v>
          </cell>
          <cell r="T1137">
            <v>-1.1721586718923735</v>
          </cell>
          <cell r="U1137">
            <v>-0.98511685891937828</v>
          </cell>
          <cell r="V1137">
            <v>-0.62569155234294049</v>
          </cell>
          <cell r="W1137">
            <v>-0.66727521485294028</v>
          </cell>
          <cell r="X1137">
            <v>11</v>
          </cell>
          <cell r="Y1137">
            <v>21</v>
          </cell>
          <cell r="Z1137">
            <v>12</v>
          </cell>
          <cell r="AA1137">
            <v>16</v>
          </cell>
          <cell r="AB1137">
            <v>27</v>
          </cell>
          <cell r="AC1137">
            <v>25</v>
          </cell>
        </row>
        <row r="1138">
          <cell r="A1138" t="str">
            <v>gUC</v>
          </cell>
          <cell r="B1138" t="str">
            <v>g</v>
          </cell>
          <cell r="C1138" t="str">
            <v>mid-8</v>
          </cell>
          <cell r="D1138" t="str">
            <v>U</v>
          </cell>
          <cell r="E1138" t="str">
            <v>C</v>
          </cell>
          <cell r="F1138" t="str">
            <v>mid-8</v>
          </cell>
          <cell r="G1138" t="str">
            <v>gU</v>
          </cell>
          <cell r="H1138" t="str">
            <v>UC</v>
          </cell>
          <cell r="I1138">
            <v>3</v>
          </cell>
          <cell r="J1138" t="str">
            <v>Not Found</v>
          </cell>
          <cell r="K1138">
            <v>4.4200000000000003E-2</v>
          </cell>
          <cell r="L1138">
            <v>5.0000000000000001E-4</v>
          </cell>
          <cell r="M1138">
            <v>2</v>
          </cell>
          <cell r="N1138" t="str">
            <v>Not Found</v>
          </cell>
          <cell r="O1138">
            <v>6.3E-2</v>
          </cell>
          <cell r="P1138">
            <v>2.2000000000000001E-3</v>
          </cell>
          <cell r="Q1138">
            <v>2</v>
          </cell>
          <cell r="R1138">
            <v>-1.4928777625843968</v>
          </cell>
          <cell r="S1138">
            <v>-0.77846935924681471</v>
          </cell>
          <cell r="T1138">
            <v>-1.4942746726155727</v>
          </cell>
          <cell r="U1138">
            <v>-1.3056132321594747</v>
          </cell>
          <cell r="V1138">
            <v>-0.44241395933889649</v>
          </cell>
          <cell r="W1138">
            <v>-1.1305032141685032</v>
          </cell>
          <cell r="X1138">
            <v>7.0000000000000009</v>
          </cell>
          <cell r="Y1138">
            <v>21</v>
          </cell>
          <cell r="Z1138">
            <v>7.0000000000000009</v>
          </cell>
          <cell r="AA1138">
            <v>10</v>
          </cell>
          <cell r="AB1138">
            <v>34</v>
          </cell>
          <cell r="AC1138">
            <v>13</v>
          </cell>
        </row>
        <row r="1139">
          <cell r="A1139" t="str">
            <v>gud</v>
          </cell>
          <cell r="B1139" t="str">
            <v>g</v>
          </cell>
          <cell r="C1139" t="str">
            <v>mid-8</v>
          </cell>
          <cell r="D1139" t="str">
            <v>u</v>
          </cell>
          <cell r="E1139" t="str">
            <v>d</v>
          </cell>
          <cell r="F1139" t="str">
            <v>early-8</v>
          </cell>
          <cell r="G1139" t="str">
            <v>gu</v>
          </cell>
          <cell r="H1139" t="str">
            <v>ud</v>
          </cell>
          <cell r="I1139">
            <v>2</v>
          </cell>
          <cell r="J1139" t="str">
            <v>Not Found</v>
          </cell>
          <cell r="K1139">
            <v>8.5999999999999993E-2</v>
          </cell>
          <cell r="L1139">
            <v>2.0999999999999999E-3</v>
          </cell>
          <cell r="M1139">
            <v>17</v>
          </cell>
          <cell r="N1139" t="str">
            <v>Not Found</v>
          </cell>
          <cell r="O1139">
            <v>0.1178</v>
          </cell>
          <cell r="P1139">
            <v>3.2000000000000002E-3</v>
          </cell>
          <cell r="Q1139">
            <v>11</v>
          </cell>
          <cell r="R1139">
            <v>-0.52833884081022375</v>
          </cell>
          <cell r="S1139">
            <v>-0.31371867739433112</v>
          </cell>
          <cell r="T1139">
            <v>0.9215953328084201</v>
          </cell>
          <cell r="U1139">
            <v>-5.109885690538319E-2</v>
          </cell>
          <cell r="V1139">
            <v>-0.13695130433215669</v>
          </cell>
          <cell r="W1139">
            <v>0.95402278275153019</v>
          </cell>
          <cell r="X1139">
            <v>30</v>
          </cell>
          <cell r="Y1139">
            <v>37</v>
          </cell>
          <cell r="Z1139">
            <v>82</v>
          </cell>
          <cell r="AA1139">
            <v>48</v>
          </cell>
          <cell r="AB1139">
            <v>45</v>
          </cell>
          <cell r="AC1139">
            <v>83</v>
          </cell>
        </row>
        <row r="1140">
          <cell r="A1140" t="str">
            <v>gUf</v>
          </cell>
          <cell r="B1140" t="str">
            <v>g</v>
          </cell>
          <cell r="C1140" t="str">
            <v>mid-8</v>
          </cell>
          <cell r="D1140" t="str">
            <v>U</v>
          </cell>
          <cell r="E1140" t="str">
            <v>f</v>
          </cell>
          <cell r="F1140" t="str">
            <v>mid-8</v>
          </cell>
          <cell r="G1140" t="str">
            <v>gU</v>
          </cell>
          <cell r="H1140" t="str">
            <v>Uf</v>
          </cell>
          <cell r="I1140">
            <v>3</v>
          </cell>
          <cell r="J1140" t="str">
            <v>Not Found</v>
          </cell>
          <cell r="K1140">
            <v>5.5899999999999998E-2</v>
          </cell>
          <cell r="L1140">
            <v>5.9999999999999995E-4</v>
          </cell>
          <cell r="M1140">
            <v>5</v>
          </cell>
          <cell r="N1140" t="str">
            <v>Not Found</v>
          </cell>
          <cell r="O1140">
            <v>6.9699999999999998E-2</v>
          </cell>
          <cell r="P1140">
            <v>1.8E-3</v>
          </cell>
          <cell r="Q1140">
            <v>2</v>
          </cell>
          <cell r="R1140">
            <v>-1.2228991648629177</v>
          </cell>
          <cell r="S1140">
            <v>-0.74942244163103455</v>
          </cell>
          <cell r="T1140">
            <v>-1.0111006715307742</v>
          </cell>
          <cell r="U1140">
            <v>-1.1522328249659999</v>
          </cell>
          <cell r="V1140">
            <v>-0.56459902134159246</v>
          </cell>
          <cell r="W1140">
            <v>-1.1305032141685032</v>
          </cell>
          <cell r="X1140">
            <v>11</v>
          </cell>
          <cell r="Y1140">
            <v>22</v>
          </cell>
          <cell r="Z1140">
            <v>15</v>
          </cell>
          <cell r="AA1140">
            <v>12</v>
          </cell>
          <cell r="AB1140">
            <v>28.999999999999996</v>
          </cell>
          <cell r="AC1140">
            <v>13</v>
          </cell>
        </row>
        <row r="1141">
          <cell r="A1141" t="str">
            <v>gug</v>
          </cell>
          <cell r="B1141" t="str">
            <v>g</v>
          </cell>
          <cell r="C1141" t="str">
            <v>mid-8</v>
          </cell>
          <cell r="D1141" t="str">
            <v>u</v>
          </cell>
          <cell r="E1141" t="str">
            <v>g</v>
          </cell>
          <cell r="F1141" t="str">
            <v>mid-8</v>
          </cell>
          <cell r="G1141" t="str">
            <v>gu</v>
          </cell>
          <cell r="H1141" t="str">
            <v>ug</v>
          </cell>
          <cell r="I1141">
            <v>3</v>
          </cell>
          <cell r="J1141" t="str">
            <v>Not Found</v>
          </cell>
          <cell r="K1141">
            <v>6.6000000000000003E-2</v>
          </cell>
          <cell r="L1141">
            <v>5.9999999999999995E-4</v>
          </cell>
          <cell r="M1141">
            <v>7</v>
          </cell>
          <cell r="N1141" t="str">
            <v>Not Found</v>
          </cell>
          <cell r="O1141">
            <v>8.3400000000000002E-2</v>
          </cell>
          <cell r="P1141">
            <v>1.1999999999999999E-3</v>
          </cell>
          <cell r="Q1141">
            <v>4</v>
          </cell>
          <cell r="R1141">
            <v>-0.98984071725719636</v>
          </cell>
          <cell r="S1141">
            <v>-0.74942244163103455</v>
          </cell>
          <cell r="T1141">
            <v>-0.68898467080757508</v>
          </cell>
          <cell r="U1141">
            <v>-0.83860423115247706</v>
          </cell>
          <cell r="V1141">
            <v>-0.74787661434563646</v>
          </cell>
          <cell r="W1141">
            <v>-0.66727521485294028</v>
          </cell>
          <cell r="X1141">
            <v>16</v>
          </cell>
          <cell r="Y1141">
            <v>22</v>
          </cell>
          <cell r="Z1141">
            <v>24</v>
          </cell>
          <cell r="AA1141">
            <v>20</v>
          </cell>
          <cell r="AB1141">
            <v>23</v>
          </cell>
          <cell r="AC1141">
            <v>25</v>
          </cell>
        </row>
        <row r="1142">
          <cell r="A1142" t="str">
            <v>guG</v>
          </cell>
          <cell r="B1142" t="str">
            <v>g</v>
          </cell>
          <cell r="C1142" t="str">
            <v>mid-8</v>
          </cell>
          <cell r="D1142" t="str">
            <v>u</v>
          </cell>
          <cell r="E1142" t="str">
            <v>G</v>
          </cell>
          <cell r="F1142" t="str">
            <v>mid-8</v>
          </cell>
          <cell r="G1142" t="str">
            <v>gu</v>
          </cell>
          <cell r="H1142" t="str">
            <v>uG</v>
          </cell>
          <cell r="I1142">
            <v>3</v>
          </cell>
          <cell r="J1142" t="str">
            <v>Not Found</v>
          </cell>
          <cell r="K1142">
            <v>5.9799999999999999E-2</v>
          </cell>
          <cell r="L1142">
            <v>4.0000000000000002E-4</v>
          </cell>
          <cell r="M1142">
            <v>6</v>
          </cell>
          <cell r="N1142" t="str">
            <v>Not Found</v>
          </cell>
          <cell r="O1142">
            <v>8.3099999999999993E-2</v>
          </cell>
          <cell r="P1142">
            <v>1.2999999999999999E-3</v>
          </cell>
          <cell r="Q1142">
            <v>5</v>
          </cell>
          <cell r="R1142">
            <v>-1.1329062989557581</v>
          </cell>
          <cell r="S1142">
            <v>-0.80751627686259497</v>
          </cell>
          <cell r="T1142">
            <v>-0.85004267116917465</v>
          </cell>
          <cell r="U1142">
            <v>-0.84547201057905075</v>
          </cell>
          <cell r="V1142">
            <v>-0.71733034884496238</v>
          </cell>
          <cell r="W1142">
            <v>-0.43566121519515877</v>
          </cell>
          <cell r="X1142">
            <v>13</v>
          </cell>
          <cell r="Y1142">
            <v>21</v>
          </cell>
          <cell r="Z1142">
            <v>20</v>
          </cell>
          <cell r="AA1142">
            <v>20</v>
          </cell>
          <cell r="AB1142">
            <v>24</v>
          </cell>
          <cell r="AC1142">
            <v>33</v>
          </cell>
        </row>
        <row r="1143">
          <cell r="A1143" t="str">
            <v>gUg</v>
          </cell>
          <cell r="B1143" t="str">
            <v>g</v>
          </cell>
          <cell r="C1143" t="str">
            <v>mid-8</v>
          </cell>
          <cell r="D1143" t="str">
            <v>U</v>
          </cell>
          <cell r="E1143" t="str">
            <v>g</v>
          </cell>
          <cell r="F1143" t="str">
            <v>mid-8</v>
          </cell>
          <cell r="G1143" t="str">
            <v>gU</v>
          </cell>
          <cell r="H1143" t="str">
            <v>Ug</v>
          </cell>
          <cell r="I1143">
            <v>3</v>
          </cell>
          <cell r="J1143" t="str">
            <v>Not Found</v>
          </cell>
          <cell r="K1143">
            <v>5.4100000000000002E-2</v>
          </cell>
          <cell r="L1143">
            <v>5.9999999999999995E-4</v>
          </cell>
          <cell r="M1143">
            <v>3</v>
          </cell>
          <cell r="N1143" t="str">
            <v>Not Found</v>
          </cell>
          <cell r="O1143">
            <v>6.9400000000000003E-2</v>
          </cell>
          <cell r="P1143">
            <v>2.3E-3</v>
          </cell>
          <cell r="Q1143">
            <v>2</v>
          </cell>
          <cell r="R1143">
            <v>-1.2644343337431452</v>
          </cell>
          <cell r="S1143">
            <v>-0.74942244163103455</v>
          </cell>
          <cell r="T1143">
            <v>-1.3332166722539731</v>
          </cell>
          <cell r="U1143">
            <v>-1.1591006043925733</v>
          </cell>
          <cell r="V1143">
            <v>-0.41186769383822258</v>
          </cell>
          <cell r="W1143">
            <v>-1.1305032141685032</v>
          </cell>
          <cell r="X1143">
            <v>10</v>
          </cell>
          <cell r="Y1143">
            <v>22</v>
          </cell>
          <cell r="Z1143">
            <v>9</v>
          </cell>
          <cell r="AA1143">
            <v>12</v>
          </cell>
          <cell r="AB1143">
            <v>35</v>
          </cell>
          <cell r="AC1143">
            <v>13</v>
          </cell>
        </row>
        <row r="1144">
          <cell r="A1144" t="str">
            <v>gUG</v>
          </cell>
          <cell r="B1144" t="str">
            <v>g</v>
          </cell>
          <cell r="C1144" t="str">
            <v>mid-8</v>
          </cell>
          <cell r="D1144" t="str">
            <v>U</v>
          </cell>
          <cell r="E1144" t="str">
            <v>G</v>
          </cell>
          <cell r="F1144" t="str">
            <v>mid-8</v>
          </cell>
          <cell r="G1144" t="str">
            <v>gU</v>
          </cell>
          <cell r="H1144" t="str">
            <v>UG</v>
          </cell>
          <cell r="I1144">
            <v>3</v>
          </cell>
          <cell r="J1144" t="str">
            <v>Not Found</v>
          </cell>
          <cell r="K1144">
            <v>4.7899999999999998E-2</v>
          </cell>
          <cell r="L1144">
            <v>4.0000000000000002E-4</v>
          </cell>
          <cell r="M1144">
            <v>3</v>
          </cell>
          <cell r="N1144" t="str">
            <v>Not Found</v>
          </cell>
          <cell r="O1144">
            <v>6.9199999999999998E-2</v>
          </cell>
          <cell r="P1144">
            <v>1.8E-3</v>
          </cell>
          <cell r="Q1144">
            <v>3</v>
          </cell>
          <cell r="R1144">
            <v>-1.4074999154417069</v>
          </cell>
          <cell r="S1144">
            <v>-0.80751627686259497</v>
          </cell>
          <cell r="T1144">
            <v>-1.3332166722539731</v>
          </cell>
          <cell r="U1144">
            <v>-1.1636791240102891</v>
          </cell>
          <cell r="V1144">
            <v>-0.56459902134159246</v>
          </cell>
          <cell r="W1144">
            <v>-0.89888921451072179</v>
          </cell>
          <cell r="X1144">
            <v>8</v>
          </cell>
          <cell r="Y1144">
            <v>21</v>
          </cell>
          <cell r="Z1144">
            <v>9</v>
          </cell>
          <cell r="AA1144">
            <v>12</v>
          </cell>
          <cell r="AB1144">
            <v>28.999999999999996</v>
          </cell>
          <cell r="AC1144">
            <v>18</v>
          </cell>
        </row>
        <row r="1145">
          <cell r="A1145" t="str">
            <v>guJ</v>
          </cell>
          <cell r="B1145" t="str">
            <v>g</v>
          </cell>
          <cell r="C1145" t="str">
            <v>mid-8</v>
          </cell>
          <cell r="D1145" t="str">
            <v>u</v>
          </cell>
          <cell r="E1145" t="str">
            <v>J</v>
          </cell>
          <cell r="F1145" t="str">
            <v>mid-8</v>
          </cell>
          <cell r="G1145" t="str">
            <v>gu</v>
          </cell>
          <cell r="H1145" t="str">
            <v>uJ</v>
          </cell>
          <cell r="I1145">
            <v>3</v>
          </cell>
          <cell r="J1145" t="str">
            <v>Not Found</v>
          </cell>
          <cell r="K1145">
            <v>5.8799999999999998E-2</v>
          </cell>
          <cell r="L1145">
            <v>5.0000000000000001E-4</v>
          </cell>
          <cell r="M1145">
            <v>6</v>
          </cell>
          <cell r="N1145" t="str">
            <v>Not Found</v>
          </cell>
          <cell r="O1145">
            <v>7.0599999999999996E-2</v>
          </cell>
          <cell r="P1145">
            <v>1E-3</v>
          </cell>
          <cell r="Q1145">
            <v>4</v>
          </cell>
          <cell r="R1145">
            <v>-1.1559813927781066</v>
          </cell>
          <cell r="S1145">
            <v>-0.77846935924681471</v>
          </cell>
          <cell r="T1145">
            <v>-0.85004267116917465</v>
          </cell>
          <cell r="U1145">
            <v>-1.1316294866862795</v>
          </cell>
          <cell r="V1145">
            <v>-0.80896914534698428</v>
          </cell>
          <cell r="W1145">
            <v>-0.66727521485294028</v>
          </cell>
          <cell r="X1145">
            <v>12</v>
          </cell>
          <cell r="Y1145">
            <v>21</v>
          </cell>
          <cell r="Z1145">
            <v>20</v>
          </cell>
          <cell r="AA1145">
            <v>13</v>
          </cell>
          <cell r="AB1145">
            <v>22</v>
          </cell>
          <cell r="AC1145">
            <v>25</v>
          </cell>
        </row>
        <row r="1146">
          <cell r="A1146" t="str">
            <v>gUJ</v>
          </cell>
          <cell r="B1146" t="str">
            <v>g</v>
          </cell>
          <cell r="C1146" t="str">
            <v>mid-8</v>
          </cell>
          <cell r="D1146" t="str">
            <v>U</v>
          </cell>
          <cell r="E1146" t="str">
            <v>J</v>
          </cell>
          <cell r="F1146" t="str">
            <v>mid-8</v>
          </cell>
          <cell r="G1146" t="str">
            <v>gU</v>
          </cell>
          <cell r="H1146" t="str">
            <v>UJ</v>
          </cell>
          <cell r="I1146">
            <v>3</v>
          </cell>
          <cell r="J1146" t="str">
            <v>Not Found</v>
          </cell>
          <cell r="K1146">
            <v>4.7E-2</v>
          </cell>
          <cell r="L1146">
            <v>4.0000000000000002E-4</v>
          </cell>
          <cell r="M1146">
            <v>3</v>
          </cell>
          <cell r="N1146" t="str">
            <v>Not Found</v>
          </cell>
          <cell r="O1146">
            <v>5.67E-2</v>
          </cell>
          <cell r="P1146">
            <v>1.8E-3</v>
          </cell>
          <cell r="Q1146">
            <v>2</v>
          </cell>
          <cell r="R1146">
            <v>-1.4282674998818206</v>
          </cell>
          <cell r="S1146">
            <v>-0.80751627686259497</v>
          </cell>
          <cell r="T1146">
            <v>-1.3332166722539731</v>
          </cell>
          <cell r="U1146">
            <v>-1.449836600117518</v>
          </cell>
          <cell r="V1146">
            <v>-0.56459902134159246</v>
          </cell>
          <cell r="W1146">
            <v>-1.1305032141685032</v>
          </cell>
          <cell r="X1146">
            <v>8</v>
          </cell>
          <cell r="Y1146">
            <v>21</v>
          </cell>
          <cell r="Z1146">
            <v>9</v>
          </cell>
          <cell r="AA1146">
            <v>7.0000000000000009</v>
          </cell>
          <cell r="AB1146">
            <v>28.999999999999996</v>
          </cell>
          <cell r="AC1146">
            <v>13</v>
          </cell>
        </row>
        <row r="1147">
          <cell r="A1147" t="str">
            <v>guk</v>
          </cell>
          <cell r="B1147" t="str">
            <v>g</v>
          </cell>
          <cell r="C1147" t="str">
            <v>mid-8</v>
          </cell>
          <cell r="D1147" t="str">
            <v>u</v>
          </cell>
          <cell r="E1147" t="str">
            <v>k</v>
          </cell>
          <cell r="F1147" t="str">
            <v>mid-8</v>
          </cell>
          <cell r="G1147" t="str">
            <v>gu</v>
          </cell>
          <cell r="H1147" t="str">
            <v>uk</v>
          </cell>
          <cell r="I1147">
            <v>3</v>
          </cell>
          <cell r="J1147" t="str">
            <v>Not Found</v>
          </cell>
          <cell r="K1147">
            <v>0.1016</v>
          </cell>
          <cell r="L1147">
            <v>1.4E-3</v>
          </cell>
          <cell r="M1147">
            <v>7</v>
          </cell>
          <cell r="N1147" t="str">
            <v>Not Found</v>
          </cell>
          <cell r="O1147">
            <v>0.125</v>
          </cell>
          <cell r="P1147">
            <v>1.5E-3</v>
          </cell>
          <cell r="Q1147">
            <v>5</v>
          </cell>
          <cell r="R1147">
            <v>-0.16836737718158487</v>
          </cell>
          <cell r="S1147">
            <v>-0.51704710070479265</v>
          </cell>
          <cell r="T1147">
            <v>-0.68898467080757508</v>
          </cell>
          <cell r="U1147">
            <v>0.1137278493323806</v>
          </cell>
          <cell r="V1147">
            <v>-0.65623781784361435</v>
          </cell>
          <cell r="W1147">
            <v>-0.43566121519515877</v>
          </cell>
          <cell r="X1147">
            <v>43</v>
          </cell>
          <cell r="Y1147">
            <v>30</v>
          </cell>
          <cell r="Z1147">
            <v>24</v>
          </cell>
          <cell r="AA1147">
            <v>55.000000000000007</v>
          </cell>
          <cell r="AB1147">
            <v>26</v>
          </cell>
          <cell r="AC1147">
            <v>33</v>
          </cell>
        </row>
        <row r="1148">
          <cell r="A1148" t="str">
            <v>gUk</v>
          </cell>
          <cell r="B1148" t="str">
            <v>g</v>
          </cell>
          <cell r="C1148" t="str">
            <v>mid-8</v>
          </cell>
          <cell r="D1148" t="str">
            <v>U</v>
          </cell>
          <cell r="E1148" t="str">
            <v>k</v>
          </cell>
          <cell r="F1148" t="str">
            <v>mid-8</v>
          </cell>
          <cell r="G1148" t="str">
            <v>gU</v>
          </cell>
          <cell r="H1148" t="str">
            <v>Uk</v>
          </cell>
          <cell r="I1148">
            <v>3</v>
          </cell>
          <cell r="J1148" t="str">
            <v>Not Found</v>
          </cell>
          <cell r="K1148">
            <v>8.9700000000000002E-2</v>
          </cell>
          <cell r="L1148">
            <v>1.4E-3</v>
          </cell>
          <cell r="M1148">
            <v>10</v>
          </cell>
          <cell r="N1148" t="str">
            <v>Not Found</v>
          </cell>
          <cell r="O1148">
            <v>0.111</v>
          </cell>
          <cell r="P1148">
            <v>5.0000000000000001E-3</v>
          </cell>
          <cell r="Q1148">
            <v>7</v>
          </cell>
          <cell r="R1148">
            <v>-0.44296099366753355</v>
          </cell>
          <cell r="S1148">
            <v>-0.51704710070479265</v>
          </cell>
          <cell r="T1148">
            <v>-0.20581066972277653</v>
          </cell>
          <cell r="U1148">
            <v>-0.20676852390771572</v>
          </cell>
          <cell r="V1148">
            <v>0.41288147467997494</v>
          </cell>
          <cell r="W1148">
            <v>2.7566784120404197E-2</v>
          </cell>
          <cell r="X1148">
            <v>33</v>
          </cell>
          <cell r="Y1148">
            <v>30</v>
          </cell>
          <cell r="Z1148">
            <v>42</v>
          </cell>
          <cell r="AA1148">
            <v>42</v>
          </cell>
          <cell r="AB1148">
            <v>66</v>
          </cell>
          <cell r="AC1148">
            <v>51</v>
          </cell>
        </row>
        <row r="1149">
          <cell r="A1149" t="str">
            <v>gUl</v>
          </cell>
          <cell r="B1149" t="str">
            <v>g</v>
          </cell>
          <cell r="C1149" t="str">
            <v>mid-8</v>
          </cell>
          <cell r="D1149" t="str">
            <v>U</v>
          </cell>
          <cell r="E1149" t="str">
            <v>l</v>
          </cell>
          <cell r="F1149" t="str">
            <v>late-8</v>
          </cell>
          <cell r="G1149" t="str">
            <v>gU</v>
          </cell>
          <cell r="H1149" t="str">
            <v>Ul</v>
          </cell>
          <cell r="I1149">
            <v>4</v>
          </cell>
          <cell r="J1149" t="str">
            <v>Not Found</v>
          </cell>
          <cell r="K1149">
            <v>0.1099</v>
          </cell>
          <cell r="L1149">
            <v>2.3E-3</v>
          </cell>
          <cell r="M1149">
            <v>13</v>
          </cell>
          <cell r="N1149" t="str">
            <v>Not Found</v>
          </cell>
          <cell r="O1149">
            <v>0.13189999999999999</v>
          </cell>
          <cell r="P1149">
            <v>4.3E-3</v>
          </cell>
          <cell r="Q1149">
            <v>8</v>
          </cell>
          <cell r="R1149">
            <v>2.3155901543908914E-2</v>
          </cell>
          <cell r="S1149">
            <v>-0.25562484216277065</v>
          </cell>
          <cell r="T1149">
            <v>0.27736333136202201</v>
          </cell>
          <cell r="U1149">
            <v>0.27168677614357067</v>
          </cell>
          <cell r="V1149">
            <v>0.19905761617525705</v>
          </cell>
          <cell r="W1149">
            <v>0.25918078377818571</v>
          </cell>
          <cell r="X1149">
            <v>51</v>
          </cell>
          <cell r="Y1149">
            <v>40</v>
          </cell>
          <cell r="Z1149">
            <v>61</v>
          </cell>
          <cell r="AA1149">
            <v>61</v>
          </cell>
          <cell r="AB1149">
            <v>57.999999999999993</v>
          </cell>
          <cell r="AC1149">
            <v>60</v>
          </cell>
        </row>
        <row r="1150">
          <cell r="A1150" t="str">
            <v>gum</v>
          </cell>
          <cell r="B1150" t="str">
            <v>g</v>
          </cell>
          <cell r="C1150" t="str">
            <v>mid-8</v>
          </cell>
          <cell r="D1150" t="str">
            <v>u</v>
          </cell>
          <cell r="E1150" t="str">
            <v>m</v>
          </cell>
          <cell r="F1150" t="str">
            <v>early-8</v>
          </cell>
          <cell r="G1150" t="str">
            <v>gu</v>
          </cell>
          <cell r="H1150" t="str">
            <v>um</v>
          </cell>
          <cell r="I1150">
            <v>2</v>
          </cell>
          <cell r="J1150" t="str">
            <v>Not Found</v>
          </cell>
          <cell r="K1150">
            <v>9.7500000000000003E-2</v>
          </cell>
          <cell r="L1150">
            <v>2.5000000000000001E-3</v>
          </cell>
          <cell r="M1150">
            <v>16</v>
          </cell>
          <cell r="N1150" t="str">
            <v>Not Found</v>
          </cell>
          <cell r="O1150">
            <v>0.10970000000000001</v>
          </cell>
          <cell r="P1150">
            <v>2.3E-3</v>
          </cell>
          <cell r="Q1150">
            <v>9</v>
          </cell>
          <cell r="R1150">
            <v>-0.26297526185321413</v>
          </cell>
          <cell r="S1150">
            <v>-0.19753100693121017</v>
          </cell>
          <cell r="T1150">
            <v>0.76053733244682054</v>
          </cell>
          <cell r="U1150">
            <v>-0.23652890142286739</v>
          </cell>
          <cell r="V1150">
            <v>-0.41186769383822258</v>
          </cell>
          <cell r="W1150">
            <v>0.49079478343596716</v>
          </cell>
          <cell r="X1150">
            <v>40</v>
          </cell>
          <cell r="Y1150">
            <v>42</v>
          </cell>
          <cell r="Z1150">
            <v>78</v>
          </cell>
          <cell r="AA1150">
            <v>41</v>
          </cell>
          <cell r="AB1150">
            <v>35</v>
          </cell>
          <cell r="AC1150">
            <v>69</v>
          </cell>
        </row>
        <row r="1151">
          <cell r="A1151" t="str">
            <v>gUm</v>
          </cell>
          <cell r="B1151" t="str">
            <v>g</v>
          </cell>
          <cell r="C1151" t="str">
            <v>mid-8</v>
          </cell>
          <cell r="D1151" t="str">
            <v>U</v>
          </cell>
          <cell r="E1151" t="str">
            <v>m</v>
          </cell>
          <cell r="F1151" t="str">
            <v>early-8</v>
          </cell>
          <cell r="G1151" t="str">
            <v>gU</v>
          </cell>
          <cell r="H1151" t="str">
            <v>Um</v>
          </cell>
          <cell r="I1151">
            <v>2</v>
          </cell>
          <cell r="J1151" t="str">
            <v>Not Found</v>
          </cell>
          <cell r="K1151">
            <v>8.5599999999999996E-2</v>
          </cell>
          <cell r="L1151">
            <v>5.9999999999999995E-4</v>
          </cell>
          <cell r="M1151">
            <v>3</v>
          </cell>
          <cell r="N1151" t="str">
            <v>Not Found</v>
          </cell>
          <cell r="O1151">
            <v>9.5799999999999996E-2</v>
          </cell>
          <cell r="P1151">
            <v>2.2000000000000001E-3</v>
          </cell>
          <cell r="Q1151">
            <v>3</v>
          </cell>
          <cell r="R1151">
            <v>-0.53756887833916311</v>
          </cell>
          <cell r="S1151">
            <v>-0.74942244163103455</v>
          </cell>
          <cell r="T1151">
            <v>-1.3332166722539731</v>
          </cell>
          <cell r="U1151">
            <v>-0.55473601485410617</v>
          </cell>
          <cell r="V1151">
            <v>-0.44241395933889649</v>
          </cell>
          <cell r="W1151">
            <v>-0.89888921451072179</v>
          </cell>
          <cell r="X1151">
            <v>30</v>
          </cell>
          <cell r="Y1151">
            <v>22</v>
          </cell>
          <cell r="Z1151">
            <v>9</v>
          </cell>
          <cell r="AA1151">
            <v>28.999999999999996</v>
          </cell>
          <cell r="AB1151">
            <v>34</v>
          </cell>
          <cell r="AC1151">
            <v>18</v>
          </cell>
        </row>
        <row r="1152">
          <cell r="A1152" t="str">
            <v>gun</v>
          </cell>
          <cell r="B1152" t="str">
            <v>g</v>
          </cell>
          <cell r="C1152" t="str">
            <v>mid-8</v>
          </cell>
          <cell r="D1152" t="str">
            <v>u</v>
          </cell>
          <cell r="E1152" t="str">
            <v>n</v>
          </cell>
          <cell r="F1152" t="str">
            <v>early-8</v>
          </cell>
          <cell r="G1152" t="str">
            <v>gu</v>
          </cell>
          <cell r="H1152" t="str">
            <v>un</v>
          </cell>
          <cell r="I1152">
            <v>2</v>
          </cell>
          <cell r="J1152" t="str">
            <v>Not Found</v>
          </cell>
          <cell r="K1152">
            <v>0.14419999999999999</v>
          </cell>
          <cell r="L1152">
            <v>3.0000000000000001E-3</v>
          </cell>
          <cell r="M1152">
            <v>18</v>
          </cell>
          <cell r="N1152" t="str">
            <v>Not Found</v>
          </cell>
          <cell r="O1152">
            <v>0.16980000000000001</v>
          </cell>
          <cell r="P1152">
            <v>4.0000000000000001E-3</v>
          </cell>
          <cell r="Q1152">
            <v>13</v>
          </cell>
          <cell r="R1152">
            <v>0.81463161965046726</v>
          </cell>
          <cell r="S1152">
            <v>-5.2296418852309019E-2</v>
          </cell>
          <cell r="T1152">
            <v>1.0826533331700197</v>
          </cell>
          <cell r="U1152">
            <v>1.139316243700689</v>
          </cell>
          <cell r="V1152">
            <v>0.10741881967323515</v>
          </cell>
          <cell r="W1152">
            <v>1.4172507820670932</v>
          </cell>
          <cell r="X1152">
            <v>79</v>
          </cell>
          <cell r="Y1152">
            <v>48</v>
          </cell>
          <cell r="Z1152">
            <v>86</v>
          </cell>
          <cell r="AA1152">
            <v>87</v>
          </cell>
          <cell r="AB1152">
            <v>55.000000000000007</v>
          </cell>
          <cell r="AC1152">
            <v>92</v>
          </cell>
        </row>
        <row r="1153">
          <cell r="A1153" t="str">
            <v>gUn</v>
          </cell>
          <cell r="B1153" t="str">
            <v>g</v>
          </cell>
          <cell r="C1153" t="str">
            <v>mid-8</v>
          </cell>
          <cell r="D1153" t="str">
            <v>U</v>
          </cell>
          <cell r="E1153" t="str">
            <v>n</v>
          </cell>
          <cell r="F1153" t="str">
            <v>early-8</v>
          </cell>
          <cell r="G1153" t="str">
            <v>gU</v>
          </cell>
          <cell r="H1153" t="str">
            <v>Un</v>
          </cell>
          <cell r="I1153">
            <v>2</v>
          </cell>
          <cell r="J1153" t="str">
            <v>Not Found</v>
          </cell>
          <cell r="K1153">
            <v>0.1323</v>
          </cell>
          <cell r="L1153">
            <v>8.9999999999999998E-4</v>
          </cell>
          <cell r="M1153">
            <v>5</v>
          </cell>
          <cell r="N1153" t="str">
            <v>Not Found</v>
          </cell>
          <cell r="O1153">
            <v>0.15590000000000001</v>
          </cell>
          <cell r="P1153">
            <v>1.9E-3</v>
          </cell>
          <cell r="Q1153">
            <v>4</v>
          </cell>
          <cell r="R1153">
            <v>0.54003800316451855</v>
          </cell>
          <cell r="S1153">
            <v>-0.66228168878369387</v>
          </cell>
          <cell r="T1153">
            <v>-1.0111006715307742</v>
          </cell>
          <cell r="U1153">
            <v>0.82110913026945065</v>
          </cell>
          <cell r="V1153">
            <v>-0.53405275584091849</v>
          </cell>
          <cell r="W1153">
            <v>-0.66727521485294028</v>
          </cell>
          <cell r="X1153">
            <v>71</v>
          </cell>
          <cell r="Y1153">
            <v>25</v>
          </cell>
          <cell r="Z1153">
            <v>15</v>
          </cell>
          <cell r="AA1153">
            <v>79</v>
          </cell>
          <cell r="AB1153">
            <v>30</v>
          </cell>
          <cell r="AC1153">
            <v>25</v>
          </cell>
        </row>
        <row r="1154">
          <cell r="A1154" t="str">
            <v>gup</v>
          </cell>
          <cell r="B1154" t="str">
            <v>g</v>
          </cell>
          <cell r="C1154" t="str">
            <v>mid-8</v>
          </cell>
          <cell r="D1154" t="str">
            <v>u</v>
          </cell>
          <cell r="E1154" t="str">
            <v>p</v>
          </cell>
          <cell r="F1154" t="str">
            <v>early-8</v>
          </cell>
          <cell r="G1154" t="str">
            <v>gu</v>
          </cell>
          <cell r="H1154" t="str">
            <v>up</v>
          </cell>
          <cell r="I1154">
            <v>2</v>
          </cell>
          <cell r="J1154" t="str">
            <v>Not Found</v>
          </cell>
          <cell r="K1154">
            <v>8.5199999999999998E-2</v>
          </cell>
          <cell r="L1154">
            <v>2.2000000000000001E-3</v>
          </cell>
          <cell r="M1154">
            <v>13</v>
          </cell>
          <cell r="N1154" t="str">
            <v>Not Found</v>
          </cell>
          <cell r="O1154">
            <v>9.6699999999999994E-2</v>
          </cell>
          <cell r="P1154">
            <v>3.3999999999999998E-3</v>
          </cell>
          <cell r="Q1154">
            <v>9</v>
          </cell>
          <cell r="R1154">
            <v>-0.54679891586810259</v>
          </cell>
          <cell r="S1154">
            <v>-0.2846717597785508</v>
          </cell>
          <cell r="T1154">
            <v>0.27736333136202201</v>
          </cell>
          <cell r="U1154">
            <v>-0.53413267657438568</v>
          </cell>
          <cell r="V1154">
            <v>-7.5858773330808829E-2</v>
          </cell>
          <cell r="W1154">
            <v>0.49079478343596716</v>
          </cell>
          <cell r="X1154">
            <v>28.999999999999996</v>
          </cell>
          <cell r="Y1154">
            <v>38</v>
          </cell>
          <cell r="Z1154">
            <v>61</v>
          </cell>
          <cell r="AA1154">
            <v>30</v>
          </cell>
          <cell r="AB1154">
            <v>48</v>
          </cell>
          <cell r="AC1154">
            <v>69</v>
          </cell>
        </row>
        <row r="1155">
          <cell r="A1155" t="str">
            <v>gUp</v>
          </cell>
          <cell r="B1155" t="str">
            <v>g</v>
          </cell>
          <cell r="C1155" t="str">
            <v>mid-8</v>
          </cell>
          <cell r="D1155" t="str">
            <v>U</v>
          </cell>
          <cell r="E1155" t="str">
            <v>p</v>
          </cell>
          <cell r="F1155" t="str">
            <v>early-8</v>
          </cell>
          <cell r="G1155" t="str">
            <v>gU</v>
          </cell>
          <cell r="H1155" t="str">
            <v>Up</v>
          </cell>
          <cell r="I1155">
            <v>2</v>
          </cell>
          <cell r="J1155" t="str">
            <v>Not Found</v>
          </cell>
          <cell r="K1155">
            <v>7.3300000000000004E-2</v>
          </cell>
          <cell r="L1155">
            <v>6.9999999999999999E-4</v>
          </cell>
          <cell r="M1155">
            <v>3</v>
          </cell>
          <cell r="N1155" t="str">
            <v>Not Found</v>
          </cell>
          <cell r="O1155">
            <v>8.2799999999999999E-2</v>
          </cell>
          <cell r="P1155">
            <v>1.8E-3</v>
          </cell>
          <cell r="Q1155">
            <v>1</v>
          </cell>
          <cell r="R1155">
            <v>-0.8213925323540513</v>
          </cell>
          <cell r="S1155">
            <v>-0.72037552401525429</v>
          </cell>
          <cell r="T1155">
            <v>-1.3332166722539731</v>
          </cell>
          <cell r="U1155">
            <v>-0.8523397900056241</v>
          </cell>
          <cell r="V1155">
            <v>-0.56459902134159246</v>
          </cell>
          <cell r="W1155">
            <v>-1.3621172138262847</v>
          </cell>
          <cell r="X1155">
            <v>21</v>
          </cell>
          <cell r="Y1155">
            <v>23</v>
          </cell>
          <cell r="Z1155">
            <v>9</v>
          </cell>
          <cell r="AA1155">
            <v>20</v>
          </cell>
          <cell r="AB1155">
            <v>28.999999999999996</v>
          </cell>
          <cell r="AC1155">
            <v>9</v>
          </cell>
        </row>
        <row r="1156">
          <cell r="A1156" t="str">
            <v>gur</v>
          </cell>
          <cell r="B1156" t="str">
            <v>g</v>
          </cell>
          <cell r="C1156" t="str">
            <v>mid-8</v>
          </cell>
          <cell r="D1156" t="str">
            <v>u</v>
          </cell>
          <cell r="E1156" t="str">
            <v>r</v>
          </cell>
          <cell r="F1156" t="str">
            <v>late-8</v>
          </cell>
          <cell r="G1156" t="str">
            <v>gu</v>
          </cell>
          <cell r="H1156" t="str">
            <v>ur</v>
          </cell>
          <cell r="I1156">
            <v>4</v>
          </cell>
          <cell r="J1156" t="str">
            <v>Not Found</v>
          </cell>
          <cell r="K1156">
            <v>0.1265</v>
          </cell>
          <cell r="L1156">
            <v>4.0000000000000002E-4</v>
          </cell>
          <cell r="M1156">
            <v>6</v>
          </cell>
          <cell r="N1156" t="str">
            <v>Not Found</v>
          </cell>
          <cell r="O1156">
            <v>0.15240000000000001</v>
          </cell>
          <cell r="P1156">
            <v>1E-3</v>
          </cell>
          <cell r="Q1156">
            <v>5</v>
          </cell>
          <cell r="R1156">
            <v>0.40620245899489649</v>
          </cell>
          <cell r="S1156">
            <v>-0.80751627686259497</v>
          </cell>
          <cell r="T1156">
            <v>-0.85004267116917465</v>
          </cell>
          <cell r="U1156">
            <v>0.74098503695942641</v>
          </cell>
          <cell r="V1156">
            <v>-0.80896914534698428</v>
          </cell>
          <cell r="W1156">
            <v>-0.43566121519515877</v>
          </cell>
          <cell r="X1156">
            <v>66</v>
          </cell>
          <cell r="Y1156">
            <v>21</v>
          </cell>
          <cell r="Z1156">
            <v>20</v>
          </cell>
          <cell r="AA1156">
            <v>77</v>
          </cell>
          <cell r="AB1156">
            <v>22</v>
          </cell>
          <cell r="AC1156">
            <v>33</v>
          </cell>
        </row>
        <row r="1157">
          <cell r="A1157" t="str">
            <v>gUr</v>
          </cell>
          <cell r="B1157" t="str">
            <v>g</v>
          </cell>
          <cell r="C1157" t="str">
            <v>mid-8</v>
          </cell>
          <cell r="D1157" t="str">
            <v>U</v>
          </cell>
          <cell r="E1157" t="str">
            <v>r</v>
          </cell>
          <cell r="F1157" t="str">
            <v>late-8</v>
          </cell>
          <cell r="G1157" t="str">
            <v>gU</v>
          </cell>
          <cell r="H1157" t="str">
            <v>Ur</v>
          </cell>
          <cell r="I1157">
            <v>4</v>
          </cell>
          <cell r="J1157" t="str">
            <v>Not Found</v>
          </cell>
          <cell r="K1157">
            <v>0.11459999999999999</v>
          </cell>
          <cell r="L1157">
            <v>3.3E-3</v>
          </cell>
          <cell r="M1157">
            <v>7</v>
          </cell>
          <cell r="N1157" t="str">
            <v>Not Found</v>
          </cell>
          <cell r="O1157">
            <v>0.13850000000000001</v>
          </cell>
          <cell r="P1157">
            <v>2.5000000000000001E-3</v>
          </cell>
          <cell r="Q1157">
            <v>4</v>
          </cell>
          <cell r="R1157">
            <v>0.13160884250894744</v>
          </cell>
          <cell r="S1157">
            <v>3.4844333995031646E-2</v>
          </cell>
          <cell r="T1157">
            <v>-0.68898467080757508</v>
          </cell>
          <cell r="U1157">
            <v>0.42277792352818805</v>
          </cell>
          <cell r="V1157">
            <v>-0.3507751628368746</v>
          </cell>
          <cell r="W1157">
            <v>-0.66727521485294028</v>
          </cell>
          <cell r="X1157">
            <v>55.000000000000007</v>
          </cell>
          <cell r="Y1157">
            <v>51</v>
          </cell>
          <cell r="Z1157">
            <v>24</v>
          </cell>
          <cell r="AA1157">
            <v>66</v>
          </cell>
          <cell r="AB1157">
            <v>37</v>
          </cell>
          <cell r="AC1157">
            <v>25</v>
          </cell>
        </row>
        <row r="1158">
          <cell r="A1158" t="str">
            <v>guS</v>
          </cell>
          <cell r="B1158" t="str">
            <v>g</v>
          </cell>
          <cell r="C1158" t="str">
            <v>mid-8</v>
          </cell>
          <cell r="D1158" t="str">
            <v>u</v>
          </cell>
          <cell r="E1158" t="str">
            <v>S</v>
          </cell>
          <cell r="F1158" t="str">
            <v>late-8</v>
          </cell>
          <cell r="G1158" t="str">
            <v>gu</v>
          </cell>
          <cell r="H1158" t="str">
            <v>uS</v>
          </cell>
          <cell r="I1158">
            <v>4</v>
          </cell>
          <cell r="J1158" t="str">
            <v>Not Found</v>
          </cell>
          <cell r="K1158">
            <v>5.5800000000000002E-2</v>
          </cell>
          <cell r="L1158">
            <v>4.0000000000000002E-4</v>
          </cell>
          <cell r="M1158">
            <v>8</v>
          </cell>
          <cell r="N1158" t="str">
            <v>Not Found</v>
          </cell>
          <cell r="O1158">
            <v>7.5499999999999998E-2</v>
          </cell>
          <cell r="P1158">
            <v>1E-3</v>
          </cell>
          <cell r="Q1158">
            <v>4</v>
          </cell>
          <cell r="R1158">
            <v>-1.2252066742451526</v>
          </cell>
          <cell r="S1158">
            <v>-0.80751627686259497</v>
          </cell>
          <cell r="T1158">
            <v>-0.52792667044597552</v>
          </cell>
          <cell r="U1158">
            <v>-1.0194557560522457</v>
          </cell>
          <cell r="V1158">
            <v>-0.80896914534698428</v>
          </cell>
          <cell r="W1158">
            <v>-0.66727521485294028</v>
          </cell>
          <cell r="X1158">
            <v>11</v>
          </cell>
          <cell r="Y1158">
            <v>21</v>
          </cell>
          <cell r="Z1158">
            <v>30</v>
          </cell>
          <cell r="AA1158">
            <v>15</v>
          </cell>
          <cell r="AB1158">
            <v>22</v>
          </cell>
          <cell r="AC1158">
            <v>25</v>
          </cell>
        </row>
        <row r="1159">
          <cell r="A1159" t="str">
            <v>gUs</v>
          </cell>
          <cell r="B1159" t="str">
            <v>g</v>
          </cell>
          <cell r="C1159" t="str">
            <v>mid-8</v>
          </cell>
          <cell r="D1159" t="str">
            <v>U</v>
          </cell>
          <cell r="E1159" t="str">
            <v>s</v>
          </cell>
          <cell r="F1159" t="str">
            <v>late-8</v>
          </cell>
          <cell r="G1159" t="str">
            <v>gU</v>
          </cell>
          <cell r="H1159" t="str">
            <v>Us</v>
          </cell>
          <cell r="I1159">
            <v>4</v>
          </cell>
          <cell r="J1159" t="str">
            <v>Not Found</v>
          </cell>
          <cell r="K1159">
            <v>0.115</v>
          </cell>
          <cell r="L1159">
            <v>5.9999999999999995E-4</v>
          </cell>
          <cell r="M1159">
            <v>5</v>
          </cell>
          <cell r="N1159" t="str">
            <v>Not Found</v>
          </cell>
          <cell r="O1159">
            <v>0.1128</v>
          </cell>
          <cell r="P1159">
            <v>2.0999999999999999E-3</v>
          </cell>
          <cell r="Q1159">
            <v>5</v>
          </cell>
          <cell r="R1159">
            <v>0.14083888003788717</v>
          </cell>
          <cell r="S1159">
            <v>-0.74942244163103455</v>
          </cell>
          <cell r="T1159">
            <v>-1.0111006715307742</v>
          </cell>
          <cell r="U1159">
            <v>-0.16556184734827484</v>
          </cell>
          <cell r="V1159">
            <v>-0.47296022483957056</v>
          </cell>
          <cell r="W1159">
            <v>-0.43566121519515877</v>
          </cell>
          <cell r="X1159">
            <v>56.000000000000007</v>
          </cell>
          <cell r="Y1159">
            <v>22</v>
          </cell>
          <cell r="Z1159">
            <v>15</v>
          </cell>
          <cell r="AA1159">
            <v>43</v>
          </cell>
          <cell r="AB1159">
            <v>32</v>
          </cell>
          <cell r="AC1159">
            <v>33</v>
          </cell>
        </row>
        <row r="1160">
          <cell r="A1160" t="str">
            <v>gUS</v>
          </cell>
          <cell r="B1160" t="str">
            <v>g</v>
          </cell>
          <cell r="C1160" t="str">
            <v>mid-8</v>
          </cell>
          <cell r="D1160" t="str">
            <v>U</v>
          </cell>
          <cell r="E1160" t="str">
            <v>S</v>
          </cell>
          <cell r="F1160" t="str">
            <v>late-8</v>
          </cell>
          <cell r="G1160" t="str">
            <v>gU</v>
          </cell>
          <cell r="H1160" t="str">
            <v>US</v>
          </cell>
          <cell r="I1160">
            <v>4</v>
          </cell>
          <cell r="J1160" t="str">
            <v>Not Found</v>
          </cell>
          <cell r="K1160">
            <v>4.3900000000000002E-2</v>
          </cell>
          <cell r="L1160">
            <v>6.9999999999999999E-4</v>
          </cell>
          <cell r="M1160">
            <v>6</v>
          </cell>
          <cell r="N1160" t="str">
            <v>Not Found</v>
          </cell>
          <cell r="O1160">
            <v>6.1600000000000002E-2</v>
          </cell>
          <cell r="P1160">
            <v>2.5000000000000001E-3</v>
          </cell>
          <cell r="Q1160">
            <v>4</v>
          </cell>
          <cell r="R1160">
            <v>-1.4998002907311012</v>
          </cell>
          <cell r="S1160">
            <v>-0.72037552401525429</v>
          </cell>
          <cell r="T1160">
            <v>-0.85004267116917465</v>
          </cell>
          <cell r="U1160">
            <v>-1.3376628694834842</v>
          </cell>
          <cell r="V1160">
            <v>-0.3507751628368746</v>
          </cell>
          <cell r="W1160">
            <v>-0.66727521485294028</v>
          </cell>
          <cell r="X1160">
            <v>7.0000000000000009</v>
          </cell>
          <cell r="Y1160">
            <v>23</v>
          </cell>
          <cell r="Z1160">
            <v>20</v>
          </cell>
          <cell r="AA1160">
            <v>9</v>
          </cell>
          <cell r="AB1160">
            <v>37</v>
          </cell>
          <cell r="AC1160">
            <v>25</v>
          </cell>
        </row>
        <row r="1161">
          <cell r="A1161" t="str">
            <v>gut</v>
          </cell>
          <cell r="B1161" t="str">
            <v>g</v>
          </cell>
          <cell r="C1161" t="str">
            <v>mid-8</v>
          </cell>
          <cell r="D1161" t="str">
            <v>u</v>
          </cell>
          <cell r="E1161" t="str">
            <v>t</v>
          </cell>
          <cell r="F1161" t="str">
            <v>mid-8</v>
          </cell>
          <cell r="G1161" t="str">
            <v>gu</v>
          </cell>
          <cell r="H1161" t="str">
            <v>ut</v>
          </cell>
          <cell r="I1161">
            <v>3</v>
          </cell>
          <cell r="J1161" t="str">
            <v>Not Found</v>
          </cell>
          <cell r="K1161">
            <v>0.11409999999999999</v>
          </cell>
          <cell r="L1161">
            <v>3.0999999999999999E-3</v>
          </cell>
          <cell r="M1161">
            <v>23</v>
          </cell>
          <cell r="N1161" t="str">
            <v>Not Found</v>
          </cell>
          <cell r="O1161">
            <v>0.1326</v>
          </cell>
          <cell r="P1161">
            <v>3.2000000000000002E-3</v>
          </cell>
          <cell r="Q1161">
            <v>12</v>
          </cell>
          <cell r="R1161">
            <v>0.1200712955977731</v>
          </cell>
          <cell r="S1161">
            <v>-2.324950123652884E-2</v>
          </cell>
          <cell r="T1161">
            <v>1.8879433349780173</v>
          </cell>
          <cell r="U1161">
            <v>0.28771159480557568</v>
          </cell>
          <cell r="V1161">
            <v>-0.13695130433215669</v>
          </cell>
          <cell r="W1161">
            <v>1.1856367824093117</v>
          </cell>
          <cell r="X1161">
            <v>55.000000000000007</v>
          </cell>
          <cell r="Y1161">
            <v>49</v>
          </cell>
          <cell r="Z1161">
            <v>97</v>
          </cell>
          <cell r="AA1161">
            <v>61</v>
          </cell>
          <cell r="AB1161">
            <v>45</v>
          </cell>
          <cell r="AC1161">
            <v>88</v>
          </cell>
        </row>
        <row r="1162">
          <cell r="A1162" t="str">
            <v>guT</v>
          </cell>
          <cell r="B1162" t="str">
            <v>g</v>
          </cell>
          <cell r="C1162" t="str">
            <v>mid-8</v>
          </cell>
          <cell r="D1162" t="str">
            <v>u</v>
          </cell>
          <cell r="E1162" t="str">
            <v>T</v>
          </cell>
          <cell r="F1162" t="str">
            <v>late-8</v>
          </cell>
          <cell r="G1162" t="str">
            <v>gu</v>
          </cell>
          <cell r="H1162" t="str">
            <v>uT</v>
          </cell>
          <cell r="I1162">
            <v>4</v>
          </cell>
          <cell r="J1162" t="str">
            <v>Not Found</v>
          </cell>
          <cell r="K1162">
            <v>5.5500000000000001E-2</v>
          </cell>
          <cell r="L1162">
            <v>1E-3</v>
          </cell>
          <cell r="M1162">
            <v>10</v>
          </cell>
          <cell r="N1162" t="str">
            <v>Not Found</v>
          </cell>
          <cell r="O1162">
            <v>7.2900000000000006E-2</v>
          </cell>
          <cell r="P1162">
            <v>2.0999999999999999E-3</v>
          </cell>
          <cell r="Q1162">
            <v>5</v>
          </cell>
          <cell r="R1162">
            <v>-1.2321292023918571</v>
          </cell>
          <cell r="S1162">
            <v>-0.6332347711679136</v>
          </cell>
          <cell r="T1162">
            <v>-0.20581066972277653</v>
          </cell>
          <cell r="U1162">
            <v>-1.0789765110825491</v>
          </cell>
          <cell r="V1162">
            <v>-0.47296022483957056</v>
          </cell>
          <cell r="W1162">
            <v>-0.43566121519515877</v>
          </cell>
          <cell r="X1162">
            <v>11</v>
          </cell>
          <cell r="Y1162">
            <v>26</v>
          </cell>
          <cell r="Z1162">
            <v>42</v>
          </cell>
          <cell r="AA1162">
            <v>14.000000000000002</v>
          </cell>
          <cell r="AB1162">
            <v>32</v>
          </cell>
          <cell r="AC1162">
            <v>33</v>
          </cell>
        </row>
        <row r="1163">
          <cell r="A1163" t="str">
            <v>gUt</v>
          </cell>
          <cell r="B1163" t="str">
            <v>g</v>
          </cell>
          <cell r="C1163" t="str">
            <v>mid-8</v>
          </cell>
          <cell r="D1163" t="str">
            <v>U</v>
          </cell>
          <cell r="E1163" t="str">
            <v>t</v>
          </cell>
          <cell r="F1163" t="str">
            <v>mid-8</v>
          </cell>
          <cell r="G1163" t="str">
            <v>gU</v>
          </cell>
          <cell r="H1163" t="str">
            <v>Ut</v>
          </cell>
          <cell r="I1163">
            <v>3</v>
          </cell>
          <cell r="J1163" t="str">
            <v>Not Found</v>
          </cell>
          <cell r="K1163">
            <v>0.1022</v>
          </cell>
          <cell r="L1163">
            <v>1.1000000000000001E-3</v>
          </cell>
          <cell r="M1163">
            <v>12</v>
          </cell>
          <cell r="N1163" t="str">
            <v>Not Found</v>
          </cell>
          <cell r="O1163">
            <v>0.1187</v>
          </cell>
          <cell r="P1163">
            <v>3.5000000000000001E-3</v>
          </cell>
          <cell r="Q1163">
            <v>7</v>
          </cell>
          <cell r="R1163">
            <v>-0.15452232088817561</v>
          </cell>
          <cell r="S1163">
            <v>-0.60418785355213334</v>
          </cell>
          <cell r="T1163">
            <v>0.11630533100042251</v>
          </cell>
          <cell r="U1163">
            <v>-3.0495518625662753E-2</v>
          </cell>
          <cell r="V1163">
            <v>-4.5312507830134761E-2</v>
          </cell>
          <cell r="W1163">
            <v>2.7566784120404197E-2</v>
          </cell>
          <cell r="X1163">
            <v>44</v>
          </cell>
          <cell r="Y1163">
            <v>27</v>
          </cell>
          <cell r="Z1163">
            <v>54</v>
          </cell>
          <cell r="AA1163">
            <v>49</v>
          </cell>
          <cell r="AB1163">
            <v>49</v>
          </cell>
          <cell r="AC1163">
            <v>51</v>
          </cell>
        </row>
        <row r="1164">
          <cell r="A1164" t="str">
            <v>gUT</v>
          </cell>
          <cell r="B1164" t="str">
            <v>g</v>
          </cell>
          <cell r="C1164" t="str">
            <v>mid-8</v>
          </cell>
          <cell r="D1164" t="str">
            <v>U</v>
          </cell>
          <cell r="E1164" t="str">
            <v>T</v>
          </cell>
          <cell r="F1164" t="str">
            <v>late-8</v>
          </cell>
          <cell r="G1164" t="str">
            <v>gU</v>
          </cell>
          <cell r="H1164" t="str">
            <v>UT</v>
          </cell>
          <cell r="I1164">
            <v>4</v>
          </cell>
          <cell r="J1164" t="str">
            <v>Not Found</v>
          </cell>
          <cell r="K1164">
            <v>4.36E-2</v>
          </cell>
          <cell r="L1164">
            <v>4.0000000000000002E-4</v>
          </cell>
          <cell r="M1164">
            <v>3</v>
          </cell>
          <cell r="N1164" t="str">
            <v>Not Found</v>
          </cell>
          <cell r="O1164">
            <v>5.8999999999999997E-2</v>
          </cell>
          <cell r="P1164">
            <v>1.8E-3</v>
          </cell>
          <cell r="Q1164">
            <v>1</v>
          </cell>
          <cell r="R1164">
            <v>-1.5067228188778061</v>
          </cell>
          <cell r="S1164">
            <v>-0.80751627686259497</v>
          </cell>
          <cell r="T1164">
            <v>-1.3332166722539731</v>
          </cell>
          <cell r="U1164">
            <v>-1.3971836245137879</v>
          </cell>
          <cell r="V1164">
            <v>-0.56459902134159246</v>
          </cell>
          <cell r="W1164">
            <v>-1.3621172138262847</v>
          </cell>
          <cell r="X1164">
            <v>7.0000000000000009</v>
          </cell>
          <cell r="Y1164">
            <v>21</v>
          </cell>
          <cell r="Z1164">
            <v>9</v>
          </cell>
          <cell r="AA1164">
            <v>8</v>
          </cell>
          <cell r="AB1164">
            <v>28.999999999999996</v>
          </cell>
          <cell r="AC1164">
            <v>9</v>
          </cell>
        </row>
        <row r="1165">
          <cell r="A1165" t="str">
            <v>guv</v>
          </cell>
          <cell r="B1165" t="str">
            <v>g</v>
          </cell>
          <cell r="C1165" t="str">
            <v>mid-8</v>
          </cell>
          <cell r="D1165" t="str">
            <v>u</v>
          </cell>
          <cell r="E1165" t="str">
            <v>v</v>
          </cell>
          <cell r="F1165" t="str">
            <v>mid-8</v>
          </cell>
          <cell r="G1165" t="str">
            <v>gu</v>
          </cell>
          <cell r="H1165" t="str">
            <v>uv</v>
          </cell>
          <cell r="I1165">
            <v>3</v>
          </cell>
          <cell r="J1165" t="str">
            <v>Not Found</v>
          </cell>
          <cell r="K1165">
            <v>7.17E-2</v>
          </cell>
          <cell r="L1165">
            <v>8.0000000000000004E-4</v>
          </cell>
          <cell r="M1165">
            <v>8</v>
          </cell>
          <cell r="N1165" t="str">
            <v>Not Found</v>
          </cell>
          <cell r="O1165">
            <v>8.6400000000000005E-2</v>
          </cell>
          <cell r="P1165">
            <v>2.3999999999999998E-3</v>
          </cell>
          <cell r="Q1165">
            <v>8</v>
          </cell>
          <cell r="R1165">
            <v>-0.85831268246980919</v>
          </cell>
          <cell r="S1165">
            <v>-0.69132860639947413</v>
          </cell>
          <cell r="T1165">
            <v>-0.52792667044597552</v>
          </cell>
          <cell r="U1165">
            <v>-0.769926436886742</v>
          </cell>
          <cell r="V1165">
            <v>-0.38132142833754862</v>
          </cell>
          <cell r="W1165">
            <v>0.25918078377818571</v>
          </cell>
          <cell r="X1165">
            <v>20</v>
          </cell>
          <cell r="Y1165">
            <v>24</v>
          </cell>
          <cell r="Z1165">
            <v>30</v>
          </cell>
          <cell r="AA1165">
            <v>22</v>
          </cell>
          <cell r="AB1165">
            <v>36</v>
          </cell>
          <cell r="AC1165">
            <v>60</v>
          </cell>
        </row>
        <row r="1166">
          <cell r="A1166" t="str">
            <v>gUv</v>
          </cell>
          <cell r="B1166" t="str">
            <v>g</v>
          </cell>
          <cell r="C1166" t="str">
            <v>mid-8</v>
          </cell>
          <cell r="D1166" t="str">
            <v>U</v>
          </cell>
          <cell r="E1166" t="str">
            <v>v</v>
          </cell>
          <cell r="F1166" t="str">
            <v>mid-8</v>
          </cell>
          <cell r="G1166" t="str">
            <v>gU</v>
          </cell>
          <cell r="H1166" t="str">
            <v>Uv</v>
          </cell>
          <cell r="I1166">
            <v>3</v>
          </cell>
          <cell r="J1166" t="str">
            <v>Not Found</v>
          </cell>
          <cell r="K1166">
            <v>5.9799999999999999E-2</v>
          </cell>
          <cell r="L1166">
            <v>5.0000000000000001E-4</v>
          </cell>
          <cell r="M1166">
            <v>3</v>
          </cell>
          <cell r="N1166" t="str">
            <v>Not Found</v>
          </cell>
          <cell r="O1166">
            <v>7.2499999999999995E-2</v>
          </cell>
          <cell r="P1166">
            <v>1.8E-3</v>
          </cell>
          <cell r="Q1166">
            <v>3</v>
          </cell>
          <cell r="R1166">
            <v>-1.1329062989557581</v>
          </cell>
          <cell r="S1166">
            <v>-0.77846935924681471</v>
          </cell>
          <cell r="T1166">
            <v>-1.3332166722539731</v>
          </cell>
          <cell r="U1166">
            <v>-1.0881335503179808</v>
          </cell>
          <cell r="V1166">
            <v>-0.56459902134159246</v>
          </cell>
          <cell r="W1166">
            <v>-0.89888921451072179</v>
          </cell>
          <cell r="X1166">
            <v>13</v>
          </cell>
          <cell r="Y1166">
            <v>21</v>
          </cell>
          <cell r="Z1166">
            <v>9</v>
          </cell>
          <cell r="AA1166">
            <v>14.000000000000002</v>
          </cell>
          <cell r="AB1166">
            <v>28.999999999999996</v>
          </cell>
          <cell r="AC1166">
            <v>18</v>
          </cell>
        </row>
        <row r="1167">
          <cell r="A1167" t="str">
            <v>guz</v>
          </cell>
          <cell r="B1167" t="str">
            <v>g</v>
          </cell>
          <cell r="C1167" t="str">
            <v>mid-8</v>
          </cell>
          <cell r="D1167" t="str">
            <v>u</v>
          </cell>
          <cell r="E1167" t="str">
            <v>z</v>
          </cell>
          <cell r="F1167" t="str">
            <v>late-8</v>
          </cell>
          <cell r="G1167" t="str">
            <v>gu</v>
          </cell>
          <cell r="H1167" t="str">
            <v>uz</v>
          </cell>
          <cell r="I1167">
            <v>4</v>
          </cell>
          <cell r="J1167" t="str">
            <v>Not Found</v>
          </cell>
          <cell r="K1167">
            <v>6.8199999999999997E-2</v>
          </cell>
          <cell r="L1167">
            <v>1.5E-3</v>
          </cell>
          <cell r="M1167">
            <v>14</v>
          </cell>
          <cell r="N1167" t="str">
            <v>Not Found</v>
          </cell>
          <cell r="O1167">
            <v>8.8499999999999995E-2</v>
          </cell>
          <cell r="P1167">
            <v>3.3999999999999998E-3</v>
          </cell>
          <cell r="Q1167">
            <v>9</v>
          </cell>
          <cell r="R1167">
            <v>-0.93907551084802954</v>
          </cell>
          <cell r="S1167">
            <v>-0.48800018308901244</v>
          </cell>
          <cell r="T1167">
            <v>0.43842133172362152</v>
          </cell>
          <cell r="U1167">
            <v>-0.72185198090072777</v>
          </cell>
          <cell r="V1167">
            <v>-7.5858773330808829E-2</v>
          </cell>
          <cell r="W1167">
            <v>0.49079478343596716</v>
          </cell>
          <cell r="X1167">
            <v>17</v>
          </cell>
          <cell r="Y1167">
            <v>31</v>
          </cell>
          <cell r="Z1167">
            <v>67</v>
          </cell>
          <cell r="AA1167">
            <v>24</v>
          </cell>
          <cell r="AB1167">
            <v>48</v>
          </cell>
          <cell r="AC1167">
            <v>69</v>
          </cell>
        </row>
        <row r="1168">
          <cell r="A1168" t="str">
            <v>gUz</v>
          </cell>
          <cell r="B1168" t="str">
            <v>g</v>
          </cell>
          <cell r="C1168" t="str">
            <v>mid-8</v>
          </cell>
          <cell r="D1168" t="str">
            <v>U</v>
          </cell>
          <cell r="E1168" t="str">
            <v>z</v>
          </cell>
          <cell r="F1168" t="str">
            <v>late-8</v>
          </cell>
          <cell r="G1168" t="str">
            <v>gU</v>
          </cell>
          <cell r="H1168" t="str">
            <v>Uz</v>
          </cell>
          <cell r="I1168">
            <v>4</v>
          </cell>
          <cell r="J1168" t="str">
            <v>Not Found</v>
          </cell>
          <cell r="K1168">
            <v>5.6300000000000003E-2</v>
          </cell>
          <cell r="L1168">
            <v>5.0000000000000001E-4</v>
          </cell>
          <cell r="M1168">
            <v>4</v>
          </cell>
          <cell r="N1168" t="str">
            <v>Not Found</v>
          </cell>
          <cell r="O1168">
            <v>7.4499999999999997E-2</v>
          </cell>
          <cell r="P1168">
            <v>1.8E-3</v>
          </cell>
          <cell r="Q1168">
            <v>2</v>
          </cell>
          <cell r="R1168">
            <v>-1.2136691273339781</v>
          </cell>
          <cell r="S1168">
            <v>-0.77846935924681471</v>
          </cell>
          <cell r="T1168">
            <v>-1.1721586718923735</v>
          </cell>
          <cell r="U1168">
            <v>-1.0423483541408241</v>
          </cell>
          <cell r="V1168">
            <v>-0.56459902134159246</v>
          </cell>
          <cell r="W1168">
            <v>-1.1305032141685032</v>
          </cell>
          <cell r="X1168">
            <v>11</v>
          </cell>
          <cell r="Y1168">
            <v>21</v>
          </cell>
          <cell r="Z1168">
            <v>12</v>
          </cell>
          <cell r="AA1168">
            <v>15</v>
          </cell>
          <cell r="AB1168">
            <v>28.999999999999996</v>
          </cell>
          <cell r="AC1168">
            <v>13</v>
          </cell>
        </row>
        <row r="1169">
          <cell r="A1169" t="str">
            <v>gWb</v>
          </cell>
          <cell r="B1169" t="str">
            <v>g</v>
          </cell>
          <cell r="C1169" t="str">
            <v>mid-8</v>
          </cell>
          <cell r="D1169" t="str">
            <v>W</v>
          </cell>
          <cell r="E1169" t="str">
            <v>b</v>
          </cell>
          <cell r="F1169" t="str">
            <v>early-8</v>
          </cell>
          <cell r="G1169" t="str">
            <v>gW</v>
          </cell>
          <cell r="H1169" t="str">
            <v>Wb</v>
          </cell>
          <cell r="I1169">
            <v>2</v>
          </cell>
          <cell r="J1169" t="str">
            <v>Not Found</v>
          </cell>
          <cell r="K1169">
            <v>6.1600000000000002E-2</v>
          </cell>
          <cell r="L1169">
            <v>4.0000000000000002E-4</v>
          </cell>
          <cell r="M1169">
            <v>5</v>
          </cell>
          <cell r="N1169" t="str">
            <v>Not Found</v>
          </cell>
          <cell r="O1169">
            <v>6.9400000000000003E-2</v>
          </cell>
          <cell r="P1169">
            <v>5.9999999999999995E-4</v>
          </cell>
          <cell r="Q1169">
            <v>3</v>
          </cell>
          <cell r="R1169">
            <v>-1.0913711300755304</v>
          </cell>
          <cell r="S1169">
            <v>-0.80751627686259497</v>
          </cell>
          <cell r="T1169">
            <v>-1.0111006715307742</v>
          </cell>
          <cell r="U1169">
            <v>-1.1591006043925733</v>
          </cell>
          <cell r="V1169">
            <v>-0.93115420734968024</v>
          </cell>
          <cell r="W1169">
            <v>-0.89888921451072179</v>
          </cell>
          <cell r="X1169">
            <v>14.000000000000002</v>
          </cell>
          <cell r="Y1169">
            <v>21</v>
          </cell>
          <cell r="Z1169">
            <v>15</v>
          </cell>
          <cell r="AA1169">
            <v>12</v>
          </cell>
          <cell r="AB1169">
            <v>18</v>
          </cell>
          <cell r="AC1169">
            <v>18</v>
          </cell>
        </row>
        <row r="1170">
          <cell r="A1170" t="str">
            <v>gWC</v>
          </cell>
          <cell r="B1170" t="str">
            <v>g</v>
          </cell>
          <cell r="C1170" t="str">
            <v>mid-8</v>
          </cell>
          <cell r="D1170" t="str">
            <v>W</v>
          </cell>
          <cell r="E1170" t="str">
            <v>C</v>
          </cell>
          <cell r="F1170" t="str">
            <v>mid-8</v>
          </cell>
          <cell r="G1170" t="str">
            <v>gW</v>
          </cell>
          <cell r="H1170" t="str">
            <v>WC</v>
          </cell>
          <cell r="I1170">
            <v>3</v>
          </cell>
          <cell r="J1170" t="str">
            <v>Not Found</v>
          </cell>
          <cell r="K1170">
            <v>4.36E-2</v>
          </cell>
          <cell r="L1170">
            <v>5.0000000000000001E-4</v>
          </cell>
          <cell r="M1170">
            <v>8</v>
          </cell>
          <cell r="N1170" t="str">
            <v>Not Found</v>
          </cell>
          <cell r="O1170">
            <v>6.0100000000000001E-2</v>
          </cell>
          <cell r="P1170">
            <v>8.0000000000000004E-4</v>
          </cell>
          <cell r="Q1170">
            <v>6</v>
          </cell>
          <cell r="R1170">
            <v>-1.5067228188778061</v>
          </cell>
          <cell r="S1170">
            <v>-0.77846935924681471</v>
          </cell>
          <cell r="T1170">
            <v>-0.52792667044597552</v>
          </cell>
          <cell r="U1170">
            <v>-1.3720017666163518</v>
          </cell>
          <cell r="V1170">
            <v>-0.87006167634833231</v>
          </cell>
          <cell r="W1170">
            <v>-0.20404721553737729</v>
          </cell>
          <cell r="X1170">
            <v>7.0000000000000009</v>
          </cell>
          <cell r="Y1170">
            <v>21</v>
          </cell>
          <cell r="Z1170">
            <v>30</v>
          </cell>
          <cell r="AA1170">
            <v>9</v>
          </cell>
          <cell r="AB1170">
            <v>20</v>
          </cell>
          <cell r="AC1170">
            <v>42</v>
          </cell>
        </row>
        <row r="1171">
          <cell r="A1171" t="str">
            <v>gWd</v>
          </cell>
          <cell r="B1171" t="str">
            <v>g</v>
          </cell>
          <cell r="C1171" t="str">
            <v>mid-8</v>
          </cell>
          <cell r="D1171" t="str">
            <v>W</v>
          </cell>
          <cell r="E1171" t="str">
            <v>d</v>
          </cell>
          <cell r="F1171" t="str">
            <v>early-8</v>
          </cell>
          <cell r="G1171" t="str">
            <v>gW</v>
          </cell>
          <cell r="H1171" t="str">
            <v>Wd</v>
          </cell>
          <cell r="I1171">
            <v>2</v>
          </cell>
          <cell r="J1171" t="str">
            <v>Not Found</v>
          </cell>
          <cell r="K1171">
            <v>7.3599999999999999E-2</v>
          </cell>
          <cell r="L1171">
            <v>5.9999999999999995E-4</v>
          </cell>
          <cell r="M1171">
            <v>12</v>
          </cell>
          <cell r="N1171" t="str">
            <v>Not Found</v>
          </cell>
          <cell r="O1171">
            <v>0.10100000000000001</v>
          </cell>
          <cell r="P1171">
            <v>1.4E-3</v>
          </cell>
          <cell r="Q1171">
            <v>7</v>
          </cell>
          <cell r="R1171">
            <v>-0.81447000420734683</v>
          </cell>
          <cell r="S1171">
            <v>-0.74942244163103455</v>
          </cell>
          <cell r="T1171">
            <v>0.11630533100042251</v>
          </cell>
          <cell r="U1171">
            <v>-0.43569450479349869</v>
          </cell>
          <cell r="V1171">
            <v>-0.68678408334428831</v>
          </cell>
          <cell r="W1171">
            <v>2.7566784120404197E-2</v>
          </cell>
          <cell r="X1171">
            <v>21</v>
          </cell>
          <cell r="Y1171">
            <v>22</v>
          </cell>
          <cell r="Z1171">
            <v>54</v>
          </cell>
          <cell r="AA1171">
            <v>33</v>
          </cell>
          <cell r="AB1171">
            <v>25</v>
          </cell>
          <cell r="AC1171">
            <v>51</v>
          </cell>
        </row>
        <row r="1172">
          <cell r="A1172" t="str">
            <v>gWf</v>
          </cell>
          <cell r="B1172" t="str">
            <v>g</v>
          </cell>
          <cell r="C1172" t="str">
            <v>mid-8</v>
          </cell>
          <cell r="D1172" t="str">
            <v>W</v>
          </cell>
          <cell r="E1172" t="str">
            <v>f</v>
          </cell>
          <cell r="F1172" t="str">
            <v>mid-8</v>
          </cell>
          <cell r="G1172" t="str">
            <v>gW</v>
          </cell>
          <cell r="H1172" t="str">
            <v>Wf</v>
          </cell>
          <cell r="I1172">
            <v>3</v>
          </cell>
          <cell r="J1172" t="str">
            <v>Not Found</v>
          </cell>
          <cell r="K1172">
            <v>5.5300000000000002E-2</v>
          </cell>
          <cell r="L1172">
            <v>2.0000000000000001E-4</v>
          </cell>
          <cell r="M1172">
            <v>5</v>
          </cell>
          <cell r="N1172" t="str">
            <v>Not Found</v>
          </cell>
          <cell r="O1172">
            <v>6.6799999999999998E-2</v>
          </cell>
          <cell r="P1172">
            <v>2.9999999999999997E-4</v>
          </cell>
          <cell r="Q1172">
            <v>3</v>
          </cell>
          <cell r="R1172">
            <v>-1.2367442211563269</v>
          </cell>
          <cell r="S1172">
            <v>-0.86561011209415539</v>
          </cell>
          <cell r="T1172">
            <v>-1.0111006715307742</v>
          </cell>
          <cell r="U1172">
            <v>-1.218621359422877</v>
          </cell>
          <cell r="V1172">
            <v>-1.0227930038517021</v>
          </cell>
          <cell r="W1172">
            <v>-0.89888921451072179</v>
          </cell>
          <cell r="X1172">
            <v>11</v>
          </cell>
          <cell r="Y1172">
            <v>19</v>
          </cell>
          <cell r="Z1172">
            <v>15</v>
          </cell>
          <cell r="AA1172">
            <v>11</v>
          </cell>
          <cell r="AB1172">
            <v>16</v>
          </cell>
          <cell r="AC1172">
            <v>18</v>
          </cell>
        </row>
        <row r="1173">
          <cell r="A1173" t="str">
            <v>gWg</v>
          </cell>
          <cell r="B1173" t="str">
            <v>g</v>
          </cell>
          <cell r="C1173" t="str">
            <v>mid-8</v>
          </cell>
          <cell r="D1173" t="str">
            <v>W</v>
          </cell>
          <cell r="E1173" t="str">
            <v>g</v>
          </cell>
          <cell r="F1173" t="str">
            <v>mid-8</v>
          </cell>
          <cell r="G1173" t="str">
            <v>gW</v>
          </cell>
          <cell r="H1173" t="str">
            <v>Wg</v>
          </cell>
          <cell r="I1173">
            <v>3</v>
          </cell>
          <cell r="J1173" t="str">
            <v>Not Found</v>
          </cell>
          <cell r="K1173">
            <v>5.3600000000000002E-2</v>
          </cell>
          <cell r="L1173">
            <v>2.0000000000000001E-4</v>
          </cell>
          <cell r="M1173">
            <v>5</v>
          </cell>
          <cell r="N1173" t="str">
            <v>Not Found</v>
          </cell>
          <cell r="O1173">
            <v>6.6500000000000004E-2</v>
          </cell>
          <cell r="P1173">
            <v>2.9999999999999997E-4</v>
          </cell>
          <cell r="Q1173">
            <v>3</v>
          </cell>
          <cell r="R1173">
            <v>-1.2759718806543197</v>
          </cell>
          <cell r="S1173">
            <v>-0.86561011209415539</v>
          </cell>
          <cell r="T1173">
            <v>-1.0111006715307742</v>
          </cell>
          <cell r="U1173">
            <v>-1.2254891388494504</v>
          </cell>
          <cell r="V1173">
            <v>-1.0227930038517021</v>
          </cell>
          <cell r="W1173">
            <v>-0.89888921451072179</v>
          </cell>
          <cell r="X1173">
            <v>10</v>
          </cell>
          <cell r="Y1173">
            <v>19</v>
          </cell>
          <cell r="Z1173">
            <v>15</v>
          </cell>
          <cell r="AA1173">
            <v>11</v>
          </cell>
          <cell r="AB1173">
            <v>16</v>
          </cell>
          <cell r="AC1173">
            <v>18</v>
          </cell>
        </row>
        <row r="1174">
          <cell r="A1174" t="str">
            <v>gWG</v>
          </cell>
          <cell r="B1174" t="str">
            <v>g</v>
          </cell>
          <cell r="C1174" t="str">
            <v>mid-8</v>
          </cell>
          <cell r="D1174" t="str">
            <v>W</v>
          </cell>
          <cell r="E1174" t="str">
            <v>G</v>
          </cell>
          <cell r="F1174" t="str">
            <v>mid-8</v>
          </cell>
          <cell r="G1174" t="str">
            <v>gW</v>
          </cell>
          <cell r="H1174" t="str">
            <v>WG</v>
          </cell>
          <cell r="I1174">
            <v>3</v>
          </cell>
          <cell r="J1174" t="str">
            <v>Not Found</v>
          </cell>
          <cell r="K1174">
            <v>4.7399999999999998E-2</v>
          </cell>
          <cell r="L1174">
            <v>2.0000000000000001E-4</v>
          </cell>
          <cell r="M1174">
            <v>5</v>
          </cell>
          <cell r="N1174" t="str">
            <v>Not Found</v>
          </cell>
          <cell r="O1174">
            <v>6.6299999999999998E-2</v>
          </cell>
          <cell r="P1174">
            <v>2.9999999999999997E-4</v>
          </cell>
          <cell r="Q1174">
            <v>4</v>
          </cell>
          <cell r="R1174">
            <v>-1.4190374623528812</v>
          </cell>
          <cell r="S1174">
            <v>-0.86561011209415539</v>
          </cell>
          <cell r="T1174">
            <v>-1.0111006715307742</v>
          </cell>
          <cell r="U1174">
            <v>-1.2300676584671661</v>
          </cell>
          <cell r="V1174">
            <v>-1.0227930038517021</v>
          </cell>
          <cell r="W1174">
            <v>-0.66727521485294028</v>
          </cell>
          <cell r="X1174">
            <v>8</v>
          </cell>
          <cell r="Y1174">
            <v>19</v>
          </cell>
          <cell r="Z1174">
            <v>15</v>
          </cell>
          <cell r="AA1174">
            <v>11</v>
          </cell>
          <cell r="AB1174">
            <v>16</v>
          </cell>
          <cell r="AC1174">
            <v>25</v>
          </cell>
        </row>
        <row r="1175">
          <cell r="A1175" t="str">
            <v>gWk</v>
          </cell>
          <cell r="B1175" t="str">
            <v>g</v>
          </cell>
          <cell r="C1175" t="str">
            <v>mid-8</v>
          </cell>
          <cell r="D1175" t="str">
            <v>W</v>
          </cell>
          <cell r="E1175" t="str">
            <v>k</v>
          </cell>
          <cell r="F1175" t="str">
            <v>mid-8</v>
          </cell>
          <cell r="G1175" t="str">
            <v>gW</v>
          </cell>
          <cell r="H1175" t="str">
            <v>Wk</v>
          </cell>
          <cell r="I1175">
            <v>3</v>
          </cell>
          <cell r="J1175" t="str">
            <v>Not Found</v>
          </cell>
          <cell r="K1175">
            <v>8.9099999999999999E-2</v>
          </cell>
          <cell r="L1175">
            <v>2.0000000000000001E-4</v>
          </cell>
          <cell r="M1175">
            <v>4</v>
          </cell>
          <cell r="N1175" t="str">
            <v>Not Found</v>
          </cell>
          <cell r="O1175">
            <v>0.1081</v>
          </cell>
          <cell r="P1175">
            <v>2.9999999999999997E-4</v>
          </cell>
          <cell r="Q1175">
            <v>2</v>
          </cell>
          <cell r="R1175">
            <v>-0.45680604996094282</v>
          </cell>
          <cell r="S1175">
            <v>-0.86561011209415539</v>
          </cell>
          <cell r="T1175">
            <v>-1.1721586718923735</v>
          </cell>
          <cell r="U1175">
            <v>-0.27315705836459281</v>
          </cell>
          <cell r="V1175">
            <v>-1.0227930038517021</v>
          </cell>
          <cell r="W1175">
            <v>-1.1305032141685032</v>
          </cell>
          <cell r="X1175">
            <v>32</v>
          </cell>
          <cell r="Y1175">
            <v>19</v>
          </cell>
          <cell r="Z1175">
            <v>12</v>
          </cell>
          <cell r="AA1175">
            <v>39</v>
          </cell>
          <cell r="AB1175">
            <v>16</v>
          </cell>
          <cell r="AC1175">
            <v>13</v>
          </cell>
        </row>
        <row r="1176">
          <cell r="A1176" t="str">
            <v>gWl</v>
          </cell>
          <cell r="B1176" t="str">
            <v>g</v>
          </cell>
          <cell r="C1176" t="str">
            <v>mid-8</v>
          </cell>
          <cell r="D1176" t="str">
            <v>W</v>
          </cell>
          <cell r="E1176" t="str">
            <v>l</v>
          </cell>
          <cell r="F1176" t="str">
            <v>late-8</v>
          </cell>
          <cell r="G1176" t="str">
            <v>gW</v>
          </cell>
          <cell r="H1176" t="str">
            <v>Wl</v>
          </cell>
          <cell r="I1176">
            <v>4</v>
          </cell>
          <cell r="J1176" t="str">
            <v>Not Found</v>
          </cell>
          <cell r="K1176">
            <v>0.10929999999999999</v>
          </cell>
          <cell r="L1176">
            <v>5.9999999999999995E-4</v>
          </cell>
          <cell r="M1176">
            <v>18</v>
          </cell>
          <cell r="N1176" t="str">
            <v>Not Found</v>
          </cell>
          <cell r="O1176">
            <v>0.129</v>
          </cell>
          <cell r="P1176">
            <v>5.9999999999999995E-4</v>
          </cell>
          <cell r="Q1176">
            <v>8</v>
          </cell>
          <cell r="R1176">
            <v>9.3108452504996539E-3</v>
          </cell>
          <cell r="S1176">
            <v>-0.74942244163103455</v>
          </cell>
          <cell r="T1176">
            <v>1.0826533331700197</v>
          </cell>
          <cell r="U1176">
            <v>0.20529824168669392</v>
          </cell>
          <cell r="V1176">
            <v>-0.93115420734968024</v>
          </cell>
          <cell r="W1176">
            <v>0.25918078377818571</v>
          </cell>
          <cell r="X1176">
            <v>50</v>
          </cell>
          <cell r="Y1176">
            <v>22</v>
          </cell>
          <cell r="Z1176">
            <v>86</v>
          </cell>
          <cell r="AA1176">
            <v>57.999999999999993</v>
          </cell>
          <cell r="AB1176">
            <v>18</v>
          </cell>
          <cell r="AC1176">
            <v>60</v>
          </cell>
        </row>
        <row r="1177">
          <cell r="A1177" t="str">
            <v>gWm</v>
          </cell>
          <cell r="B1177" t="str">
            <v>g</v>
          </cell>
          <cell r="C1177" t="str">
            <v>mid-8</v>
          </cell>
          <cell r="D1177" t="str">
            <v>W</v>
          </cell>
          <cell r="E1177" t="str">
            <v>m</v>
          </cell>
          <cell r="F1177" t="str">
            <v>early-8</v>
          </cell>
          <cell r="G1177" t="str">
            <v>gW</v>
          </cell>
          <cell r="H1177" t="str">
            <v>Wm</v>
          </cell>
          <cell r="I1177">
            <v>2</v>
          </cell>
          <cell r="J1177" t="str">
            <v>Not Found</v>
          </cell>
          <cell r="K1177">
            <v>8.5099999999999995E-2</v>
          </cell>
          <cell r="L1177">
            <v>2.0000000000000001E-4</v>
          </cell>
          <cell r="M1177">
            <v>5</v>
          </cell>
          <cell r="N1177" t="str">
            <v>Not Found</v>
          </cell>
          <cell r="O1177">
            <v>9.2899999999999996E-2</v>
          </cell>
          <cell r="P1177">
            <v>2.9999999999999997E-4</v>
          </cell>
          <cell r="Q1177">
            <v>4</v>
          </cell>
          <cell r="R1177">
            <v>-0.54910642525033748</v>
          </cell>
          <cell r="S1177">
            <v>-0.86561011209415539</v>
          </cell>
          <cell r="T1177">
            <v>-1.0111006715307742</v>
          </cell>
          <cell r="U1177">
            <v>-0.62112454931098326</v>
          </cell>
          <cell r="V1177">
            <v>-1.0227930038517021</v>
          </cell>
          <cell r="W1177">
            <v>-0.66727521485294028</v>
          </cell>
          <cell r="X1177">
            <v>28.999999999999996</v>
          </cell>
          <cell r="Y1177">
            <v>19</v>
          </cell>
          <cell r="Z1177">
            <v>15</v>
          </cell>
          <cell r="AA1177">
            <v>27</v>
          </cell>
          <cell r="AB1177">
            <v>16</v>
          </cell>
          <cell r="AC1177">
            <v>25</v>
          </cell>
        </row>
        <row r="1178">
          <cell r="A1178" t="str">
            <v>gWp</v>
          </cell>
          <cell r="B1178" t="str">
            <v>g</v>
          </cell>
          <cell r="C1178" t="str">
            <v>mid-8</v>
          </cell>
          <cell r="D1178" t="str">
            <v>W</v>
          </cell>
          <cell r="E1178" t="str">
            <v>p</v>
          </cell>
          <cell r="F1178" t="str">
            <v>early-8</v>
          </cell>
          <cell r="G1178" t="str">
            <v>gW</v>
          </cell>
          <cell r="H1178" t="str">
            <v>Wp</v>
          </cell>
          <cell r="I1178">
            <v>2</v>
          </cell>
          <cell r="J1178" t="str">
            <v>Not Found</v>
          </cell>
          <cell r="K1178">
            <v>7.2800000000000004E-2</v>
          </cell>
          <cell r="L1178">
            <v>2.9999999999999997E-4</v>
          </cell>
          <cell r="M1178">
            <v>5</v>
          </cell>
          <cell r="N1178" t="str">
            <v>Not Found</v>
          </cell>
          <cell r="O1178">
            <v>7.9899999999999999E-2</v>
          </cell>
          <cell r="P1178">
            <v>2.9999999999999997E-4</v>
          </cell>
          <cell r="Q1178">
            <v>2</v>
          </cell>
          <cell r="R1178">
            <v>-0.83293007926522555</v>
          </cell>
          <cell r="S1178">
            <v>-0.83656319447837524</v>
          </cell>
          <cell r="T1178">
            <v>-1.0111006715307742</v>
          </cell>
          <cell r="U1178">
            <v>-0.91872832446250119</v>
          </cell>
          <cell r="V1178">
            <v>-1.0227930038517021</v>
          </cell>
          <cell r="W1178">
            <v>-1.1305032141685032</v>
          </cell>
          <cell r="X1178">
            <v>20</v>
          </cell>
          <cell r="Y1178">
            <v>20</v>
          </cell>
          <cell r="Z1178">
            <v>15</v>
          </cell>
          <cell r="AA1178">
            <v>18</v>
          </cell>
          <cell r="AB1178">
            <v>16</v>
          </cell>
          <cell r="AC1178">
            <v>13</v>
          </cell>
        </row>
        <row r="1179">
          <cell r="A1179" t="str">
            <v>gWr</v>
          </cell>
          <cell r="B1179" t="str">
            <v>g</v>
          </cell>
          <cell r="C1179" t="str">
            <v>mid-8</v>
          </cell>
          <cell r="D1179" t="str">
            <v>W</v>
          </cell>
          <cell r="E1179" t="str">
            <v>r</v>
          </cell>
          <cell r="F1179" t="str">
            <v>late-8</v>
          </cell>
          <cell r="G1179" t="str">
            <v>gW</v>
          </cell>
          <cell r="H1179" t="str">
            <v>Wr</v>
          </cell>
          <cell r="I1179">
            <v>4</v>
          </cell>
          <cell r="J1179" t="str">
            <v>Not Found</v>
          </cell>
          <cell r="K1179">
            <v>0.114</v>
          </cell>
          <cell r="L1179">
            <v>4.0000000000000002E-4</v>
          </cell>
          <cell r="M1179">
            <v>9</v>
          </cell>
          <cell r="N1179" t="str">
            <v>Not Found</v>
          </cell>
          <cell r="O1179">
            <v>0.13550000000000001</v>
          </cell>
          <cell r="P1179">
            <v>5.0000000000000001E-4</v>
          </cell>
          <cell r="Q1179">
            <v>6</v>
          </cell>
          <cell r="R1179">
            <v>0.1177637862155385</v>
          </cell>
          <cell r="S1179">
            <v>-0.80751627686259497</v>
          </cell>
          <cell r="T1179">
            <v>-0.36686867008437607</v>
          </cell>
          <cell r="U1179">
            <v>0.35410012926245304</v>
          </cell>
          <cell r="V1179">
            <v>-0.9617004728503542</v>
          </cell>
          <cell r="W1179">
            <v>-0.20404721553737729</v>
          </cell>
          <cell r="X1179">
            <v>55.000000000000007</v>
          </cell>
          <cell r="Y1179">
            <v>21</v>
          </cell>
          <cell r="Z1179">
            <v>36</v>
          </cell>
          <cell r="AA1179">
            <v>64</v>
          </cell>
          <cell r="AB1179">
            <v>17</v>
          </cell>
          <cell r="AC1179">
            <v>42</v>
          </cell>
        </row>
        <row r="1180">
          <cell r="A1180" t="str">
            <v>gWs</v>
          </cell>
          <cell r="B1180" t="str">
            <v>g</v>
          </cell>
          <cell r="C1180" t="str">
            <v>mid-8</v>
          </cell>
          <cell r="D1180" t="str">
            <v>W</v>
          </cell>
          <cell r="E1180" t="str">
            <v>s</v>
          </cell>
          <cell r="F1180" t="str">
            <v>late-8</v>
          </cell>
          <cell r="G1180" t="str">
            <v>gW</v>
          </cell>
          <cell r="H1180" t="str">
            <v>Ws</v>
          </cell>
          <cell r="I1180">
            <v>4</v>
          </cell>
          <cell r="J1180" t="str">
            <v>Not Found</v>
          </cell>
          <cell r="K1180">
            <v>0.1145</v>
          </cell>
          <cell r="L1180">
            <v>1E-3</v>
          </cell>
          <cell r="M1180">
            <v>12</v>
          </cell>
          <cell r="N1180" t="str">
            <v>Not Found</v>
          </cell>
          <cell r="O1180">
            <v>0.1099</v>
          </cell>
          <cell r="P1180">
            <v>1.1999999999999999E-3</v>
          </cell>
          <cell r="Q1180">
            <v>8</v>
          </cell>
          <cell r="R1180">
            <v>0.12930133312671283</v>
          </cell>
          <cell r="S1180">
            <v>-0.6332347711679136</v>
          </cell>
          <cell r="T1180">
            <v>0.11630533100042251</v>
          </cell>
          <cell r="U1180">
            <v>-0.23195038180515193</v>
          </cell>
          <cell r="V1180">
            <v>-0.74787661434563646</v>
          </cell>
          <cell r="W1180">
            <v>0.25918078377818571</v>
          </cell>
          <cell r="X1180">
            <v>55.000000000000007</v>
          </cell>
          <cell r="Y1180">
            <v>26</v>
          </cell>
          <cell r="Z1180">
            <v>54</v>
          </cell>
          <cell r="AA1180">
            <v>41</v>
          </cell>
          <cell r="AB1180">
            <v>23</v>
          </cell>
          <cell r="AC1180">
            <v>60</v>
          </cell>
        </row>
        <row r="1181">
          <cell r="A1181" t="str">
            <v>gWS</v>
          </cell>
          <cell r="B1181" t="str">
            <v>g</v>
          </cell>
          <cell r="C1181" t="str">
            <v>mid-8</v>
          </cell>
          <cell r="D1181" t="str">
            <v>W</v>
          </cell>
          <cell r="E1181" t="str">
            <v>S</v>
          </cell>
          <cell r="F1181" t="str">
            <v>late-8</v>
          </cell>
          <cell r="G1181" t="str">
            <v>gW</v>
          </cell>
          <cell r="H1181" t="str">
            <v>WS</v>
          </cell>
          <cell r="I1181">
            <v>4</v>
          </cell>
          <cell r="J1181" t="str">
            <v>Not Found</v>
          </cell>
          <cell r="K1181">
            <v>4.3400000000000001E-2</v>
          </cell>
          <cell r="L1181">
            <v>2.0000000000000001E-4</v>
          </cell>
          <cell r="M1181">
            <v>6</v>
          </cell>
          <cell r="N1181" t="str">
            <v>Not Found</v>
          </cell>
          <cell r="O1181">
            <v>5.8700000000000002E-2</v>
          </cell>
          <cell r="P1181">
            <v>2.9999999999999997E-4</v>
          </cell>
          <cell r="Q1181">
            <v>3</v>
          </cell>
          <cell r="R1181">
            <v>-1.5113378376422755</v>
          </cell>
          <cell r="S1181">
            <v>-0.86561011209415539</v>
          </cell>
          <cell r="T1181">
            <v>-0.85004267116917465</v>
          </cell>
          <cell r="U1181">
            <v>-1.4040514039403613</v>
          </cell>
          <cell r="V1181">
            <v>-1.0227930038517021</v>
          </cell>
          <cell r="W1181">
            <v>-0.89888921451072179</v>
          </cell>
          <cell r="X1181">
            <v>7.0000000000000009</v>
          </cell>
          <cell r="Y1181">
            <v>19</v>
          </cell>
          <cell r="Z1181">
            <v>20</v>
          </cell>
          <cell r="AA1181">
            <v>8</v>
          </cell>
          <cell r="AB1181">
            <v>16</v>
          </cell>
          <cell r="AC1181">
            <v>18</v>
          </cell>
        </row>
        <row r="1182">
          <cell r="A1182" t="str">
            <v>gWT</v>
          </cell>
          <cell r="B1182" t="str">
            <v>g</v>
          </cell>
          <cell r="C1182" t="str">
            <v>mid-8</v>
          </cell>
          <cell r="D1182" t="str">
            <v>W</v>
          </cell>
          <cell r="E1182" t="str">
            <v>T</v>
          </cell>
          <cell r="F1182" t="str">
            <v>late-8</v>
          </cell>
          <cell r="G1182" t="str">
            <v>gW</v>
          </cell>
          <cell r="H1182" t="str">
            <v>WT</v>
          </cell>
          <cell r="I1182">
            <v>4</v>
          </cell>
          <cell r="J1182" t="str">
            <v>Not Found</v>
          </cell>
          <cell r="K1182">
            <v>4.2999999999999997E-2</v>
          </cell>
          <cell r="L1182">
            <v>8.0000000000000004E-4</v>
          </cell>
          <cell r="M1182">
            <v>7</v>
          </cell>
          <cell r="N1182" t="str">
            <v>Not Found</v>
          </cell>
          <cell r="O1182">
            <v>5.6000000000000001E-2</v>
          </cell>
          <cell r="P1182">
            <v>8.9999999999999998E-4</v>
          </cell>
          <cell r="Q1182">
            <v>4</v>
          </cell>
          <cell r="R1182">
            <v>-1.5205678751712153</v>
          </cell>
          <cell r="S1182">
            <v>-0.69132860639947413</v>
          </cell>
          <cell r="T1182">
            <v>-0.68898467080757508</v>
          </cell>
          <cell r="U1182">
            <v>-1.4658614187795227</v>
          </cell>
          <cell r="V1182">
            <v>-0.83951541084765835</v>
          </cell>
          <cell r="W1182">
            <v>-0.66727521485294028</v>
          </cell>
          <cell r="X1182">
            <v>6</v>
          </cell>
          <cell r="Y1182">
            <v>24</v>
          </cell>
          <cell r="Z1182">
            <v>24</v>
          </cell>
          <cell r="AA1182">
            <v>7.0000000000000009</v>
          </cell>
          <cell r="AB1182">
            <v>21</v>
          </cell>
          <cell r="AC1182">
            <v>25</v>
          </cell>
        </row>
        <row r="1183">
          <cell r="A1183" t="str">
            <v>gWv</v>
          </cell>
          <cell r="B1183" t="str">
            <v>g</v>
          </cell>
          <cell r="C1183" t="str">
            <v>mid-8</v>
          </cell>
          <cell r="D1183" t="str">
            <v>W</v>
          </cell>
          <cell r="E1183" t="str">
            <v>v</v>
          </cell>
          <cell r="F1183" t="str">
            <v>mid-8</v>
          </cell>
          <cell r="G1183" t="str">
            <v>gW</v>
          </cell>
          <cell r="H1183" t="str">
            <v>Wv</v>
          </cell>
          <cell r="I1183">
            <v>3</v>
          </cell>
          <cell r="J1183" t="str">
            <v>Not Found</v>
          </cell>
          <cell r="K1183">
            <v>5.9200000000000003E-2</v>
          </cell>
          <cell r="L1183">
            <v>2.0000000000000001E-4</v>
          </cell>
          <cell r="M1183">
            <v>5</v>
          </cell>
          <cell r="N1183" t="str">
            <v>Not Found</v>
          </cell>
          <cell r="O1183">
            <v>6.9599999999999995E-2</v>
          </cell>
          <cell r="P1183">
            <v>2.9999999999999997E-4</v>
          </cell>
          <cell r="Q1183">
            <v>4</v>
          </cell>
          <cell r="R1183">
            <v>-1.146751355249167</v>
          </cell>
          <cell r="S1183">
            <v>-0.86561011209415539</v>
          </cell>
          <cell r="T1183">
            <v>-1.0111006715307742</v>
          </cell>
          <cell r="U1183">
            <v>-1.1545220847748578</v>
          </cell>
          <cell r="V1183">
            <v>-1.0227930038517021</v>
          </cell>
          <cell r="W1183">
            <v>-0.66727521485294028</v>
          </cell>
          <cell r="X1183">
            <v>13</v>
          </cell>
          <cell r="Y1183">
            <v>19</v>
          </cell>
          <cell r="Z1183">
            <v>15</v>
          </cell>
          <cell r="AA1183">
            <v>12</v>
          </cell>
          <cell r="AB1183">
            <v>16</v>
          </cell>
          <cell r="AC1183">
            <v>25</v>
          </cell>
        </row>
        <row r="1184">
          <cell r="A1184" t="str">
            <v>gWz</v>
          </cell>
          <cell r="B1184" t="str">
            <v>g</v>
          </cell>
          <cell r="C1184" t="str">
            <v>mid-8</v>
          </cell>
          <cell r="D1184" t="str">
            <v>W</v>
          </cell>
          <cell r="E1184" t="str">
            <v>z</v>
          </cell>
          <cell r="F1184" t="str">
            <v>late-8</v>
          </cell>
          <cell r="G1184" t="str">
            <v>gW</v>
          </cell>
          <cell r="H1184" t="str">
            <v>Wz</v>
          </cell>
          <cell r="I1184">
            <v>4</v>
          </cell>
          <cell r="J1184" t="str">
            <v>Not Found</v>
          </cell>
          <cell r="K1184">
            <v>5.5800000000000002E-2</v>
          </cell>
          <cell r="L1184">
            <v>8.0000000000000004E-4</v>
          </cell>
          <cell r="M1184">
            <v>8</v>
          </cell>
          <cell r="N1184" t="str">
            <v>Not Found</v>
          </cell>
          <cell r="O1184">
            <v>7.1599999999999997E-2</v>
          </cell>
          <cell r="P1184">
            <v>5.9999999999999995E-4</v>
          </cell>
          <cell r="Q1184">
            <v>2</v>
          </cell>
          <cell r="R1184">
            <v>-1.2252066742451526</v>
          </cell>
          <cell r="S1184">
            <v>-0.69132860639947413</v>
          </cell>
          <cell r="T1184">
            <v>-0.52792667044597552</v>
          </cell>
          <cell r="U1184">
            <v>-1.1087368885977011</v>
          </cell>
          <cell r="V1184">
            <v>-0.93115420734968024</v>
          </cell>
          <cell r="W1184">
            <v>-1.1305032141685032</v>
          </cell>
          <cell r="X1184">
            <v>11</v>
          </cell>
          <cell r="Y1184">
            <v>24</v>
          </cell>
          <cell r="Z1184">
            <v>30</v>
          </cell>
          <cell r="AA1184">
            <v>13</v>
          </cell>
          <cell r="AB1184">
            <v>18</v>
          </cell>
          <cell r="AC1184">
            <v>13</v>
          </cell>
        </row>
        <row r="1185">
          <cell r="A1185" t="str">
            <v>gYb</v>
          </cell>
          <cell r="B1185" t="str">
            <v>g</v>
          </cell>
          <cell r="C1185" t="str">
            <v>mid-8</v>
          </cell>
          <cell r="D1185" t="str">
            <v>Y</v>
          </cell>
          <cell r="E1185" t="str">
            <v>b</v>
          </cell>
          <cell r="F1185" t="str">
            <v>early-8</v>
          </cell>
          <cell r="G1185" t="str">
            <v>gY</v>
          </cell>
          <cell r="H1185" t="str">
            <v>Yb</v>
          </cell>
          <cell r="I1185">
            <v>2</v>
          </cell>
          <cell r="J1185" t="str">
            <v>Not Found</v>
          </cell>
          <cell r="K1185">
            <v>8.6199999999999999E-2</v>
          </cell>
          <cell r="L1185">
            <v>1.6000000000000001E-3</v>
          </cell>
          <cell r="M1185">
            <v>7</v>
          </cell>
          <cell r="N1185" t="str">
            <v>Not Found</v>
          </cell>
          <cell r="O1185">
            <v>9.74E-2</v>
          </cell>
          <cell r="P1185">
            <v>1.1000000000000001E-3</v>
          </cell>
          <cell r="Q1185">
            <v>3</v>
          </cell>
          <cell r="R1185">
            <v>-0.52372382204575385</v>
          </cell>
          <cell r="S1185">
            <v>-0.45895326547323223</v>
          </cell>
          <cell r="T1185">
            <v>-0.68898467080757508</v>
          </cell>
          <cell r="U1185">
            <v>-0.51810785791238079</v>
          </cell>
          <cell r="V1185">
            <v>-0.7784228798463102</v>
          </cell>
          <cell r="W1185">
            <v>-0.89888921451072179</v>
          </cell>
          <cell r="X1185">
            <v>30</v>
          </cell>
          <cell r="Y1185">
            <v>32</v>
          </cell>
          <cell r="Z1185">
            <v>24</v>
          </cell>
          <cell r="AA1185">
            <v>30</v>
          </cell>
          <cell r="AB1185">
            <v>22</v>
          </cell>
          <cell r="AC1185">
            <v>18</v>
          </cell>
        </row>
        <row r="1186">
          <cell r="A1186" t="str">
            <v>gYC</v>
          </cell>
          <cell r="B1186" t="str">
            <v>g</v>
          </cell>
          <cell r="C1186" t="str">
            <v>mid-8</v>
          </cell>
          <cell r="D1186" t="str">
            <v>Y</v>
          </cell>
          <cell r="E1186" t="str">
            <v>C</v>
          </cell>
          <cell r="F1186" t="str">
            <v>mid-8</v>
          </cell>
          <cell r="G1186" t="str">
            <v>gY</v>
          </cell>
          <cell r="H1186" t="str">
            <v>YC</v>
          </cell>
          <cell r="I1186">
            <v>3</v>
          </cell>
          <cell r="J1186" t="str">
            <v>Not Found</v>
          </cell>
          <cell r="K1186">
            <v>6.8199999999999997E-2</v>
          </cell>
          <cell r="L1186">
            <v>5.9999999999999995E-4</v>
          </cell>
          <cell r="M1186">
            <v>4</v>
          </cell>
          <cell r="N1186" t="str">
            <v>Not Found</v>
          </cell>
          <cell r="O1186">
            <v>8.8099999999999998E-2</v>
          </cell>
          <cell r="P1186">
            <v>6.9999999999999999E-4</v>
          </cell>
          <cell r="Q1186">
            <v>2</v>
          </cell>
          <cell r="R1186">
            <v>-0.93907551084802954</v>
          </cell>
          <cell r="S1186">
            <v>-0.74942244163103455</v>
          </cell>
          <cell r="T1186">
            <v>-1.1721586718923735</v>
          </cell>
          <cell r="U1186">
            <v>-0.73100902013615909</v>
          </cell>
          <cell r="V1186">
            <v>-0.90060794184900617</v>
          </cell>
          <cell r="W1186">
            <v>-1.1305032141685032</v>
          </cell>
          <cell r="X1186">
            <v>17</v>
          </cell>
          <cell r="Y1186">
            <v>22</v>
          </cell>
          <cell r="Z1186">
            <v>12</v>
          </cell>
          <cell r="AA1186">
            <v>23</v>
          </cell>
          <cell r="AB1186">
            <v>19</v>
          </cell>
          <cell r="AC1186">
            <v>13</v>
          </cell>
        </row>
        <row r="1187">
          <cell r="A1187" t="str">
            <v>gYf</v>
          </cell>
          <cell r="B1187" t="str">
            <v>g</v>
          </cell>
          <cell r="C1187" t="str">
            <v>mid-8</v>
          </cell>
          <cell r="D1187" t="str">
            <v>Y</v>
          </cell>
          <cell r="E1187" t="str">
            <v>f</v>
          </cell>
          <cell r="F1187" t="str">
            <v>mid-8</v>
          </cell>
          <cell r="G1187" t="str">
            <v>gY</v>
          </cell>
          <cell r="H1187" t="str">
            <v>Yf</v>
          </cell>
          <cell r="I1187">
            <v>3</v>
          </cell>
          <cell r="J1187" t="str">
            <v>Not Found</v>
          </cell>
          <cell r="K1187">
            <v>7.9899999999999999E-2</v>
          </cell>
          <cell r="L1187">
            <v>1.6999999999999999E-3</v>
          </cell>
          <cell r="M1187">
            <v>11</v>
          </cell>
          <cell r="N1187" t="str">
            <v>Not Found</v>
          </cell>
          <cell r="O1187">
            <v>9.4799999999999995E-2</v>
          </cell>
          <cell r="P1187">
            <v>2E-3</v>
          </cell>
          <cell r="Q1187">
            <v>6</v>
          </cell>
          <cell r="R1187">
            <v>-0.66909691312655029</v>
          </cell>
          <cell r="S1187">
            <v>-0.42990634785745202</v>
          </cell>
          <cell r="T1187">
            <v>-4.4752669361177014E-2</v>
          </cell>
          <cell r="U1187">
            <v>-0.57762861294268442</v>
          </cell>
          <cell r="V1187">
            <v>-0.50350649034024453</v>
          </cell>
          <cell r="W1187">
            <v>-0.20404721553737729</v>
          </cell>
          <cell r="X1187">
            <v>25</v>
          </cell>
          <cell r="Y1187">
            <v>33</v>
          </cell>
          <cell r="Z1187">
            <v>48</v>
          </cell>
          <cell r="AA1187">
            <v>28.000000000000004</v>
          </cell>
          <cell r="AB1187">
            <v>31</v>
          </cell>
          <cell r="AC1187">
            <v>42</v>
          </cell>
        </row>
        <row r="1188">
          <cell r="A1188" t="str">
            <v>gYg</v>
          </cell>
          <cell r="B1188" t="str">
            <v>g</v>
          </cell>
          <cell r="C1188" t="str">
            <v>mid-8</v>
          </cell>
          <cell r="D1188" t="str">
            <v>Y</v>
          </cell>
          <cell r="E1188" t="str">
            <v>g</v>
          </cell>
          <cell r="F1188" t="str">
            <v>mid-8</v>
          </cell>
          <cell r="G1188" t="str">
            <v>gY</v>
          </cell>
          <cell r="H1188" t="str">
            <v>Yg</v>
          </cell>
          <cell r="I1188">
            <v>3</v>
          </cell>
          <cell r="J1188" t="str">
            <v>Not Found</v>
          </cell>
          <cell r="K1188">
            <v>7.8100000000000003E-2</v>
          </cell>
          <cell r="L1188">
            <v>1E-3</v>
          </cell>
          <cell r="M1188">
            <v>6</v>
          </cell>
          <cell r="N1188" t="str">
            <v>Not Found</v>
          </cell>
          <cell r="O1188">
            <v>9.4500000000000001E-2</v>
          </cell>
          <cell r="P1188">
            <v>1E-3</v>
          </cell>
          <cell r="Q1188">
            <v>3</v>
          </cell>
          <cell r="R1188">
            <v>-0.71063208200677774</v>
          </cell>
          <cell r="S1188">
            <v>-0.6332347711679136</v>
          </cell>
          <cell r="T1188">
            <v>-0.85004267116917465</v>
          </cell>
          <cell r="U1188">
            <v>-0.58449639236925788</v>
          </cell>
          <cell r="V1188">
            <v>-0.80896914534698428</v>
          </cell>
          <cell r="W1188">
            <v>-0.89888921451072179</v>
          </cell>
          <cell r="X1188">
            <v>24</v>
          </cell>
          <cell r="Y1188">
            <v>26</v>
          </cell>
          <cell r="Z1188">
            <v>20</v>
          </cell>
          <cell r="AA1188">
            <v>28.000000000000004</v>
          </cell>
          <cell r="AB1188">
            <v>22</v>
          </cell>
          <cell r="AC1188">
            <v>18</v>
          </cell>
        </row>
        <row r="1189">
          <cell r="A1189" t="str">
            <v>gYG</v>
          </cell>
          <cell r="B1189" t="str">
            <v>g</v>
          </cell>
          <cell r="C1189" t="str">
            <v>mid-8</v>
          </cell>
          <cell r="D1189" t="str">
            <v>Y</v>
          </cell>
          <cell r="E1189" t="str">
            <v>G</v>
          </cell>
          <cell r="F1189" t="str">
            <v>mid-8</v>
          </cell>
          <cell r="G1189" t="str">
            <v>gY</v>
          </cell>
          <cell r="H1189" t="str">
            <v>YG</v>
          </cell>
          <cell r="I1189">
            <v>3</v>
          </cell>
          <cell r="J1189" t="str">
            <v>Not Found</v>
          </cell>
          <cell r="K1189">
            <v>7.1999999999999995E-2</v>
          </cell>
          <cell r="L1189">
            <v>5.0000000000000001E-4</v>
          </cell>
          <cell r="M1189">
            <v>6</v>
          </cell>
          <cell r="N1189" t="str">
            <v>Not Found</v>
          </cell>
          <cell r="O1189">
            <v>9.4299999999999995E-2</v>
          </cell>
          <cell r="P1189">
            <v>5.0000000000000001E-4</v>
          </cell>
          <cell r="Q1189">
            <v>4</v>
          </cell>
          <cell r="R1189">
            <v>-0.85139015432310472</v>
          </cell>
          <cell r="S1189">
            <v>-0.77846935924681471</v>
          </cell>
          <cell r="T1189">
            <v>-0.85004267116917465</v>
          </cell>
          <cell r="U1189">
            <v>-0.58907491198697359</v>
          </cell>
          <cell r="V1189">
            <v>-0.9617004728503542</v>
          </cell>
          <cell r="W1189">
            <v>-0.66727521485294028</v>
          </cell>
          <cell r="X1189">
            <v>20</v>
          </cell>
          <cell r="Y1189">
            <v>21</v>
          </cell>
          <cell r="Z1189">
            <v>20</v>
          </cell>
          <cell r="AA1189">
            <v>28.000000000000004</v>
          </cell>
          <cell r="AB1189">
            <v>17</v>
          </cell>
          <cell r="AC1189">
            <v>25</v>
          </cell>
        </row>
        <row r="1190">
          <cell r="A1190" t="str">
            <v>gYJ</v>
          </cell>
          <cell r="B1190" t="str">
            <v>g</v>
          </cell>
          <cell r="C1190" t="str">
            <v>mid-8</v>
          </cell>
          <cell r="D1190" t="str">
            <v>Y</v>
          </cell>
          <cell r="E1190" t="str">
            <v>J</v>
          </cell>
          <cell r="F1190" t="str">
            <v>mid-8</v>
          </cell>
          <cell r="G1190" t="str">
            <v>gY</v>
          </cell>
          <cell r="H1190" t="str">
            <v>YJ</v>
          </cell>
          <cell r="I1190">
            <v>3</v>
          </cell>
          <cell r="J1190" t="str">
            <v>Not Found</v>
          </cell>
          <cell r="K1190">
            <v>7.0999999999999994E-2</v>
          </cell>
          <cell r="L1190">
            <v>8.0000000000000004E-4</v>
          </cell>
          <cell r="M1190">
            <v>6</v>
          </cell>
          <cell r="N1190" t="str">
            <v>Not Found</v>
          </cell>
          <cell r="O1190">
            <v>8.1799999999999998E-2</v>
          </cell>
          <cell r="P1190">
            <v>5.0000000000000001E-4</v>
          </cell>
          <cell r="Q1190">
            <v>3</v>
          </cell>
          <cell r="R1190">
            <v>-0.87446524814545334</v>
          </cell>
          <cell r="S1190">
            <v>-0.69132860639947413</v>
          </cell>
          <cell r="T1190">
            <v>-0.85004267116917465</v>
          </cell>
          <cell r="U1190">
            <v>-0.87523238809420245</v>
          </cell>
          <cell r="V1190">
            <v>-0.9617004728503542</v>
          </cell>
          <cell r="W1190">
            <v>-0.89888921451072179</v>
          </cell>
          <cell r="X1190">
            <v>19</v>
          </cell>
          <cell r="Y1190">
            <v>24</v>
          </cell>
          <cell r="Z1190">
            <v>20</v>
          </cell>
          <cell r="AA1190">
            <v>19</v>
          </cell>
          <cell r="AB1190">
            <v>17</v>
          </cell>
          <cell r="AC1190">
            <v>18</v>
          </cell>
        </row>
        <row r="1191">
          <cell r="A1191" t="str">
            <v>gYk</v>
          </cell>
          <cell r="B1191" t="str">
            <v>g</v>
          </cell>
          <cell r="C1191" t="str">
            <v>mid-8</v>
          </cell>
          <cell r="D1191" t="str">
            <v>Y</v>
          </cell>
          <cell r="E1191" t="str">
            <v>k</v>
          </cell>
          <cell r="F1191" t="str">
            <v>mid-8</v>
          </cell>
          <cell r="G1191" t="str">
            <v>gY</v>
          </cell>
          <cell r="H1191" t="str">
            <v>Yk</v>
          </cell>
          <cell r="I1191">
            <v>3</v>
          </cell>
          <cell r="J1191" t="str">
            <v>Not Found</v>
          </cell>
          <cell r="K1191">
            <v>0.1137</v>
          </cell>
          <cell r="L1191">
            <v>3.5000000000000001E-3</v>
          </cell>
          <cell r="M1191">
            <v>12</v>
          </cell>
          <cell r="N1191" t="str">
            <v>Not Found</v>
          </cell>
          <cell r="O1191">
            <v>0.1361</v>
          </cell>
          <cell r="P1191">
            <v>3.0999999999999999E-3</v>
          </cell>
          <cell r="Q1191">
            <v>7</v>
          </cell>
          <cell r="R1191">
            <v>0.1108412580688337</v>
          </cell>
          <cell r="S1191">
            <v>9.2938169226592121E-2</v>
          </cell>
          <cell r="T1191">
            <v>0.11630533100042251</v>
          </cell>
          <cell r="U1191">
            <v>0.3678356881155998</v>
          </cell>
          <cell r="V1191">
            <v>-0.16749756983283073</v>
          </cell>
          <cell r="W1191">
            <v>2.7566784120404197E-2</v>
          </cell>
          <cell r="X1191">
            <v>54</v>
          </cell>
          <cell r="Y1191">
            <v>54</v>
          </cell>
          <cell r="Z1191">
            <v>54</v>
          </cell>
          <cell r="AA1191">
            <v>64</v>
          </cell>
          <cell r="AB1191">
            <v>44</v>
          </cell>
          <cell r="AC1191">
            <v>51</v>
          </cell>
        </row>
        <row r="1192">
          <cell r="A1192" t="str">
            <v>gYm</v>
          </cell>
          <cell r="B1192" t="str">
            <v>g</v>
          </cell>
          <cell r="C1192" t="str">
            <v>mid-8</v>
          </cell>
          <cell r="D1192" t="str">
            <v>Y</v>
          </cell>
          <cell r="E1192" t="str">
            <v>m</v>
          </cell>
          <cell r="F1192" t="str">
            <v>early-8</v>
          </cell>
          <cell r="G1192" t="str">
            <v>gY</v>
          </cell>
          <cell r="H1192" t="str">
            <v>Ym</v>
          </cell>
          <cell r="I1192">
            <v>2</v>
          </cell>
          <cell r="J1192" t="str">
            <v>Not Found</v>
          </cell>
          <cell r="K1192">
            <v>0.10970000000000001</v>
          </cell>
          <cell r="L1192">
            <v>1.6999999999999999E-3</v>
          </cell>
          <cell r="M1192">
            <v>13</v>
          </cell>
          <cell r="N1192" t="str">
            <v>Not Found</v>
          </cell>
          <cell r="O1192">
            <v>0.12089999999999999</v>
          </cell>
          <cell r="P1192">
            <v>1.9E-3</v>
          </cell>
          <cell r="Q1192">
            <v>8</v>
          </cell>
          <cell r="R1192">
            <v>1.8540882779439376E-2</v>
          </cell>
          <cell r="S1192">
            <v>-0.42990634785745202</v>
          </cell>
          <cell r="T1192">
            <v>0.27736333136202201</v>
          </cell>
          <cell r="U1192">
            <v>1.9868197169209383E-2</v>
          </cell>
          <cell r="V1192">
            <v>-0.53405275584091849</v>
          </cell>
          <cell r="W1192">
            <v>0.25918078377818571</v>
          </cell>
          <cell r="X1192">
            <v>51</v>
          </cell>
          <cell r="Y1192">
            <v>33</v>
          </cell>
          <cell r="Z1192">
            <v>61</v>
          </cell>
          <cell r="AA1192">
            <v>51</v>
          </cell>
          <cell r="AB1192">
            <v>30</v>
          </cell>
          <cell r="AC1192">
            <v>60</v>
          </cell>
        </row>
        <row r="1193">
          <cell r="A1193" t="str">
            <v>gYn</v>
          </cell>
          <cell r="B1193" t="str">
            <v>g</v>
          </cell>
          <cell r="C1193" t="str">
            <v>mid-8</v>
          </cell>
          <cell r="D1193" t="str">
            <v>Y</v>
          </cell>
          <cell r="E1193" t="str">
            <v>n</v>
          </cell>
          <cell r="F1193" t="str">
            <v>early-8</v>
          </cell>
          <cell r="G1193" t="str">
            <v>gY</v>
          </cell>
          <cell r="H1193" t="str">
            <v>Yn</v>
          </cell>
          <cell r="I1193">
            <v>2</v>
          </cell>
          <cell r="J1193" t="str">
            <v>Not Found</v>
          </cell>
          <cell r="K1193">
            <v>0.15629999999999999</v>
          </cell>
          <cell r="L1193">
            <v>5.3E-3</v>
          </cell>
          <cell r="M1193">
            <v>21</v>
          </cell>
          <cell r="N1193" t="str">
            <v>Not Found</v>
          </cell>
          <cell r="O1193">
            <v>0.18090000000000001</v>
          </cell>
          <cell r="P1193">
            <v>8.3000000000000001E-3</v>
          </cell>
          <cell r="Q1193">
            <v>14</v>
          </cell>
          <cell r="R1193">
            <v>1.0938402549008859</v>
          </cell>
          <cell r="S1193">
            <v>0.61578268631063626</v>
          </cell>
          <cell r="T1193">
            <v>1.5658273342548181</v>
          </cell>
          <cell r="U1193">
            <v>1.3934240824839081</v>
          </cell>
          <cell r="V1193">
            <v>1.4209082362022163</v>
          </cell>
          <cell r="W1193">
            <v>1.6488647817248745</v>
          </cell>
          <cell r="X1193">
            <v>86</v>
          </cell>
          <cell r="Y1193">
            <v>73</v>
          </cell>
          <cell r="Z1193">
            <v>94</v>
          </cell>
          <cell r="AA1193">
            <v>92</v>
          </cell>
          <cell r="AB1193">
            <v>92</v>
          </cell>
          <cell r="AC1193">
            <v>95</v>
          </cell>
        </row>
        <row r="1194">
          <cell r="A1194" t="str">
            <v>gYp</v>
          </cell>
          <cell r="B1194" t="str">
            <v>g</v>
          </cell>
          <cell r="C1194" t="str">
            <v>mid-8</v>
          </cell>
          <cell r="D1194" t="str">
            <v>Y</v>
          </cell>
          <cell r="E1194" t="str">
            <v>p</v>
          </cell>
          <cell r="F1194" t="str">
            <v>early-8</v>
          </cell>
          <cell r="G1194" t="str">
            <v>gY</v>
          </cell>
          <cell r="H1194" t="str">
            <v>Yp</v>
          </cell>
          <cell r="I1194">
            <v>2</v>
          </cell>
          <cell r="J1194" t="str">
            <v>Not Found</v>
          </cell>
          <cell r="K1194">
            <v>9.74E-2</v>
          </cell>
          <cell r="L1194">
            <v>2E-3</v>
          </cell>
          <cell r="M1194">
            <v>11</v>
          </cell>
          <cell r="N1194" t="str">
            <v>Not Found</v>
          </cell>
          <cell r="O1194">
            <v>0.1079</v>
          </cell>
          <cell r="P1194">
            <v>2.3999999999999998E-3</v>
          </cell>
          <cell r="Q1194">
            <v>6</v>
          </cell>
          <cell r="R1194">
            <v>-0.26528277123544908</v>
          </cell>
          <cell r="S1194">
            <v>-0.34276559501011128</v>
          </cell>
          <cell r="T1194">
            <v>-4.4752669361177014E-2</v>
          </cell>
          <cell r="U1194">
            <v>-0.27773557798230858</v>
          </cell>
          <cell r="V1194">
            <v>-0.38132142833754862</v>
          </cell>
          <cell r="W1194">
            <v>-0.20404721553737729</v>
          </cell>
          <cell r="X1194">
            <v>40</v>
          </cell>
          <cell r="Y1194">
            <v>36</v>
          </cell>
          <cell r="Z1194">
            <v>48</v>
          </cell>
          <cell r="AA1194">
            <v>39</v>
          </cell>
          <cell r="AB1194">
            <v>36</v>
          </cell>
          <cell r="AC1194">
            <v>42</v>
          </cell>
        </row>
        <row r="1195">
          <cell r="A1195" t="str">
            <v>gYr</v>
          </cell>
          <cell r="B1195" t="str">
            <v>g</v>
          </cell>
          <cell r="C1195" t="str">
            <v>mid-8</v>
          </cell>
          <cell r="D1195" t="str">
            <v>Y</v>
          </cell>
          <cell r="E1195" t="str">
            <v>r</v>
          </cell>
          <cell r="F1195" t="str">
            <v>late-8</v>
          </cell>
          <cell r="G1195" t="str">
            <v>gY</v>
          </cell>
          <cell r="H1195" t="str">
            <v>Yr</v>
          </cell>
          <cell r="I1195">
            <v>4</v>
          </cell>
          <cell r="J1195" t="str">
            <v>Not Found</v>
          </cell>
          <cell r="K1195">
            <v>0.1386</v>
          </cell>
          <cell r="L1195">
            <v>2.3999999999999998E-3</v>
          </cell>
          <cell r="M1195">
            <v>17</v>
          </cell>
          <cell r="N1195" t="str">
            <v>Not Found</v>
          </cell>
          <cell r="O1195">
            <v>0.16350000000000001</v>
          </cell>
          <cell r="P1195">
            <v>3.7000000000000002E-3</v>
          </cell>
          <cell r="Q1195">
            <v>8</v>
          </cell>
          <cell r="R1195">
            <v>0.68541109424531499</v>
          </cell>
          <cell r="S1195">
            <v>-0.22657792454699047</v>
          </cell>
          <cell r="T1195">
            <v>0.9215953328084201</v>
          </cell>
          <cell r="U1195">
            <v>0.99509287574264571</v>
          </cell>
          <cell r="V1195">
            <v>1.5780023171213225E-2</v>
          </cell>
          <cell r="W1195">
            <v>0.25918078377818571</v>
          </cell>
          <cell r="X1195">
            <v>75</v>
          </cell>
          <cell r="Y1195">
            <v>41</v>
          </cell>
          <cell r="Z1195">
            <v>82</v>
          </cell>
          <cell r="AA1195">
            <v>84</v>
          </cell>
          <cell r="AB1195">
            <v>51</v>
          </cell>
          <cell r="AC1195">
            <v>60</v>
          </cell>
        </row>
        <row r="1196">
          <cell r="A1196" t="str">
            <v>gYs</v>
          </cell>
          <cell r="B1196" t="str">
            <v>g</v>
          </cell>
          <cell r="C1196" t="str">
            <v>mid-8</v>
          </cell>
          <cell r="D1196" t="str">
            <v>Y</v>
          </cell>
          <cell r="E1196" t="str">
            <v>s</v>
          </cell>
          <cell r="F1196" t="str">
            <v>late-8</v>
          </cell>
          <cell r="G1196" t="str">
            <v>gY</v>
          </cell>
          <cell r="H1196" t="str">
            <v>Ys</v>
          </cell>
          <cell r="I1196">
            <v>4</v>
          </cell>
          <cell r="J1196" t="str">
            <v>Not Found</v>
          </cell>
          <cell r="K1196">
            <v>0.1391</v>
          </cell>
          <cell r="L1196">
            <v>1.9E-3</v>
          </cell>
          <cell r="M1196">
            <v>16</v>
          </cell>
          <cell r="N1196" t="str">
            <v>Not Found</v>
          </cell>
          <cell r="O1196">
            <v>0.13789999999999999</v>
          </cell>
          <cell r="P1196">
            <v>2.7000000000000001E-3</v>
          </cell>
          <cell r="Q1196">
            <v>11</v>
          </cell>
          <cell r="R1196">
            <v>0.69694864115648936</v>
          </cell>
          <cell r="S1196">
            <v>-0.37181251262589154</v>
          </cell>
          <cell r="T1196">
            <v>0.76053733244682054</v>
          </cell>
          <cell r="U1196">
            <v>0.40904236467504068</v>
          </cell>
          <cell r="V1196">
            <v>-0.28968263183552656</v>
          </cell>
          <cell r="W1196">
            <v>0.95402278275153019</v>
          </cell>
          <cell r="X1196">
            <v>76</v>
          </cell>
          <cell r="Y1196">
            <v>35</v>
          </cell>
          <cell r="Z1196">
            <v>78</v>
          </cell>
          <cell r="AA1196">
            <v>66</v>
          </cell>
          <cell r="AB1196">
            <v>39</v>
          </cell>
          <cell r="AC1196">
            <v>83</v>
          </cell>
        </row>
        <row r="1197">
          <cell r="A1197" t="str">
            <v>gYS</v>
          </cell>
          <cell r="B1197" t="str">
            <v>g</v>
          </cell>
          <cell r="C1197" t="str">
            <v>mid-8</v>
          </cell>
          <cell r="D1197" t="str">
            <v>Y</v>
          </cell>
          <cell r="E1197" t="str">
            <v>S</v>
          </cell>
          <cell r="F1197" t="str">
            <v>late-8</v>
          </cell>
          <cell r="G1197" t="str">
            <v>gY</v>
          </cell>
          <cell r="H1197" t="str">
            <v>YS</v>
          </cell>
          <cell r="I1197">
            <v>4</v>
          </cell>
          <cell r="J1197" t="str">
            <v>Not Found</v>
          </cell>
          <cell r="K1197">
            <v>6.8000000000000005E-2</v>
          </cell>
          <cell r="L1197">
            <v>5.0000000000000001E-4</v>
          </cell>
          <cell r="M1197">
            <v>7</v>
          </cell>
          <cell r="N1197" t="str">
            <v>Not Found</v>
          </cell>
          <cell r="O1197">
            <v>8.6699999999999999E-2</v>
          </cell>
          <cell r="P1197">
            <v>5.0000000000000001E-4</v>
          </cell>
          <cell r="Q1197">
            <v>3</v>
          </cell>
          <cell r="R1197">
            <v>-0.943690529612499</v>
          </cell>
          <cell r="S1197">
            <v>-0.77846935924681471</v>
          </cell>
          <cell r="T1197">
            <v>-0.68898467080757508</v>
          </cell>
          <cell r="U1197">
            <v>-0.76305865746016865</v>
          </cell>
          <cell r="V1197">
            <v>-0.9617004728503542</v>
          </cell>
          <cell r="W1197">
            <v>-0.89888921451072179</v>
          </cell>
          <cell r="X1197">
            <v>17</v>
          </cell>
          <cell r="Y1197">
            <v>21</v>
          </cell>
          <cell r="Z1197">
            <v>24</v>
          </cell>
          <cell r="AA1197">
            <v>22</v>
          </cell>
          <cell r="AB1197">
            <v>17</v>
          </cell>
          <cell r="AC1197">
            <v>18</v>
          </cell>
        </row>
        <row r="1198">
          <cell r="A1198" t="str">
            <v>gYt</v>
          </cell>
          <cell r="B1198" t="str">
            <v>g</v>
          </cell>
          <cell r="C1198" t="str">
            <v>mid-8</v>
          </cell>
          <cell r="D1198" t="str">
            <v>Y</v>
          </cell>
          <cell r="E1198" t="str">
            <v>t</v>
          </cell>
          <cell r="F1198" t="str">
            <v>mid-8</v>
          </cell>
          <cell r="G1198" t="str">
            <v>gY</v>
          </cell>
          <cell r="H1198" t="str">
            <v>Yt</v>
          </cell>
          <cell r="I1198">
            <v>3</v>
          </cell>
          <cell r="J1198" t="str">
            <v>Not Found</v>
          </cell>
          <cell r="K1198">
            <v>0.12620000000000001</v>
          </cell>
          <cell r="L1198">
            <v>4.0000000000000001E-3</v>
          </cell>
          <cell r="M1198">
            <v>23</v>
          </cell>
          <cell r="N1198" t="str">
            <v>Not Found</v>
          </cell>
          <cell r="O1198">
            <v>0.14369999999999999</v>
          </cell>
          <cell r="P1198">
            <v>4.7000000000000002E-3</v>
          </cell>
          <cell r="Q1198">
            <v>15</v>
          </cell>
          <cell r="R1198">
            <v>0.39927993084819197</v>
          </cell>
          <cell r="S1198">
            <v>0.23817275730549328</v>
          </cell>
          <cell r="T1198">
            <v>1.8879433349780173</v>
          </cell>
          <cell r="U1198">
            <v>0.54181943358879481</v>
          </cell>
          <cell r="V1198">
            <v>0.32124267817795304</v>
          </cell>
          <cell r="W1198">
            <v>1.880478781382656</v>
          </cell>
          <cell r="X1198">
            <v>66</v>
          </cell>
          <cell r="Y1198">
            <v>59</v>
          </cell>
          <cell r="Z1198">
            <v>97</v>
          </cell>
          <cell r="AA1198">
            <v>71</v>
          </cell>
          <cell r="AB1198">
            <v>63</v>
          </cell>
          <cell r="AC1198">
            <v>97</v>
          </cell>
        </row>
        <row r="1199">
          <cell r="A1199" t="str">
            <v>gYT</v>
          </cell>
          <cell r="B1199" t="str">
            <v>g</v>
          </cell>
          <cell r="C1199" t="str">
            <v>mid-8</v>
          </cell>
          <cell r="D1199" t="str">
            <v>Y</v>
          </cell>
          <cell r="E1199" t="str">
            <v>T</v>
          </cell>
          <cell r="F1199" t="str">
            <v>late-8</v>
          </cell>
          <cell r="G1199" t="str">
            <v>gY</v>
          </cell>
          <cell r="H1199" t="str">
            <v>YT</v>
          </cell>
          <cell r="I1199">
            <v>4</v>
          </cell>
          <cell r="J1199" t="str">
            <v>Not Found</v>
          </cell>
          <cell r="K1199">
            <v>6.7599999999999993E-2</v>
          </cell>
          <cell r="L1199">
            <v>5.9999999999999995E-4</v>
          </cell>
          <cell r="M1199">
            <v>6</v>
          </cell>
          <cell r="N1199" t="str">
            <v>Not Found</v>
          </cell>
          <cell r="O1199">
            <v>8.4000000000000005E-2</v>
          </cell>
          <cell r="P1199">
            <v>5.0000000000000001E-4</v>
          </cell>
          <cell r="Q1199">
            <v>2</v>
          </cell>
          <cell r="R1199">
            <v>-0.9529205671414388</v>
          </cell>
          <cell r="S1199">
            <v>-0.74942244163103455</v>
          </cell>
          <cell r="T1199">
            <v>-0.85004267116917465</v>
          </cell>
          <cell r="U1199">
            <v>-0.82486867229933003</v>
          </cell>
          <cell r="V1199">
            <v>-0.9617004728503542</v>
          </cell>
          <cell r="W1199">
            <v>-1.1305032141685032</v>
          </cell>
          <cell r="X1199">
            <v>17</v>
          </cell>
          <cell r="Y1199">
            <v>22</v>
          </cell>
          <cell r="Z1199">
            <v>20</v>
          </cell>
          <cell r="AA1199">
            <v>21</v>
          </cell>
          <cell r="AB1199">
            <v>17</v>
          </cell>
          <cell r="AC1199">
            <v>13</v>
          </cell>
        </row>
        <row r="1200">
          <cell r="A1200" t="str">
            <v>gYv</v>
          </cell>
          <cell r="B1200" t="str">
            <v>g</v>
          </cell>
          <cell r="C1200" t="str">
            <v>mid-8</v>
          </cell>
          <cell r="D1200" t="str">
            <v>Y</v>
          </cell>
          <cell r="E1200" t="str">
            <v>v</v>
          </cell>
          <cell r="F1200" t="str">
            <v>mid-8</v>
          </cell>
          <cell r="G1200" t="str">
            <v>gY</v>
          </cell>
          <cell r="H1200" t="str">
            <v>Yv</v>
          </cell>
          <cell r="I1200">
            <v>3</v>
          </cell>
          <cell r="J1200" t="str">
            <v>Not Found</v>
          </cell>
          <cell r="K1200">
            <v>8.3799999999999999E-2</v>
          </cell>
          <cell r="L1200">
            <v>2E-3</v>
          </cell>
          <cell r="M1200">
            <v>13</v>
          </cell>
          <cell r="N1200" t="str">
            <v>Not Found</v>
          </cell>
          <cell r="O1200">
            <v>9.7600000000000006E-2</v>
          </cell>
          <cell r="P1200">
            <v>1.5E-3</v>
          </cell>
          <cell r="Q1200">
            <v>8</v>
          </cell>
          <cell r="R1200">
            <v>-0.57910404721939057</v>
          </cell>
          <cell r="S1200">
            <v>-0.34276559501011128</v>
          </cell>
          <cell r="T1200">
            <v>0.27736333136202201</v>
          </cell>
          <cell r="U1200">
            <v>-0.51352933829466496</v>
          </cell>
          <cell r="V1200">
            <v>-0.65623781784361435</v>
          </cell>
          <cell r="W1200">
            <v>0.25918078377818571</v>
          </cell>
          <cell r="X1200">
            <v>28.000000000000004</v>
          </cell>
          <cell r="Y1200">
            <v>36</v>
          </cell>
          <cell r="Z1200">
            <v>61</v>
          </cell>
          <cell r="AA1200">
            <v>30</v>
          </cell>
          <cell r="AB1200">
            <v>26</v>
          </cell>
          <cell r="AC1200">
            <v>60</v>
          </cell>
        </row>
        <row r="1201">
          <cell r="A1201" t="str">
            <v>h@b</v>
          </cell>
          <cell r="B1201" t="str">
            <v>h</v>
          </cell>
          <cell r="C1201" t="str">
            <v>early-8</v>
          </cell>
          <cell r="D1201" t="str">
            <v>@</v>
          </cell>
          <cell r="E1201" t="str">
            <v>b</v>
          </cell>
          <cell r="F1201" t="str">
            <v>early-8</v>
          </cell>
          <cell r="G1201" t="str">
            <v>h@</v>
          </cell>
          <cell r="H1201" t="str">
            <v>@b</v>
          </cell>
          <cell r="I1201">
            <v>1</v>
          </cell>
          <cell r="J1201" t="str">
            <v>Not Found</v>
          </cell>
          <cell r="K1201">
            <v>0.14480000000000001</v>
          </cell>
          <cell r="L1201">
            <v>7.7000000000000002E-3</v>
          </cell>
          <cell r="M1201">
            <v>22</v>
          </cell>
          <cell r="N1201" t="str">
            <v>Not Found</v>
          </cell>
          <cell r="O1201">
            <v>0.1583</v>
          </cell>
          <cell r="P1201">
            <v>1.04E-2</v>
          </cell>
          <cell r="Q1201">
            <v>10</v>
          </cell>
          <cell r="R1201">
            <v>0.82847667594387686</v>
          </cell>
          <cell r="S1201">
            <v>1.3129087090893619</v>
          </cell>
          <cell r="T1201">
            <v>1.7268853346164177</v>
          </cell>
          <cell r="U1201">
            <v>0.87605136568203823</v>
          </cell>
          <cell r="V1201">
            <v>2.0623798117163696</v>
          </cell>
          <cell r="W1201">
            <v>0.72240878309374867</v>
          </cell>
          <cell r="X1201">
            <v>80</v>
          </cell>
          <cell r="Y1201">
            <v>91</v>
          </cell>
          <cell r="Z1201">
            <v>96</v>
          </cell>
          <cell r="AA1201">
            <v>81</v>
          </cell>
          <cell r="AB1201">
            <v>98</v>
          </cell>
          <cell r="AC1201">
            <v>76</v>
          </cell>
        </row>
        <row r="1202">
          <cell r="A1202" t="str">
            <v>h@J</v>
          </cell>
          <cell r="B1202" t="str">
            <v>h</v>
          </cell>
          <cell r="C1202" t="str">
            <v>early-8</v>
          </cell>
          <cell r="D1202" t="str">
            <v>@</v>
          </cell>
          <cell r="E1202" t="str">
            <v>J</v>
          </cell>
          <cell r="F1202" t="str">
            <v>mid-8</v>
          </cell>
          <cell r="G1202" t="str">
            <v>h@</v>
          </cell>
          <cell r="H1202" t="str">
            <v>@J</v>
          </cell>
          <cell r="I1202">
            <v>2</v>
          </cell>
          <cell r="J1202" t="str">
            <v>Not Found</v>
          </cell>
          <cell r="K1202">
            <v>0.12959999999999999</v>
          </cell>
          <cell r="L1202">
            <v>6.0000000000000001E-3</v>
          </cell>
          <cell r="M1202">
            <v>15</v>
          </cell>
          <cell r="N1202" t="str">
            <v>Not Found</v>
          </cell>
          <cell r="O1202">
            <v>0.14269999999999999</v>
          </cell>
          <cell r="P1202">
            <v>8.6E-3</v>
          </cell>
          <cell r="Q1202">
            <v>8</v>
          </cell>
          <cell r="R1202">
            <v>0.47773524984417703</v>
          </cell>
          <cell r="S1202">
            <v>0.8191111096210979</v>
          </cell>
          <cell r="T1202">
            <v>0.59947933208522108</v>
          </cell>
          <cell r="U1202">
            <v>0.51892683550021657</v>
          </cell>
          <cell r="V1202">
            <v>1.5125470327042383</v>
          </cell>
          <cell r="W1202">
            <v>0.25918078377818571</v>
          </cell>
          <cell r="X1202">
            <v>68</v>
          </cell>
          <cell r="Y1202">
            <v>79</v>
          </cell>
          <cell r="Z1202">
            <v>72</v>
          </cell>
          <cell r="AA1202">
            <v>70</v>
          </cell>
          <cell r="AB1202">
            <v>94</v>
          </cell>
          <cell r="AC1202">
            <v>60</v>
          </cell>
        </row>
        <row r="1203">
          <cell r="A1203" t="str">
            <v>h@l</v>
          </cell>
          <cell r="B1203" t="str">
            <v>h</v>
          </cell>
          <cell r="C1203" t="str">
            <v>early-8</v>
          </cell>
          <cell r="D1203" t="str">
            <v>@</v>
          </cell>
          <cell r="E1203" t="str">
            <v>l</v>
          </cell>
          <cell r="F1203" t="str">
            <v>late-8</v>
          </cell>
          <cell r="G1203" t="str">
            <v>h@</v>
          </cell>
          <cell r="H1203" t="str">
            <v>@l</v>
          </cell>
          <cell r="I1203">
            <v>3</v>
          </cell>
          <cell r="J1203" t="str">
            <v>Not Found</v>
          </cell>
          <cell r="K1203">
            <v>0.1925</v>
          </cell>
          <cell r="L1203">
            <v>1.38E-2</v>
          </cell>
          <cell r="M1203">
            <v>24</v>
          </cell>
          <cell r="N1203" t="str">
            <v>Not Found</v>
          </cell>
          <cell r="O1203">
            <v>0.21790000000000001</v>
          </cell>
          <cell r="P1203">
            <v>1.24E-2</v>
          </cell>
          <cell r="Q1203">
            <v>16</v>
          </cell>
          <cell r="R1203">
            <v>1.9291586512699068</v>
          </cell>
          <cell r="S1203">
            <v>3.0847706836519557</v>
          </cell>
          <cell r="T1203">
            <v>2.0490013353396166</v>
          </cell>
          <cell r="U1203">
            <v>2.2404502117613059</v>
          </cell>
          <cell r="V1203">
            <v>2.6733051217298494</v>
          </cell>
          <cell r="W1203">
            <v>2.1120927810404377</v>
          </cell>
          <cell r="X1203">
            <v>97</v>
          </cell>
          <cell r="Y1203">
            <v>100</v>
          </cell>
          <cell r="Z1203">
            <v>98</v>
          </cell>
          <cell r="AA1203">
            <v>99</v>
          </cell>
          <cell r="AB1203">
            <v>100</v>
          </cell>
          <cell r="AC1203">
            <v>98</v>
          </cell>
        </row>
        <row r="1204">
          <cell r="A1204" t="str">
            <v>h@n</v>
          </cell>
          <cell r="B1204" t="str">
            <v>h</v>
          </cell>
          <cell r="C1204" t="str">
            <v>early-8</v>
          </cell>
          <cell r="D1204" t="str">
            <v>@</v>
          </cell>
          <cell r="E1204" t="str">
            <v>n</v>
          </cell>
          <cell r="F1204" t="str">
            <v>early-8</v>
          </cell>
          <cell r="G1204" t="str">
            <v>h@</v>
          </cell>
          <cell r="H1204" t="str">
            <v>@n</v>
          </cell>
          <cell r="I1204">
            <v>1</v>
          </cell>
          <cell r="J1204" t="str">
            <v>Not Found</v>
          </cell>
          <cell r="K1204">
            <v>0.21490000000000001</v>
          </cell>
          <cell r="L1204">
            <v>1.9599999999999999E-2</v>
          </cell>
          <cell r="M1204">
            <v>26</v>
          </cell>
          <cell r="N1204" t="str">
            <v>Not Found</v>
          </cell>
          <cell r="O1204">
            <v>0.24179999999999999</v>
          </cell>
          <cell r="P1204">
            <v>2.4500000000000001E-2</v>
          </cell>
          <cell r="Q1204">
            <v>21</v>
          </cell>
          <cell r="R1204">
            <v>2.4460407528905166</v>
          </cell>
          <cell r="S1204">
            <v>4.7694919053672091</v>
          </cell>
          <cell r="T1204">
            <v>2.3711173360628157</v>
          </cell>
          <cell r="U1204">
            <v>2.7875833060783268</v>
          </cell>
          <cell r="V1204">
            <v>6.3694032473114017</v>
          </cell>
          <cell r="W1204">
            <v>3.2701627793293451</v>
          </cell>
          <cell r="X1204">
            <v>99</v>
          </cell>
          <cell r="Y1204">
            <v>100</v>
          </cell>
          <cell r="Z1204">
            <v>99</v>
          </cell>
          <cell r="AA1204">
            <v>100</v>
          </cell>
          <cell r="AB1204">
            <v>100</v>
          </cell>
          <cell r="AC1204">
            <v>100</v>
          </cell>
        </row>
        <row r="1205">
          <cell r="A1205" t="str">
            <v>h@r</v>
          </cell>
          <cell r="B1205" t="str">
            <v>h</v>
          </cell>
          <cell r="C1205" t="str">
            <v>early-8</v>
          </cell>
          <cell r="D1205" t="str">
            <v>@</v>
          </cell>
          <cell r="E1205" t="str">
            <v>r</v>
          </cell>
          <cell r="F1205" t="str">
            <v>late-8</v>
          </cell>
          <cell r="G1205" t="str">
            <v>h@</v>
          </cell>
          <cell r="H1205" t="str">
            <v>@r</v>
          </cell>
          <cell r="I1205">
            <v>3</v>
          </cell>
          <cell r="J1205" t="str">
            <v>Not Found</v>
          </cell>
          <cell r="K1205">
            <v>0.19719999999999999</v>
          </cell>
          <cell r="L1205">
            <v>1.23E-2</v>
          </cell>
          <cell r="M1205">
            <v>19</v>
          </cell>
          <cell r="N1205" t="str">
            <v>Not Found</v>
          </cell>
          <cell r="O1205">
            <v>0.22439999999999999</v>
          </cell>
          <cell r="P1205">
            <v>1.1299999999999999E-2</v>
          </cell>
          <cell r="Q1205">
            <v>11</v>
          </cell>
          <cell r="R1205">
            <v>2.0376115922349451</v>
          </cell>
          <cell r="S1205">
            <v>2.6490669194152523</v>
          </cell>
          <cell r="T1205">
            <v>1.2437113335316192</v>
          </cell>
          <cell r="U1205">
            <v>2.3892520993370643</v>
          </cell>
          <cell r="V1205">
            <v>2.3372962012224354</v>
          </cell>
          <cell r="W1205">
            <v>0.95402278275153019</v>
          </cell>
          <cell r="X1205">
            <v>98</v>
          </cell>
          <cell r="Y1205">
            <v>100</v>
          </cell>
          <cell r="Z1205">
            <v>89</v>
          </cell>
          <cell r="AA1205">
            <v>99</v>
          </cell>
          <cell r="AB1205">
            <v>99</v>
          </cell>
          <cell r="AC1205">
            <v>83</v>
          </cell>
        </row>
        <row r="1206">
          <cell r="A1206" t="str">
            <v>h@s</v>
          </cell>
          <cell r="B1206" t="str">
            <v>h</v>
          </cell>
          <cell r="C1206" t="str">
            <v>early-8</v>
          </cell>
          <cell r="D1206" t="str">
            <v>@</v>
          </cell>
          <cell r="E1206" t="str">
            <v>s</v>
          </cell>
          <cell r="F1206" t="str">
            <v>late-8</v>
          </cell>
          <cell r="G1206" t="str">
            <v>h@</v>
          </cell>
          <cell r="H1206" t="str">
            <v>@s</v>
          </cell>
          <cell r="I1206">
            <v>3</v>
          </cell>
          <cell r="J1206" t="str">
            <v>Not Found</v>
          </cell>
          <cell r="K1206">
            <v>0.1976</v>
          </cell>
          <cell r="L1206">
            <v>1.23E-2</v>
          </cell>
          <cell r="M1206">
            <v>25</v>
          </cell>
          <cell r="N1206" t="str">
            <v>Not Found</v>
          </cell>
          <cell r="O1206">
            <v>0.1988</v>
          </cell>
          <cell r="P1206">
            <v>1.5100000000000001E-2</v>
          </cell>
          <cell r="Q1206">
            <v>13</v>
          </cell>
          <cell r="R1206">
            <v>2.0468416297638847</v>
          </cell>
          <cell r="S1206">
            <v>2.6490669194152523</v>
          </cell>
          <cell r="T1206">
            <v>2.2100593357012164</v>
          </cell>
          <cell r="U1206">
            <v>1.8032015882694599</v>
          </cell>
          <cell r="V1206">
            <v>3.4980542902480471</v>
          </cell>
          <cell r="W1206">
            <v>1.4172507820670932</v>
          </cell>
          <cell r="X1206">
            <v>98</v>
          </cell>
          <cell r="Y1206">
            <v>100</v>
          </cell>
          <cell r="Z1206">
            <v>99</v>
          </cell>
          <cell r="AA1206">
            <v>96</v>
          </cell>
          <cell r="AB1206">
            <v>100</v>
          </cell>
          <cell r="AC1206">
            <v>92</v>
          </cell>
        </row>
        <row r="1207">
          <cell r="A1207" t="str">
            <v>h@T</v>
          </cell>
          <cell r="B1207" t="str">
            <v>h</v>
          </cell>
          <cell r="C1207" t="str">
            <v>early-8</v>
          </cell>
          <cell r="D1207" t="str">
            <v>@</v>
          </cell>
          <cell r="E1207" t="str">
            <v>T</v>
          </cell>
          <cell r="F1207" t="str">
            <v>late-8</v>
          </cell>
          <cell r="G1207" t="str">
            <v>h@</v>
          </cell>
          <cell r="H1207" t="str">
            <v>@T</v>
          </cell>
          <cell r="I1207">
            <v>3</v>
          </cell>
          <cell r="J1207" t="str">
            <v>Not Found</v>
          </cell>
          <cell r="K1207">
            <v>0.12620000000000001</v>
          </cell>
          <cell r="L1207">
            <v>6.1999999999999998E-3</v>
          </cell>
          <cell r="M1207">
            <v>18</v>
          </cell>
          <cell r="N1207" t="str">
            <v>Not Found</v>
          </cell>
          <cell r="O1207">
            <v>0.1449</v>
          </cell>
          <cell r="P1207">
            <v>9.9000000000000008E-3</v>
          </cell>
          <cell r="Q1207">
            <v>10</v>
          </cell>
          <cell r="R1207">
            <v>0.39927993084819197</v>
          </cell>
          <cell r="S1207">
            <v>0.87720494485265821</v>
          </cell>
          <cell r="T1207">
            <v>1.0826533331700197</v>
          </cell>
          <cell r="U1207">
            <v>0.56929055129508899</v>
          </cell>
          <cell r="V1207">
            <v>1.9096484842130002</v>
          </cell>
          <cell r="W1207">
            <v>0.72240878309374867</v>
          </cell>
          <cell r="X1207">
            <v>66</v>
          </cell>
          <cell r="Y1207">
            <v>81</v>
          </cell>
          <cell r="Z1207">
            <v>86</v>
          </cell>
          <cell r="AA1207">
            <v>72</v>
          </cell>
          <cell r="AB1207">
            <v>97</v>
          </cell>
          <cell r="AC1207">
            <v>76</v>
          </cell>
        </row>
        <row r="1208">
          <cell r="A1208" t="str">
            <v>h^d</v>
          </cell>
          <cell r="B1208" t="str">
            <v>h</v>
          </cell>
          <cell r="C1208" t="str">
            <v>early-8</v>
          </cell>
          <cell r="D1208" t="str">
            <v>^</v>
          </cell>
          <cell r="E1208" t="str">
            <v>d</v>
          </cell>
          <cell r="F1208" t="str">
            <v>early-8</v>
          </cell>
          <cell r="G1208" t="str">
            <v>h^</v>
          </cell>
          <cell r="H1208" t="str">
            <v>^d</v>
          </cell>
          <cell r="I1208">
            <v>1</v>
          </cell>
          <cell r="J1208" t="str">
            <v>Not Found</v>
          </cell>
          <cell r="K1208">
            <v>0.11650000000000001</v>
          </cell>
          <cell r="L1208">
            <v>3.3999999999999998E-3</v>
          </cell>
          <cell r="M1208">
            <v>24</v>
          </cell>
          <cell r="N1208" t="str">
            <v>Not Found</v>
          </cell>
          <cell r="O1208">
            <v>0.16919999999999999</v>
          </cell>
          <cell r="P1208">
            <v>6.6E-3</v>
          </cell>
          <cell r="Q1208">
            <v>20</v>
          </cell>
          <cell r="R1208">
            <v>0.17545152077141016</v>
          </cell>
          <cell r="S1208">
            <v>6.3891251610811828E-2</v>
          </cell>
          <cell r="T1208">
            <v>2.0490013353396166</v>
          </cell>
          <cell r="U1208">
            <v>1.1255806848475416</v>
          </cell>
          <cell r="V1208">
            <v>0.90162172269075858</v>
          </cell>
          <cell r="W1208">
            <v>3.0385487796715633</v>
          </cell>
          <cell r="X1208">
            <v>56.999999999999993</v>
          </cell>
          <cell r="Y1208">
            <v>52</v>
          </cell>
          <cell r="Z1208">
            <v>98</v>
          </cell>
          <cell r="AA1208">
            <v>87</v>
          </cell>
          <cell r="AB1208">
            <v>82</v>
          </cell>
          <cell r="AC1208">
            <v>100</v>
          </cell>
        </row>
        <row r="1209">
          <cell r="A1209" t="str">
            <v>h^J</v>
          </cell>
          <cell r="B1209" t="str">
            <v>h</v>
          </cell>
          <cell r="C1209" t="str">
            <v>early-8</v>
          </cell>
          <cell r="D1209" t="str">
            <v>^</v>
          </cell>
          <cell r="E1209" t="str">
            <v>J</v>
          </cell>
          <cell r="F1209" t="str">
            <v>mid-8</v>
          </cell>
          <cell r="G1209" t="str">
            <v>h^</v>
          </cell>
          <cell r="H1209" t="str">
            <v>^J</v>
          </cell>
          <cell r="I1209">
            <v>2</v>
          </cell>
          <cell r="J1209" t="str">
            <v>Not Found</v>
          </cell>
          <cell r="K1209">
            <v>8.9300000000000004E-2</v>
          </cell>
          <cell r="L1209">
            <v>2.8999999999999998E-3</v>
          </cell>
          <cell r="M1209">
            <v>15</v>
          </cell>
          <cell r="N1209" t="str">
            <v>Not Found</v>
          </cell>
          <cell r="O1209">
            <v>0.1221</v>
          </cell>
          <cell r="P1209">
            <v>4.8999999999999998E-3</v>
          </cell>
          <cell r="Q1209">
            <v>11</v>
          </cell>
          <cell r="R1209">
            <v>-0.45219103119647297</v>
          </cell>
          <cell r="S1209">
            <v>-8.134333646808932E-2</v>
          </cell>
          <cell r="T1209">
            <v>0.59947933208522108</v>
          </cell>
          <cell r="U1209">
            <v>4.7339314875503503E-2</v>
          </cell>
          <cell r="V1209">
            <v>0.38233520917930092</v>
          </cell>
          <cell r="W1209">
            <v>0.95402278275153019</v>
          </cell>
          <cell r="X1209">
            <v>33</v>
          </cell>
          <cell r="Y1209">
            <v>46</v>
          </cell>
          <cell r="Z1209">
            <v>72</v>
          </cell>
          <cell r="AA1209">
            <v>52</v>
          </cell>
          <cell r="AB1209">
            <v>65</v>
          </cell>
          <cell r="AC1209">
            <v>83</v>
          </cell>
        </row>
        <row r="1210">
          <cell r="A1210" t="str">
            <v>h^k</v>
          </cell>
          <cell r="B1210" t="str">
            <v>h</v>
          </cell>
          <cell r="C1210" t="str">
            <v>early-8</v>
          </cell>
          <cell r="D1210" t="str">
            <v>^</v>
          </cell>
          <cell r="E1210" t="str">
            <v>k</v>
          </cell>
          <cell r="F1210" t="str">
            <v>mid-8</v>
          </cell>
          <cell r="G1210" t="str">
            <v>h^</v>
          </cell>
          <cell r="H1210" t="str">
            <v>^k</v>
          </cell>
          <cell r="I1210">
            <v>2</v>
          </cell>
          <cell r="J1210" t="str">
            <v>Not Found</v>
          </cell>
          <cell r="K1210">
            <v>0.1321</v>
          </cell>
          <cell r="L1210">
            <v>4.3E-3</v>
          </cell>
          <cell r="M1210">
            <v>29</v>
          </cell>
          <cell r="N1210" t="str">
            <v>Not Found</v>
          </cell>
          <cell r="O1210">
            <v>0.1764</v>
          </cell>
          <cell r="P1210">
            <v>7.7999999999999996E-3</v>
          </cell>
          <cell r="Q1210">
            <v>22</v>
          </cell>
          <cell r="R1210">
            <v>0.53542298440004876</v>
          </cell>
          <cell r="S1210">
            <v>0.32531351015283394</v>
          </cell>
          <cell r="T1210">
            <v>2.8542913371476146</v>
          </cell>
          <cell r="U1210">
            <v>1.2904073910853058</v>
          </cell>
          <cell r="V1210">
            <v>1.2681769086988464</v>
          </cell>
          <cell r="W1210">
            <v>3.5017767789871264</v>
          </cell>
          <cell r="X1210">
            <v>70</v>
          </cell>
          <cell r="Y1210">
            <v>63</v>
          </cell>
          <cell r="Z1210">
            <v>100</v>
          </cell>
          <cell r="AA1210">
            <v>90</v>
          </cell>
          <cell r="AB1210">
            <v>90</v>
          </cell>
          <cell r="AC1210">
            <v>100</v>
          </cell>
        </row>
        <row r="1211">
          <cell r="A1211" t="str">
            <v>h^r</v>
          </cell>
          <cell r="B1211" t="str">
            <v>h</v>
          </cell>
          <cell r="C1211" t="str">
            <v>early-8</v>
          </cell>
          <cell r="D1211" t="str">
            <v>^</v>
          </cell>
          <cell r="E1211" t="str">
            <v>r</v>
          </cell>
          <cell r="F1211" t="str">
            <v>late-8</v>
          </cell>
          <cell r="G1211" t="str">
            <v>h^</v>
          </cell>
          <cell r="H1211" t="str">
            <v>^r</v>
          </cell>
          <cell r="I1211">
            <v>3</v>
          </cell>
          <cell r="J1211" t="str">
            <v>Not Found</v>
          </cell>
          <cell r="K1211">
            <v>0.157</v>
          </cell>
          <cell r="L1211">
            <v>2.3999999999999998E-3</v>
          </cell>
          <cell r="M1211">
            <v>14</v>
          </cell>
          <cell r="N1211" t="str">
            <v>Not Found</v>
          </cell>
          <cell r="O1211">
            <v>0.20380000000000001</v>
          </cell>
          <cell r="P1211">
            <v>4.4999999999999997E-3</v>
          </cell>
          <cell r="Q1211">
            <v>12</v>
          </cell>
          <cell r="R1211">
            <v>1.1099928205765301</v>
          </cell>
          <cell r="S1211">
            <v>-0.22657792454699047</v>
          </cell>
          <cell r="T1211">
            <v>0.43842133172362152</v>
          </cell>
          <cell r="U1211">
            <v>1.9176645787123516</v>
          </cell>
          <cell r="V1211">
            <v>0.2601501471766049</v>
          </cell>
          <cell r="W1211">
            <v>1.1856367824093117</v>
          </cell>
          <cell r="X1211">
            <v>87</v>
          </cell>
          <cell r="Y1211">
            <v>41</v>
          </cell>
          <cell r="Z1211">
            <v>67</v>
          </cell>
          <cell r="AA1211">
            <v>97</v>
          </cell>
          <cell r="AB1211">
            <v>61</v>
          </cell>
          <cell r="AC1211">
            <v>88</v>
          </cell>
        </row>
        <row r="1212">
          <cell r="A1212" t="str">
            <v>h^s</v>
          </cell>
          <cell r="B1212" t="str">
            <v>h</v>
          </cell>
          <cell r="C1212" t="str">
            <v>early-8</v>
          </cell>
          <cell r="D1212" t="str">
            <v>^</v>
          </cell>
          <cell r="E1212" t="str">
            <v>s</v>
          </cell>
          <cell r="F1212" t="str">
            <v>late-8</v>
          </cell>
          <cell r="G1212" t="str">
            <v>h^</v>
          </cell>
          <cell r="H1212" t="str">
            <v>^s</v>
          </cell>
          <cell r="I1212">
            <v>3</v>
          </cell>
          <cell r="J1212" t="str">
            <v>Not Found</v>
          </cell>
          <cell r="K1212">
            <v>0.15740000000000001</v>
          </cell>
          <cell r="L1212">
            <v>6.3E-3</v>
          </cell>
          <cell r="M1212">
            <v>21</v>
          </cell>
          <cell r="N1212" t="str">
            <v>Not Found</v>
          </cell>
          <cell r="O1212">
            <v>0.1782</v>
          </cell>
          <cell r="P1212">
            <v>8.2000000000000007E-3</v>
          </cell>
          <cell r="Q1212">
            <v>14</v>
          </cell>
          <cell r="R1212">
            <v>1.1192228581054697</v>
          </cell>
          <cell r="S1212">
            <v>0.90625186246843847</v>
          </cell>
          <cell r="T1212">
            <v>1.5658273342548181</v>
          </cell>
          <cell r="U1212">
            <v>1.3316140676447465</v>
          </cell>
          <cell r="V1212">
            <v>1.3903619707015424</v>
          </cell>
          <cell r="W1212">
            <v>1.6488647817248745</v>
          </cell>
          <cell r="X1212">
            <v>87</v>
          </cell>
          <cell r="Y1212">
            <v>82</v>
          </cell>
          <cell r="Z1212">
            <v>94</v>
          </cell>
          <cell r="AA1212">
            <v>91</v>
          </cell>
          <cell r="AB1212">
            <v>92</v>
          </cell>
          <cell r="AC1212">
            <v>95</v>
          </cell>
        </row>
        <row r="1213">
          <cell r="A1213" t="str">
            <v>h^T</v>
          </cell>
          <cell r="B1213" t="str">
            <v>h</v>
          </cell>
          <cell r="C1213" t="str">
            <v>early-8</v>
          </cell>
          <cell r="D1213" t="str">
            <v>^</v>
          </cell>
          <cell r="E1213" t="str">
            <v>T</v>
          </cell>
          <cell r="F1213" t="str">
            <v>late-8</v>
          </cell>
          <cell r="G1213" t="str">
            <v>h^</v>
          </cell>
          <cell r="H1213" t="str">
            <v>^T</v>
          </cell>
          <cell r="I1213">
            <v>3</v>
          </cell>
          <cell r="J1213" t="str">
            <v>Not Found</v>
          </cell>
          <cell r="K1213">
            <v>8.5999999999999993E-2</v>
          </cell>
          <cell r="L1213">
            <v>2.5000000000000001E-3</v>
          </cell>
          <cell r="M1213">
            <v>11</v>
          </cell>
          <cell r="N1213" t="str">
            <v>Not Found</v>
          </cell>
          <cell r="O1213">
            <v>0.12429999999999999</v>
          </cell>
          <cell r="P1213">
            <v>4.8999999999999998E-3</v>
          </cell>
          <cell r="Q1213">
            <v>9</v>
          </cell>
          <cell r="R1213">
            <v>-0.52833884081022375</v>
          </cell>
          <cell r="S1213">
            <v>-0.19753100693121017</v>
          </cell>
          <cell r="T1213">
            <v>-4.4752669361177014E-2</v>
          </cell>
          <cell r="U1213">
            <v>9.770303067037564E-2</v>
          </cell>
          <cell r="V1213">
            <v>0.38233520917930092</v>
          </cell>
          <cell r="W1213">
            <v>0.49079478343596716</v>
          </cell>
          <cell r="X1213">
            <v>30</v>
          </cell>
          <cell r="Y1213">
            <v>42</v>
          </cell>
          <cell r="Z1213">
            <v>48</v>
          </cell>
          <cell r="AA1213">
            <v>54</v>
          </cell>
          <cell r="AB1213">
            <v>65</v>
          </cell>
          <cell r="AC1213">
            <v>69</v>
          </cell>
        </row>
        <row r="1214">
          <cell r="A1214" t="str">
            <v>h^v</v>
          </cell>
          <cell r="B1214" t="str">
            <v>h</v>
          </cell>
          <cell r="C1214" t="str">
            <v>early-8</v>
          </cell>
          <cell r="D1214" t="str">
            <v>^</v>
          </cell>
          <cell r="E1214" t="str">
            <v>v</v>
          </cell>
          <cell r="F1214" t="str">
            <v>mid-8</v>
          </cell>
          <cell r="G1214" t="str">
            <v>h^</v>
          </cell>
          <cell r="H1214" t="str">
            <v>^v</v>
          </cell>
          <cell r="I1214">
            <v>2</v>
          </cell>
          <cell r="J1214" t="str">
            <v>Not Found</v>
          </cell>
          <cell r="K1214">
            <v>0.1022</v>
          </cell>
          <cell r="L1214">
            <v>3.5999999999999999E-3</v>
          </cell>
          <cell r="M1214">
            <v>18</v>
          </cell>
          <cell r="N1214" t="str">
            <v>Not Found</v>
          </cell>
          <cell r="O1214">
            <v>0.13789999999999999</v>
          </cell>
          <cell r="P1214">
            <v>6.1999999999999998E-3</v>
          </cell>
          <cell r="Q1214">
            <v>13</v>
          </cell>
          <cell r="R1214">
            <v>-0.15452232088817561</v>
          </cell>
          <cell r="S1214">
            <v>0.1219850868423723</v>
          </cell>
          <cell r="T1214">
            <v>1.0826533331700197</v>
          </cell>
          <cell r="U1214">
            <v>0.40904236467504068</v>
          </cell>
          <cell r="V1214">
            <v>0.77943666068806261</v>
          </cell>
          <cell r="W1214">
            <v>1.4172507820670932</v>
          </cell>
          <cell r="X1214">
            <v>44</v>
          </cell>
          <cell r="Y1214">
            <v>55.000000000000007</v>
          </cell>
          <cell r="Z1214">
            <v>86</v>
          </cell>
          <cell r="AA1214">
            <v>66</v>
          </cell>
          <cell r="AB1214">
            <v>78</v>
          </cell>
          <cell r="AC1214">
            <v>92</v>
          </cell>
        </row>
        <row r="1215">
          <cell r="A1215" t="str">
            <v>h^z</v>
          </cell>
          <cell r="B1215" t="str">
            <v>h</v>
          </cell>
          <cell r="C1215" t="str">
            <v>early-8</v>
          </cell>
          <cell r="D1215" t="str">
            <v>^</v>
          </cell>
          <cell r="E1215" t="str">
            <v>z</v>
          </cell>
          <cell r="F1215" t="str">
            <v>late-8</v>
          </cell>
          <cell r="G1215" t="str">
            <v>h^</v>
          </cell>
          <cell r="H1215" t="str">
            <v>^z</v>
          </cell>
          <cell r="I1215">
            <v>3</v>
          </cell>
          <cell r="J1215" t="str">
            <v>Not Found</v>
          </cell>
          <cell r="K1215">
            <v>9.8699999999999996E-2</v>
          </cell>
          <cell r="L1215">
            <v>3.3999999999999998E-3</v>
          </cell>
          <cell r="M1215">
            <v>21</v>
          </cell>
          <cell r="N1215" t="str">
            <v>Not Found</v>
          </cell>
          <cell r="O1215">
            <v>0.1399</v>
          </cell>
          <cell r="P1215">
            <v>7.1000000000000004E-3</v>
          </cell>
          <cell r="Q1215">
            <v>16</v>
          </cell>
          <cell r="R1215">
            <v>-0.2352851492663959</v>
          </cell>
          <cell r="S1215">
            <v>6.3891251610811828E-2</v>
          </cell>
          <cell r="T1215">
            <v>1.5658273342548181</v>
          </cell>
          <cell r="U1215">
            <v>0.45482756085219733</v>
          </cell>
          <cell r="V1215">
            <v>1.0543530501941287</v>
          </cell>
          <cell r="W1215">
            <v>2.1120927810404377</v>
          </cell>
          <cell r="X1215">
            <v>41</v>
          </cell>
          <cell r="Y1215">
            <v>52</v>
          </cell>
          <cell r="Z1215">
            <v>94</v>
          </cell>
          <cell r="AA1215">
            <v>68</v>
          </cell>
          <cell r="AB1215">
            <v>86</v>
          </cell>
          <cell r="AC1215">
            <v>98</v>
          </cell>
        </row>
        <row r="1216">
          <cell r="A1216" t="str">
            <v>haC</v>
          </cell>
          <cell r="B1216" t="str">
            <v>h</v>
          </cell>
          <cell r="C1216" t="str">
            <v>early-8</v>
          </cell>
          <cell r="D1216" t="str">
            <v>a</v>
          </cell>
          <cell r="E1216" t="str">
            <v>C</v>
          </cell>
          <cell r="F1216" t="str">
            <v>mid-8</v>
          </cell>
          <cell r="G1216" t="str">
            <v>ha</v>
          </cell>
          <cell r="H1216" t="str">
            <v>aC</v>
          </cell>
          <cell r="I1216">
            <v>2</v>
          </cell>
          <cell r="J1216" t="str">
            <v>Not Found</v>
          </cell>
          <cell r="K1216">
            <v>0.1079</v>
          </cell>
          <cell r="L1216">
            <v>3.8E-3</v>
          </cell>
          <cell r="M1216">
            <v>10</v>
          </cell>
          <cell r="N1216" t="str">
            <v>Not Found</v>
          </cell>
          <cell r="O1216">
            <v>0.13139999999999999</v>
          </cell>
          <cell r="P1216">
            <v>4.4999999999999997E-3</v>
          </cell>
          <cell r="Q1216">
            <v>4</v>
          </cell>
          <cell r="R1216">
            <v>-2.2994286100788412E-2</v>
          </cell>
          <cell r="S1216">
            <v>0.18007892207393278</v>
          </cell>
          <cell r="T1216">
            <v>-0.20581066972277653</v>
          </cell>
          <cell r="U1216">
            <v>0.26024047709928155</v>
          </cell>
          <cell r="V1216">
            <v>0.2601501471766049</v>
          </cell>
          <cell r="W1216">
            <v>-0.66727521485294028</v>
          </cell>
          <cell r="X1216">
            <v>49</v>
          </cell>
          <cell r="Y1216">
            <v>56.999999999999993</v>
          </cell>
          <cell r="Z1216">
            <v>42</v>
          </cell>
          <cell r="AA1216">
            <v>60</v>
          </cell>
          <cell r="AB1216">
            <v>61</v>
          </cell>
          <cell r="AC1216">
            <v>25</v>
          </cell>
        </row>
        <row r="1217">
          <cell r="A1217" t="str">
            <v>haf</v>
          </cell>
          <cell r="B1217" t="str">
            <v>h</v>
          </cell>
          <cell r="C1217" t="str">
            <v>early-8</v>
          </cell>
          <cell r="D1217" t="str">
            <v>a</v>
          </cell>
          <cell r="E1217" t="str">
            <v>f</v>
          </cell>
          <cell r="F1217" t="str">
            <v>mid-8</v>
          </cell>
          <cell r="G1217" t="str">
            <v>ha</v>
          </cell>
          <cell r="H1217" t="str">
            <v>af</v>
          </cell>
          <cell r="I1217">
            <v>2</v>
          </cell>
          <cell r="J1217" t="str">
            <v>Not Found</v>
          </cell>
          <cell r="K1217">
            <v>0.1196</v>
          </cell>
          <cell r="L1217">
            <v>3.8999999999999998E-3</v>
          </cell>
          <cell r="M1217">
            <v>9</v>
          </cell>
          <cell r="N1217" t="str">
            <v>Not Found</v>
          </cell>
          <cell r="O1217">
            <v>0.1381</v>
          </cell>
          <cell r="P1217">
            <v>4.7999999999999996E-3</v>
          </cell>
          <cell r="Q1217">
            <v>4</v>
          </cell>
          <cell r="R1217">
            <v>0.24698431162069076</v>
          </cell>
          <cell r="S1217">
            <v>0.20912583968971296</v>
          </cell>
          <cell r="T1217">
            <v>-0.36686867008437607</v>
          </cell>
          <cell r="U1217">
            <v>0.41362088429275645</v>
          </cell>
          <cell r="V1217">
            <v>0.35178894367862684</v>
          </cell>
          <cell r="W1217">
            <v>-0.66727521485294028</v>
          </cell>
          <cell r="X1217">
            <v>60</v>
          </cell>
          <cell r="Y1217">
            <v>57.999999999999993</v>
          </cell>
          <cell r="Z1217">
            <v>36</v>
          </cell>
          <cell r="AA1217">
            <v>66</v>
          </cell>
          <cell r="AB1217">
            <v>64</v>
          </cell>
          <cell r="AC1217">
            <v>25</v>
          </cell>
        </row>
        <row r="1218">
          <cell r="A1218" t="str">
            <v>hag</v>
          </cell>
          <cell r="B1218" t="str">
            <v>h</v>
          </cell>
          <cell r="C1218" t="str">
            <v>early-8</v>
          </cell>
          <cell r="D1218" t="str">
            <v>a</v>
          </cell>
          <cell r="E1218" t="str">
            <v>g</v>
          </cell>
          <cell r="F1218" t="str">
            <v>mid-8</v>
          </cell>
          <cell r="G1218" t="str">
            <v>ha</v>
          </cell>
          <cell r="H1218" t="str">
            <v>ag</v>
          </cell>
          <cell r="I1218">
            <v>2</v>
          </cell>
          <cell r="J1218" t="str">
            <v>Not Found</v>
          </cell>
          <cell r="K1218">
            <v>0.1178</v>
          </cell>
          <cell r="L1218">
            <v>4.3E-3</v>
          </cell>
          <cell r="M1218">
            <v>11</v>
          </cell>
          <cell r="N1218" t="str">
            <v>Not Found</v>
          </cell>
          <cell r="O1218">
            <v>0.13780000000000001</v>
          </cell>
          <cell r="P1218">
            <v>5.1000000000000004E-3</v>
          </cell>
          <cell r="Q1218">
            <v>6</v>
          </cell>
          <cell r="R1218">
            <v>0.20544914274046328</v>
          </cell>
          <cell r="S1218">
            <v>0.32531351015283394</v>
          </cell>
          <cell r="T1218">
            <v>-4.4752669361177014E-2</v>
          </cell>
          <cell r="U1218">
            <v>0.4067531048661831</v>
          </cell>
          <cell r="V1218">
            <v>0.44342774018064901</v>
          </cell>
          <cell r="W1218">
            <v>-0.20404721553737729</v>
          </cell>
          <cell r="X1218">
            <v>57.999999999999993</v>
          </cell>
          <cell r="Y1218">
            <v>63</v>
          </cell>
          <cell r="Z1218">
            <v>48</v>
          </cell>
          <cell r="AA1218">
            <v>66</v>
          </cell>
          <cell r="AB1218">
            <v>68</v>
          </cell>
          <cell r="AC1218">
            <v>42</v>
          </cell>
        </row>
        <row r="1219">
          <cell r="A1219" t="str">
            <v>haG</v>
          </cell>
          <cell r="B1219" t="str">
            <v>h</v>
          </cell>
          <cell r="C1219" t="str">
            <v>early-8</v>
          </cell>
          <cell r="D1219" t="str">
            <v>a</v>
          </cell>
          <cell r="E1219" t="str">
            <v>G</v>
          </cell>
          <cell r="F1219" t="str">
            <v>mid-8</v>
          </cell>
          <cell r="G1219" t="str">
            <v>ha</v>
          </cell>
          <cell r="H1219" t="str">
            <v>aG</v>
          </cell>
          <cell r="I1219">
            <v>2</v>
          </cell>
          <cell r="J1219" t="str">
            <v>Not Found</v>
          </cell>
          <cell r="K1219">
            <v>0.1116</v>
          </cell>
          <cell r="L1219">
            <v>4.3E-3</v>
          </cell>
          <cell r="M1219">
            <v>7</v>
          </cell>
          <cell r="N1219" t="str">
            <v>Not Found</v>
          </cell>
          <cell r="O1219">
            <v>0.1376</v>
          </cell>
          <cell r="P1219">
            <v>5.1000000000000004E-3</v>
          </cell>
          <cell r="Q1219">
            <v>8</v>
          </cell>
          <cell r="R1219">
            <v>6.2383561041901771E-2</v>
          </cell>
          <cell r="S1219">
            <v>0.32531351015283394</v>
          </cell>
          <cell r="T1219">
            <v>-0.68898467080757508</v>
          </cell>
          <cell r="U1219">
            <v>0.40217458524846733</v>
          </cell>
          <cell r="V1219">
            <v>0.44342774018064901</v>
          </cell>
          <cell r="W1219">
            <v>0.25918078377818571</v>
          </cell>
          <cell r="X1219">
            <v>52</v>
          </cell>
          <cell r="Y1219">
            <v>63</v>
          </cell>
          <cell r="Z1219">
            <v>24</v>
          </cell>
          <cell r="AA1219">
            <v>66</v>
          </cell>
          <cell r="AB1219">
            <v>68</v>
          </cell>
          <cell r="AC1219">
            <v>60</v>
          </cell>
        </row>
        <row r="1220">
          <cell r="A1220" t="str">
            <v>haJ</v>
          </cell>
          <cell r="B1220" t="str">
            <v>h</v>
          </cell>
          <cell r="C1220" t="str">
            <v>early-8</v>
          </cell>
          <cell r="D1220" t="str">
            <v>a</v>
          </cell>
          <cell r="E1220" t="str">
            <v>J</v>
          </cell>
          <cell r="F1220" t="str">
            <v>mid-8</v>
          </cell>
          <cell r="G1220" t="str">
            <v>ha</v>
          </cell>
          <cell r="H1220" t="str">
            <v>aJ</v>
          </cell>
          <cell r="I1220">
            <v>2</v>
          </cell>
          <cell r="J1220" t="str">
            <v>Not Found</v>
          </cell>
          <cell r="K1220">
            <v>0.1106</v>
          </cell>
          <cell r="L1220">
            <v>4.4999999999999997E-3</v>
          </cell>
          <cell r="M1220">
            <v>8</v>
          </cell>
          <cell r="N1220" t="str">
            <v>Not Found</v>
          </cell>
          <cell r="O1220">
            <v>0.12509999999999999</v>
          </cell>
          <cell r="P1220">
            <v>5.0000000000000001E-3</v>
          </cell>
          <cell r="Q1220">
            <v>3</v>
          </cell>
          <cell r="R1220">
            <v>3.9308467219553105E-2</v>
          </cell>
          <cell r="S1220">
            <v>0.3834073453843943</v>
          </cell>
          <cell r="T1220">
            <v>-0.52792667044597552</v>
          </cell>
          <cell r="U1220">
            <v>0.11601710914123818</v>
          </cell>
          <cell r="V1220">
            <v>0.41288147467997494</v>
          </cell>
          <cell r="W1220">
            <v>-0.89888921451072179</v>
          </cell>
          <cell r="X1220">
            <v>52</v>
          </cell>
          <cell r="Y1220">
            <v>65</v>
          </cell>
          <cell r="Z1220">
            <v>30</v>
          </cell>
          <cell r="AA1220">
            <v>55.000000000000007</v>
          </cell>
          <cell r="AB1220">
            <v>66</v>
          </cell>
          <cell r="AC1220">
            <v>18</v>
          </cell>
        </row>
        <row r="1221">
          <cell r="A1221" t="str">
            <v>hal</v>
          </cell>
          <cell r="B1221" t="str">
            <v>h</v>
          </cell>
          <cell r="C1221" t="str">
            <v>early-8</v>
          </cell>
          <cell r="D1221" t="str">
            <v>a</v>
          </cell>
          <cell r="E1221" t="str">
            <v>l</v>
          </cell>
          <cell r="F1221" t="str">
            <v>late-8</v>
          </cell>
          <cell r="G1221" t="str">
            <v>ha</v>
          </cell>
          <cell r="H1221" t="str">
            <v>al</v>
          </cell>
          <cell r="I1221">
            <v>3</v>
          </cell>
          <cell r="J1221" t="str">
            <v>Not Found</v>
          </cell>
          <cell r="K1221">
            <v>0.1736</v>
          </cell>
          <cell r="L1221">
            <v>9.4999999999999998E-3</v>
          </cell>
          <cell r="M1221">
            <v>21</v>
          </cell>
          <cell r="N1221" t="str">
            <v>Not Found</v>
          </cell>
          <cell r="O1221">
            <v>0.20030000000000001</v>
          </cell>
          <cell r="P1221">
            <v>1.06E-2</v>
          </cell>
          <cell r="Q1221">
            <v>12</v>
          </cell>
          <cell r="R1221">
            <v>1.4930393780275175</v>
          </cell>
          <cell r="S1221">
            <v>1.8357532261734057</v>
          </cell>
          <cell r="T1221">
            <v>1.5658273342548181</v>
          </cell>
          <cell r="U1221">
            <v>1.8375404854023274</v>
          </cell>
          <cell r="V1221">
            <v>2.1234723427177178</v>
          </cell>
          <cell r="W1221">
            <v>1.1856367824093117</v>
          </cell>
          <cell r="X1221">
            <v>93</v>
          </cell>
          <cell r="Y1221">
            <v>97</v>
          </cell>
          <cell r="Z1221">
            <v>94</v>
          </cell>
          <cell r="AA1221">
            <v>97</v>
          </cell>
          <cell r="AB1221">
            <v>98</v>
          </cell>
          <cell r="AC1221">
            <v>88</v>
          </cell>
        </row>
        <row r="1222">
          <cell r="A1222" t="str">
            <v>ham</v>
          </cell>
          <cell r="B1222" t="str">
            <v>h</v>
          </cell>
          <cell r="C1222" t="str">
            <v>early-8</v>
          </cell>
          <cell r="D1222" t="str">
            <v>a</v>
          </cell>
          <cell r="E1222" t="str">
            <v>m</v>
          </cell>
          <cell r="F1222" t="str">
            <v>early-8</v>
          </cell>
          <cell r="G1222" t="str">
            <v>ha</v>
          </cell>
          <cell r="H1222" t="str">
            <v>am</v>
          </cell>
          <cell r="I1222">
            <v>1</v>
          </cell>
          <cell r="J1222" t="str">
            <v>Not Found</v>
          </cell>
          <cell r="K1222">
            <v>0.14929999999999999</v>
          </cell>
          <cell r="L1222">
            <v>9.4000000000000004E-3</v>
          </cell>
          <cell r="M1222">
            <v>16</v>
          </cell>
          <cell r="N1222" t="str">
            <v>Not Found</v>
          </cell>
          <cell r="O1222">
            <v>0.16420000000000001</v>
          </cell>
          <cell r="P1222">
            <v>8.0000000000000002E-3</v>
          </cell>
          <cell r="Q1222">
            <v>12</v>
          </cell>
          <cell r="R1222">
            <v>0.93231459814444517</v>
          </cell>
          <cell r="S1222">
            <v>1.8067063085576256</v>
          </cell>
          <cell r="T1222">
            <v>0.76053733244682054</v>
          </cell>
          <cell r="U1222">
            <v>1.0111176944046507</v>
          </cell>
          <cell r="V1222">
            <v>1.3292694397001943</v>
          </cell>
          <cell r="W1222">
            <v>1.1856367824093117</v>
          </cell>
          <cell r="X1222">
            <v>82</v>
          </cell>
          <cell r="Y1222">
            <v>97</v>
          </cell>
          <cell r="Z1222">
            <v>78</v>
          </cell>
          <cell r="AA1222">
            <v>84</v>
          </cell>
          <cell r="AB1222">
            <v>91</v>
          </cell>
          <cell r="AC1222">
            <v>88</v>
          </cell>
        </row>
        <row r="1223">
          <cell r="A1223" t="str">
            <v>han</v>
          </cell>
          <cell r="B1223" t="str">
            <v>h</v>
          </cell>
          <cell r="C1223" t="str">
            <v>early-8</v>
          </cell>
          <cell r="D1223" t="str">
            <v>a</v>
          </cell>
          <cell r="E1223" t="str">
            <v>n</v>
          </cell>
          <cell r="F1223" t="str">
            <v>early-8</v>
          </cell>
          <cell r="G1223" t="str">
            <v>ha</v>
          </cell>
          <cell r="H1223" t="str">
            <v>an</v>
          </cell>
          <cell r="I1223">
            <v>1</v>
          </cell>
          <cell r="J1223" t="str">
            <v>Not Found</v>
          </cell>
          <cell r="K1223">
            <v>0.19600000000000001</v>
          </cell>
          <cell r="L1223">
            <v>1.5699999999999999E-2</v>
          </cell>
          <cell r="M1223">
            <v>13</v>
          </cell>
          <cell r="N1223" t="str">
            <v>Not Found</v>
          </cell>
          <cell r="O1223">
            <v>0.2243</v>
          </cell>
          <cell r="P1223">
            <v>1.0200000000000001E-2</v>
          </cell>
          <cell r="Q1223">
            <v>9</v>
          </cell>
          <cell r="R1223">
            <v>2.0099214796481273</v>
          </cell>
          <cell r="S1223">
            <v>3.6366621183517798</v>
          </cell>
          <cell r="T1223">
            <v>0.27736333136202201</v>
          </cell>
          <cell r="U1223">
            <v>2.3869628395282065</v>
          </cell>
          <cell r="V1223">
            <v>2.0012872807150219</v>
          </cell>
          <cell r="W1223">
            <v>0.49079478343596716</v>
          </cell>
          <cell r="X1223">
            <v>98</v>
          </cell>
          <cell r="Y1223">
            <v>100</v>
          </cell>
          <cell r="Z1223">
            <v>61</v>
          </cell>
          <cell r="AA1223">
            <v>99</v>
          </cell>
          <cell r="AB1223">
            <v>98</v>
          </cell>
          <cell r="AC1223">
            <v>69</v>
          </cell>
        </row>
        <row r="1224">
          <cell r="A1224" t="str">
            <v>har</v>
          </cell>
          <cell r="B1224" t="str">
            <v>h</v>
          </cell>
          <cell r="C1224" t="str">
            <v>early-8</v>
          </cell>
          <cell r="D1224" t="str">
            <v>a</v>
          </cell>
          <cell r="E1224" t="str">
            <v>r</v>
          </cell>
          <cell r="F1224" t="str">
            <v>late-8</v>
          </cell>
          <cell r="G1224" t="str">
            <v>ha</v>
          </cell>
          <cell r="H1224" t="str">
            <v>ar</v>
          </cell>
          <cell r="I1224">
            <v>3</v>
          </cell>
          <cell r="J1224" t="str">
            <v>Not Found</v>
          </cell>
          <cell r="K1224">
            <v>0.17829999999999999</v>
          </cell>
          <cell r="L1224">
            <v>1.9699999999999999E-2</v>
          </cell>
          <cell r="M1224">
            <v>26</v>
          </cell>
          <cell r="N1224" t="str">
            <v>Not Found</v>
          </cell>
          <cell r="O1224">
            <v>0.2069</v>
          </cell>
          <cell r="P1224">
            <v>2.63E-2</v>
          </cell>
          <cell r="Q1224">
            <v>16</v>
          </cell>
          <cell r="R1224">
            <v>1.6014923189925558</v>
          </cell>
          <cell r="S1224">
            <v>4.7985388229829882</v>
          </cell>
          <cell r="T1224">
            <v>2.3711173360628157</v>
          </cell>
          <cell r="U1224">
            <v>1.9886316327869442</v>
          </cell>
          <cell r="V1224">
            <v>6.9192360263235333</v>
          </cell>
          <cell r="W1224">
            <v>2.1120927810404377</v>
          </cell>
          <cell r="X1224">
            <v>95</v>
          </cell>
          <cell r="Y1224">
            <v>100</v>
          </cell>
          <cell r="Z1224">
            <v>99</v>
          </cell>
          <cell r="AA1224">
            <v>98</v>
          </cell>
          <cell r="AB1224">
            <v>100</v>
          </cell>
          <cell r="AC1224">
            <v>98</v>
          </cell>
        </row>
        <row r="1225">
          <cell r="A1225" t="str">
            <v>has</v>
          </cell>
          <cell r="B1225" t="str">
            <v>h</v>
          </cell>
          <cell r="C1225" t="str">
            <v>early-8</v>
          </cell>
          <cell r="D1225" t="str">
            <v>a</v>
          </cell>
          <cell r="E1225" t="str">
            <v>s</v>
          </cell>
          <cell r="F1225" t="str">
            <v>late-8</v>
          </cell>
          <cell r="G1225" t="str">
            <v>ha</v>
          </cell>
          <cell r="H1225" t="str">
            <v>as</v>
          </cell>
          <cell r="I1225">
            <v>3</v>
          </cell>
          <cell r="J1225" t="str">
            <v>Not Found</v>
          </cell>
          <cell r="K1225">
            <v>0.1787</v>
          </cell>
          <cell r="L1225">
            <v>6.1000000000000004E-3</v>
          </cell>
          <cell r="M1225">
            <v>9</v>
          </cell>
          <cell r="N1225" t="str">
            <v>Not Found</v>
          </cell>
          <cell r="O1225">
            <v>0.1812</v>
          </cell>
          <cell r="P1225">
            <v>5.8999999999999999E-3</v>
          </cell>
          <cell r="Q1225">
            <v>4</v>
          </cell>
          <cell r="R1225">
            <v>1.6107223565214954</v>
          </cell>
          <cell r="S1225">
            <v>0.84815802723687816</v>
          </cell>
          <cell r="T1225">
            <v>-0.36686867008437607</v>
          </cell>
          <cell r="U1225">
            <v>1.4002918619104816</v>
          </cell>
          <cell r="V1225">
            <v>0.68779786418604072</v>
          </cell>
          <cell r="W1225">
            <v>-0.66727521485294028</v>
          </cell>
          <cell r="X1225">
            <v>95</v>
          </cell>
          <cell r="Y1225">
            <v>80</v>
          </cell>
          <cell r="Z1225">
            <v>36</v>
          </cell>
          <cell r="AA1225">
            <v>92</v>
          </cell>
          <cell r="AB1225">
            <v>76</v>
          </cell>
          <cell r="AC1225">
            <v>25</v>
          </cell>
        </row>
        <row r="1226">
          <cell r="A1226" t="str">
            <v>haS</v>
          </cell>
          <cell r="B1226" t="str">
            <v>h</v>
          </cell>
          <cell r="C1226" t="str">
            <v>early-8</v>
          </cell>
          <cell r="D1226" t="str">
            <v>a</v>
          </cell>
          <cell r="E1226" t="str">
            <v>S</v>
          </cell>
          <cell r="F1226" t="str">
            <v>late-8</v>
          </cell>
          <cell r="G1226" t="str">
            <v>ha</v>
          </cell>
          <cell r="H1226" t="str">
            <v>aS</v>
          </cell>
          <cell r="I1226">
            <v>3</v>
          </cell>
          <cell r="J1226" t="str">
            <v>Not Found</v>
          </cell>
          <cell r="K1226">
            <v>0.1076</v>
          </cell>
          <cell r="L1226">
            <v>3.8E-3</v>
          </cell>
          <cell r="M1226">
            <v>11</v>
          </cell>
          <cell r="N1226" t="str">
            <v>Not Found</v>
          </cell>
          <cell r="O1226">
            <v>0.13</v>
          </cell>
          <cell r="P1226">
            <v>4.7999999999999996E-3</v>
          </cell>
          <cell r="Q1226">
            <v>5</v>
          </cell>
          <cell r="R1226">
            <v>-2.991681424749288E-2</v>
          </cell>
          <cell r="S1226">
            <v>0.18007892207393278</v>
          </cell>
          <cell r="T1226">
            <v>-4.4752669361177014E-2</v>
          </cell>
          <cell r="U1226">
            <v>0.22819083977527224</v>
          </cell>
          <cell r="V1226">
            <v>0.35178894367862684</v>
          </cell>
          <cell r="W1226">
            <v>-0.43566121519515877</v>
          </cell>
          <cell r="X1226">
            <v>49</v>
          </cell>
          <cell r="Y1226">
            <v>56.999999999999993</v>
          </cell>
          <cell r="Z1226">
            <v>48</v>
          </cell>
          <cell r="AA1226">
            <v>59</v>
          </cell>
          <cell r="AB1226">
            <v>64</v>
          </cell>
          <cell r="AC1226">
            <v>33</v>
          </cell>
        </row>
        <row r="1227">
          <cell r="A1227" t="str">
            <v>haT</v>
          </cell>
          <cell r="B1227" t="str">
            <v>h</v>
          </cell>
          <cell r="C1227" t="str">
            <v>early-8</v>
          </cell>
          <cell r="D1227" t="str">
            <v>a</v>
          </cell>
          <cell r="E1227" t="str">
            <v>T</v>
          </cell>
          <cell r="F1227" t="str">
            <v>late-8</v>
          </cell>
          <cell r="G1227" t="str">
            <v>ha</v>
          </cell>
          <cell r="H1227" t="str">
            <v>aT</v>
          </cell>
          <cell r="I1227">
            <v>3</v>
          </cell>
          <cell r="J1227" t="str">
            <v>Not Found</v>
          </cell>
          <cell r="K1227">
            <v>0.10730000000000001</v>
          </cell>
          <cell r="L1227">
            <v>3.7000000000000002E-3</v>
          </cell>
          <cell r="M1227">
            <v>8</v>
          </cell>
          <cell r="N1227" t="str">
            <v>Not Found</v>
          </cell>
          <cell r="O1227">
            <v>0.12740000000000001</v>
          </cell>
          <cell r="P1227">
            <v>4.4999999999999997E-3</v>
          </cell>
          <cell r="Q1227">
            <v>2</v>
          </cell>
          <cell r="R1227">
            <v>-3.6839342394197352E-2</v>
          </cell>
          <cell r="S1227">
            <v>0.1510320044581526</v>
          </cell>
          <cell r="T1227">
            <v>-0.52792667044597552</v>
          </cell>
          <cell r="U1227">
            <v>0.16867008474496883</v>
          </cell>
          <cell r="V1227">
            <v>0.2601501471766049</v>
          </cell>
          <cell r="W1227">
            <v>-1.1305032141685032</v>
          </cell>
          <cell r="X1227">
            <v>49</v>
          </cell>
          <cell r="Y1227">
            <v>56.000000000000007</v>
          </cell>
          <cell r="Z1227">
            <v>30</v>
          </cell>
          <cell r="AA1227">
            <v>56.999999999999993</v>
          </cell>
          <cell r="AB1227">
            <v>61</v>
          </cell>
          <cell r="AC1227">
            <v>13</v>
          </cell>
        </row>
        <row r="1228">
          <cell r="A1228" t="str">
            <v>hav</v>
          </cell>
          <cell r="B1228" t="str">
            <v>h</v>
          </cell>
          <cell r="C1228" t="str">
            <v>early-8</v>
          </cell>
          <cell r="D1228" t="str">
            <v>a</v>
          </cell>
          <cell r="E1228" t="str">
            <v>v</v>
          </cell>
          <cell r="F1228" t="str">
            <v>mid-8</v>
          </cell>
          <cell r="G1228" t="str">
            <v>ha</v>
          </cell>
          <cell r="H1228" t="str">
            <v>av</v>
          </cell>
          <cell r="I1228">
            <v>2</v>
          </cell>
          <cell r="J1228" t="str">
            <v>Not Found</v>
          </cell>
          <cell r="K1228">
            <v>0.1235</v>
          </cell>
          <cell r="L1228">
            <v>4.1999999999999997E-3</v>
          </cell>
          <cell r="M1228">
            <v>9</v>
          </cell>
          <cell r="N1228" t="str">
            <v>Not Found</v>
          </cell>
          <cell r="O1228">
            <v>0.1409</v>
          </cell>
          <cell r="P1228">
            <v>4.7000000000000002E-3</v>
          </cell>
          <cell r="Q1228">
            <v>4</v>
          </cell>
          <cell r="R1228">
            <v>0.33697717752785045</v>
          </cell>
          <cell r="S1228">
            <v>0.29626659253705362</v>
          </cell>
          <cell r="T1228">
            <v>-0.36686867008437607</v>
          </cell>
          <cell r="U1228">
            <v>0.47772015894077569</v>
          </cell>
          <cell r="V1228">
            <v>0.32124267817795304</v>
          </cell>
          <cell r="W1228">
            <v>-0.66727521485294028</v>
          </cell>
          <cell r="X1228">
            <v>63</v>
          </cell>
          <cell r="Y1228">
            <v>62</v>
          </cell>
          <cell r="Z1228">
            <v>36</v>
          </cell>
          <cell r="AA1228">
            <v>68</v>
          </cell>
          <cell r="AB1228">
            <v>63</v>
          </cell>
          <cell r="AC1228">
            <v>25</v>
          </cell>
        </row>
        <row r="1229">
          <cell r="A1229" t="str">
            <v>haz</v>
          </cell>
          <cell r="B1229" t="str">
            <v>h</v>
          </cell>
          <cell r="C1229" t="str">
            <v>early-8</v>
          </cell>
          <cell r="D1229" t="str">
            <v>a</v>
          </cell>
          <cell r="E1229" t="str">
            <v>z</v>
          </cell>
          <cell r="F1229" t="str">
            <v>late-8</v>
          </cell>
          <cell r="G1229" t="str">
            <v>ha</v>
          </cell>
          <cell r="H1229" t="str">
            <v>az</v>
          </cell>
          <cell r="I1229">
            <v>3</v>
          </cell>
          <cell r="J1229" t="str">
            <v>Not Found</v>
          </cell>
          <cell r="K1229">
            <v>0.12</v>
          </cell>
          <cell r="L1229">
            <v>4.4000000000000003E-3</v>
          </cell>
          <cell r="M1229">
            <v>11</v>
          </cell>
          <cell r="N1229" t="str">
            <v>Not Found</v>
          </cell>
          <cell r="O1229">
            <v>0.1429</v>
          </cell>
          <cell r="P1229">
            <v>4.7999999999999996E-3</v>
          </cell>
          <cell r="Q1229">
            <v>7</v>
          </cell>
          <cell r="R1229">
            <v>0.25621434914963015</v>
          </cell>
          <cell r="S1229">
            <v>0.35436042776861426</v>
          </cell>
          <cell r="T1229">
            <v>-4.4752669361177014E-2</v>
          </cell>
          <cell r="U1229">
            <v>0.52350535511793228</v>
          </cell>
          <cell r="V1229">
            <v>0.35178894367862684</v>
          </cell>
          <cell r="W1229">
            <v>2.7566784120404197E-2</v>
          </cell>
          <cell r="X1229">
            <v>60</v>
          </cell>
          <cell r="Y1229">
            <v>64</v>
          </cell>
          <cell r="Z1229">
            <v>48</v>
          </cell>
          <cell r="AA1229">
            <v>70</v>
          </cell>
          <cell r="AB1229">
            <v>64</v>
          </cell>
          <cell r="AC1229">
            <v>51</v>
          </cell>
        </row>
        <row r="1230">
          <cell r="A1230" t="str">
            <v>hcb</v>
          </cell>
          <cell r="B1230" t="str">
            <v>h</v>
          </cell>
          <cell r="C1230" t="str">
            <v>early-8</v>
          </cell>
          <cell r="D1230" t="str">
            <v>c</v>
          </cell>
          <cell r="E1230" t="str">
            <v>b</v>
          </cell>
          <cell r="F1230" t="str">
            <v>early-8</v>
          </cell>
          <cell r="G1230" t="str">
            <v>hc</v>
          </cell>
          <cell r="H1230" t="str">
            <v>cb</v>
          </cell>
          <cell r="I1230">
            <v>1</v>
          </cell>
          <cell r="J1230" t="str">
            <v>Not Found</v>
          </cell>
          <cell r="K1230">
            <v>8.1900000000000001E-2</v>
          </cell>
          <cell r="L1230">
            <v>1.4E-3</v>
          </cell>
          <cell r="M1230">
            <v>8</v>
          </cell>
          <cell r="N1230" t="str">
            <v>Not Found</v>
          </cell>
          <cell r="O1230">
            <v>0.104</v>
          </cell>
          <cell r="P1230">
            <v>2.5000000000000001E-3</v>
          </cell>
          <cell r="Q1230">
            <v>5</v>
          </cell>
          <cell r="R1230">
            <v>-0.62294672548185304</v>
          </cell>
          <cell r="S1230">
            <v>-0.51704710070479265</v>
          </cell>
          <cell r="T1230">
            <v>-0.52792667044597552</v>
          </cell>
          <cell r="U1230">
            <v>-0.36701671052776402</v>
          </cell>
          <cell r="V1230">
            <v>-0.3507751628368746</v>
          </cell>
          <cell r="W1230">
            <v>-0.43566121519515877</v>
          </cell>
          <cell r="X1230">
            <v>27</v>
          </cell>
          <cell r="Y1230">
            <v>30</v>
          </cell>
          <cell r="Z1230">
            <v>30</v>
          </cell>
          <cell r="AA1230">
            <v>36</v>
          </cell>
          <cell r="AB1230">
            <v>37</v>
          </cell>
          <cell r="AC1230">
            <v>33</v>
          </cell>
        </row>
        <row r="1231">
          <cell r="A1231" t="str">
            <v>hcC</v>
          </cell>
          <cell r="B1231" t="str">
            <v>h</v>
          </cell>
          <cell r="C1231" t="str">
            <v>early-8</v>
          </cell>
          <cell r="D1231" t="str">
            <v>c</v>
          </cell>
          <cell r="E1231" t="str">
            <v>C</v>
          </cell>
          <cell r="F1231" t="str">
            <v>mid-8</v>
          </cell>
          <cell r="G1231" t="str">
            <v>hc</v>
          </cell>
          <cell r="H1231" t="str">
            <v>cC</v>
          </cell>
          <cell r="I1231">
            <v>2</v>
          </cell>
          <cell r="J1231" t="str">
            <v>Not Found</v>
          </cell>
          <cell r="K1231">
            <v>6.3899999999999998E-2</v>
          </cell>
          <cell r="L1231">
            <v>1.4E-3</v>
          </cell>
          <cell r="M1231">
            <v>10</v>
          </cell>
          <cell r="N1231" t="str">
            <v>Not Found</v>
          </cell>
          <cell r="O1231">
            <v>9.4799999999999995E-2</v>
          </cell>
          <cell r="P1231">
            <v>2.8999999999999998E-3</v>
          </cell>
          <cell r="Q1231">
            <v>8</v>
          </cell>
          <cell r="R1231">
            <v>-1.0382984142841287</v>
          </cell>
          <cell r="S1231">
            <v>-0.51704710070479265</v>
          </cell>
          <cell r="T1231">
            <v>-0.20581066972277653</v>
          </cell>
          <cell r="U1231">
            <v>-0.57762861294268442</v>
          </cell>
          <cell r="V1231">
            <v>-0.22859010083417874</v>
          </cell>
          <cell r="W1231">
            <v>0.25918078377818571</v>
          </cell>
          <cell r="X1231">
            <v>15</v>
          </cell>
          <cell r="Y1231">
            <v>30</v>
          </cell>
          <cell r="Z1231">
            <v>42</v>
          </cell>
          <cell r="AA1231">
            <v>28.000000000000004</v>
          </cell>
          <cell r="AB1231">
            <v>42</v>
          </cell>
          <cell r="AC1231">
            <v>60</v>
          </cell>
        </row>
        <row r="1232">
          <cell r="A1232" t="str">
            <v>hcd</v>
          </cell>
          <cell r="B1232" t="str">
            <v>h</v>
          </cell>
          <cell r="C1232" t="str">
            <v>early-8</v>
          </cell>
          <cell r="D1232" t="str">
            <v>c</v>
          </cell>
          <cell r="E1232" t="str">
            <v>d</v>
          </cell>
          <cell r="F1232" t="str">
            <v>early-8</v>
          </cell>
          <cell r="G1232" t="str">
            <v>hc</v>
          </cell>
          <cell r="H1232" t="str">
            <v>cd</v>
          </cell>
          <cell r="I1232">
            <v>1</v>
          </cell>
          <cell r="J1232" t="str">
            <v>Not Found</v>
          </cell>
          <cell r="K1232">
            <v>9.3799999999999994E-2</v>
          </cell>
          <cell r="L1232">
            <v>1.8E-3</v>
          </cell>
          <cell r="M1232">
            <v>14</v>
          </cell>
          <cell r="N1232" t="str">
            <v>Not Found</v>
          </cell>
          <cell r="O1232">
            <v>0.1356</v>
          </cell>
          <cell r="P1232">
            <v>2.7000000000000001E-3</v>
          </cell>
          <cell r="Q1232">
            <v>13</v>
          </cell>
          <cell r="R1232">
            <v>-0.34835310899590433</v>
          </cell>
          <cell r="S1232">
            <v>-0.40085943024167181</v>
          </cell>
          <cell r="T1232">
            <v>0.43842133172362152</v>
          </cell>
          <cell r="U1232">
            <v>0.35638938907131062</v>
          </cell>
          <cell r="V1232">
            <v>-0.28968263183552656</v>
          </cell>
          <cell r="W1232">
            <v>1.4172507820670932</v>
          </cell>
          <cell r="X1232">
            <v>36</v>
          </cell>
          <cell r="Y1232">
            <v>34</v>
          </cell>
          <cell r="Z1232">
            <v>67</v>
          </cell>
          <cell r="AA1232">
            <v>64</v>
          </cell>
          <cell r="AB1232">
            <v>39</v>
          </cell>
          <cell r="AC1232">
            <v>92</v>
          </cell>
        </row>
        <row r="1233">
          <cell r="A1233" t="str">
            <v>hcf</v>
          </cell>
          <cell r="B1233" t="str">
            <v>h</v>
          </cell>
          <cell r="C1233" t="str">
            <v>early-8</v>
          </cell>
          <cell r="D1233" t="str">
            <v>c</v>
          </cell>
          <cell r="E1233" t="str">
            <v>f</v>
          </cell>
          <cell r="F1233" t="str">
            <v>mid-8</v>
          </cell>
          <cell r="G1233" t="str">
            <v>hc</v>
          </cell>
          <cell r="H1233" t="str">
            <v>cf</v>
          </cell>
          <cell r="I1233">
            <v>2</v>
          </cell>
          <cell r="J1233" t="str">
            <v>Not Found</v>
          </cell>
          <cell r="K1233">
            <v>7.5600000000000001E-2</v>
          </cell>
          <cell r="L1233">
            <v>1.9E-3</v>
          </cell>
          <cell r="M1233">
            <v>9</v>
          </cell>
          <cell r="N1233" t="str">
            <v>Not Found</v>
          </cell>
          <cell r="O1233">
            <v>0.1014</v>
          </cell>
          <cell r="P1233">
            <v>3.7000000000000002E-3</v>
          </cell>
          <cell r="Q1233">
            <v>9</v>
          </cell>
          <cell r="R1233">
            <v>-0.76831981656264947</v>
          </cell>
          <cell r="S1233">
            <v>-0.37181251262589154</v>
          </cell>
          <cell r="T1233">
            <v>-0.36686867008437607</v>
          </cell>
          <cell r="U1233">
            <v>-0.42653746555806743</v>
          </cell>
          <cell r="V1233">
            <v>1.5780023171213225E-2</v>
          </cell>
          <cell r="W1233">
            <v>0.49079478343596716</v>
          </cell>
          <cell r="X1233">
            <v>22</v>
          </cell>
          <cell r="Y1233">
            <v>35</v>
          </cell>
          <cell r="Z1233">
            <v>36</v>
          </cell>
          <cell r="AA1233">
            <v>34</v>
          </cell>
          <cell r="AB1233">
            <v>51</v>
          </cell>
          <cell r="AC1233">
            <v>69</v>
          </cell>
        </row>
        <row r="1234">
          <cell r="A1234" t="str">
            <v>hcJ</v>
          </cell>
          <cell r="B1234" t="str">
            <v>h</v>
          </cell>
          <cell r="C1234" t="str">
            <v>early-8</v>
          </cell>
          <cell r="D1234" t="str">
            <v>c</v>
          </cell>
          <cell r="E1234" t="str">
            <v>J</v>
          </cell>
          <cell r="F1234" t="str">
            <v>mid-8</v>
          </cell>
          <cell r="G1234" t="str">
            <v>hc</v>
          </cell>
          <cell r="H1234" t="str">
            <v>cJ</v>
          </cell>
          <cell r="I1234">
            <v>2</v>
          </cell>
          <cell r="J1234" t="str">
            <v>Not Found</v>
          </cell>
          <cell r="K1234">
            <v>6.6600000000000006E-2</v>
          </cell>
          <cell r="L1234">
            <v>1.2999999999999999E-3</v>
          </cell>
          <cell r="M1234">
            <v>5</v>
          </cell>
          <cell r="N1234" t="str">
            <v>Not Found</v>
          </cell>
          <cell r="O1234">
            <v>8.8400000000000006E-2</v>
          </cell>
          <cell r="P1234">
            <v>2.5000000000000001E-3</v>
          </cell>
          <cell r="Q1234">
            <v>5</v>
          </cell>
          <cell r="R1234">
            <v>-0.97599566096378709</v>
          </cell>
          <cell r="S1234">
            <v>-0.54609401832057292</v>
          </cell>
          <cell r="T1234">
            <v>-1.0111006715307742</v>
          </cell>
          <cell r="U1234">
            <v>-0.72414124070958541</v>
          </cell>
          <cell r="V1234">
            <v>-0.3507751628368746</v>
          </cell>
          <cell r="W1234">
            <v>-0.43566121519515877</v>
          </cell>
          <cell r="X1234">
            <v>16</v>
          </cell>
          <cell r="Y1234">
            <v>28.999999999999996</v>
          </cell>
          <cell r="Z1234">
            <v>15</v>
          </cell>
          <cell r="AA1234">
            <v>23</v>
          </cell>
          <cell r="AB1234">
            <v>37</v>
          </cell>
          <cell r="AC1234">
            <v>33</v>
          </cell>
        </row>
        <row r="1235">
          <cell r="A1235" t="str">
            <v>hcm</v>
          </cell>
          <cell r="B1235" t="str">
            <v>h</v>
          </cell>
          <cell r="C1235" t="str">
            <v>early-8</v>
          </cell>
          <cell r="D1235" t="str">
            <v>c</v>
          </cell>
          <cell r="E1235" t="str">
            <v>m</v>
          </cell>
          <cell r="F1235" t="str">
            <v>early-8</v>
          </cell>
          <cell r="G1235" t="str">
            <v>hc</v>
          </cell>
          <cell r="H1235" t="str">
            <v>cm</v>
          </cell>
          <cell r="I1235">
            <v>1</v>
          </cell>
          <cell r="J1235" t="str">
            <v>Not Found</v>
          </cell>
          <cell r="K1235">
            <v>0.1053</v>
          </cell>
          <cell r="L1235">
            <v>1.2999999999999999E-3</v>
          </cell>
          <cell r="M1235">
            <v>10</v>
          </cell>
          <cell r="N1235" t="str">
            <v>Not Found</v>
          </cell>
          <cell r="O1235">
            <v>0.12759999999999999</v>
          </cell>
          <cell r="P1235">
            <v>2.5000000000000001E-3</v>
          </cell>
          <cell r="Q1235">
            <v>11</v>
          </cell>
          <cell r="R1235">
            <v>-8.2989530038894685E-2</v>
          </cell>
          <cell r="S1235">
            <v>-0.54609401832057292</v>
          </cell>
          <cell r="T1235">
            <v>-0.20581066972277653</v>
          </cell>
          <cell r="U1235">
            <v>0.17324860436268399</v>
          </cell>
          <cell r="V1235">
            <v>-0.3507751628368746</v>
          </cell>
          <cell r="W1235">
            <v>0.95402278275153019</v>
          </cell>
          <cell r="X1235">
            <v>47</v>
          </cell>
          <cell r="Y1235">
            <v>28.999999999999996</v>
          </cell>
          <cell r="Z1235">
            <v>42</v>
          </cell>
          <cell r="AA1235">
            <v>56.999999999999993</v>
          </cell>
          <cell r="AB1235">
            <v>37</v>
          </cell>
          <cell r="AC1235">
            <v>83</v>
          </cell>
        </row>
        <row r="1236">
          <cell r="A1236" t="str">
            <v>hcn</v>
          </cell>
          <cell r="B1236" t="str">
            <v>h</v>
          </cell>
          <cell r="C1236" t="str">
            <v>early-8</v>
          </cell>
          <cell r="D1236" t="str">
            <v>c</v>
          </cell>
          <cell r="E1236" t="str">
            <v>n</v>
          </cell>
          <cell r="F1236" t="str">
            <v>early-8</v>
          </cell>
          <cell r="G1236" t="str">
            <v>hc</v>
          </cell>
          <cell r="H1236" t="str">
            <v>cn</v>
          </cell>
          <cell r="I1236">
            <v>1</v>
          </cell>
          <cell r="J1236" t="str">
            <v>Not Found</v>
          </cell>
          <cell r="K1236">
            <v>0.152</v>
          </cell>
          <cell r="L1236">
            <v>2.7000000000000001E-3</v>
          </cell>
          <cell r="M1236">
            <v>16</v>
          </cell>
          <cell r="N1236" t="str">
            <v>Not Found</v>
          </cell>
          <cell r="O1236">
            <v>0.18759999999999999</v>
          </cell>
          <cell r="P1236">
            <v>4.8999999999999998E-3</v>
          </cell>
          <cell r="Q1236">
            <v>9</v>
          </cell>
          <cell r="R1236">
            <v>0.99461735146478669</v>
          </cell>
          <cell r="S1236">
            <v>-0.13943717169964967</v>
          </cell>
          <cell r="T1236">
            <v>0.76053733244682054</v>
          </cell>
          <cell r="U1236">
            <v>1.5468044896773825</v>
          </cell>
          <cell r="V1236">
            <v>0.38233520917930092</v>
          </cell>
          <cell r="W1236">
            <v>0.49079478343596716</v>
          </cell>
          <cell r="X1236">
            <v>84</v>
          </cell>
          <cell r="Y1236">
            <v>44</v>
          </cell>
          <cell r="Z1236">
            <v>78</v>
          </cell>
          <cell r="AA1236">
            <v>94</v>
          </cell>
          <cell r="AB1236">
            <v>65</v>
          </cell>
          <cell r="AC1236">
            <v>69</v>
          </cell>
        </row>
        <row r="1237">
          <cell r="A1237" t="str">
            <v>hcp</v>
          </cell>
          <cell r="B1237" t="str">
            <v>h</v>
          </cell>
          <cell r="C1237" t="str">
            <v>early-8</v>
          </cell>
          <cell r="D1237" t="str">
            <v>c</v>
          </cell>
          <cell r="E1237" t="str">
            <v>p</v>
          </cell>
          <cell r="F1237" t="str">
            <v>early-8</v>
          </cell>
          <cell r="G1237" t="str">
            <v>hc</v>
          </cell>
          <cell r="H1237" t="str">
            <v>cp</v>
          </cell>
          <cell r="I1237">
            <v>1</v>
          </cell>
          <cell r="J1237" t="str">
            <v>Not Found</v>
          </cell>
          <cell r="K1237">
            <v>9.2999999999999999E-2</v>
          </cell>
          <cell r="L1237">
            <v>1.2999999999999999E-3</v>
          </cell>
          <cell r="M1237">
            <v>11</v>
          </cell>
          <cell r="N1237" t="str">
            <v>Not Found</v>
          </cell>
          <cell r="O1237">
            <v>0.11459999999999999</v>
          </cell>
          <cell r="P1237">
            <v>2.5000000000000001E-3</v>
          </cell>
          <cell r="Q1237">
            <v>11</v>
          </cell>
          <cell r="R1237">
            <v>-0.3668131840537831</v>
          </cell>
          <cell r="S1237">
            <v>-0.54609401832057292</v>
          </cell>
          <cell r="T1237">
            <v>-4.4752669361177014E-2</v>
          </cell>
          <cell r="U1237">
            <v>-0.12435517078883397</v>
          </cell>
          <cell r="V1237">
            <v>-0.3507751628368746</v>
          </cell>
          <cell r="W1237">
            <v>0.95402278275153019</v>
          </cell>
          <cell r="X1237">
            <v>36</v>
          </cell>
          <cell r="Y1237">
            <v>28.999999999999996</v>
          </cell>
          <cell r="Z1237">
            <v>48</v>
          </cell>
          <cell r="AA1237">
            <v>45</v>
          </cell>
          <cell r="AB1237">
            <v>37</v>
          </cell>
          <cell r="AC1237">
            <v>83</v>
          </cell>
        </row>
        <row r="1238">
          <cell r="A1238" t="str">
            <v>hcr</v>
          </cell>
          <cell r="B1238" t="str">
            <v>h</v>
          </cell>
          <cell r="C1238" t="str">
            <v>early-8</v>
          </cell>
          <cell r="D1238" t="str">
            <v>c</v>
          </cell>
          <cell r="E1238" t="str">
            <v>r</v>
          </cell>
          <cell r="F1238" t="str">
            <v>late-8</v>
          </cell>
          <cell r="G1238" t="str">
            <v>hc</v>
          </cell>
          <cell r="H1238" t="str">
            <v>cr</v>
          </cell>
          <cell r="I1238">
            <v>3</v>
          </cell>
          <cell r="J1238" t="str">
            <v>Not Found</v>
          </cell>
          <cell r="K1238">
            <v>0.1343</v>
          </cell>
          <cell r="L1238">
            <v>4.1999999999999997E-3</v>
          </cell>
          <cell r="M1238">
            <v>9</v>
          </cell>
          <cell r="N1238" t="str">
            <v>Not Found</v>
          </cell>
          <cell r="O1238">
            <v>0.17019999999999999</v>
          </cell>
          <cell r="P1238">
            <v>5.4000000000000003E-3</v>
          </cell>
          <cell r="Q1238">
            <v>12</v>
          </cell>
          <cell r="R1238">
            <v>0.58618819080921591</v>
          </cell>
          <cell r="S1238">
            <v>0.29626659253705362</v>
          </cell>
          <cell r="T1238">
            <v>-0.36686867008437607</v>
          </cell>
          <cell r="U1238">
            <v>1.1484732829361199</v>
          </cell>
          <cell r="V1238">
            <v>0.5350665366826709</v>
          </cell>
          <cell r="W1238">
            <v>1.1856367824093117</v>
          </cell>
          <cell r="X1238">
            <v>72</v>
          </cell>
          <cell r="Y1238">
            <v>62</v>
          </cell>
          <cell r="Z1238">
            <v>36</v>
          </cell>
          <cell r="AA1238">
            <v>87</v>
          </cell>
          <cell r="AB1238">
            <v>71</v>
          </cell>
          <cell r="AC1238">
            <v>88</v>
          </cell>
        </row>
        <row r="1239">
          <cell r="A1239" t="str">
            <v>hcs</v>
          </cell>
          <cell r="B1239" t="str">
            <v>h</v>
          </cell>
          <cell r="C1239" t="str">
            <v>early-8</v>
          </cell>
          <cell r="D1239" t="str">
            <v>c</v>
          </cell>
          <cell r="E1239" t="str">
            <v>s</v>
          </cell>
          <cell r="F1239" t="str">
            <v>late-8</v>
          </cell>
          <cell r="G1239" t="str">
            <v>hc</v>
          </cell>
          <cell r="H1239" t="str">
            <v>cs</v>
          </cell>
          <cell r="I1239">
            <v>3</v>
          </cell>
          <cell r="J1239" t="str">
            <v>Not Found</v>
          </cell>
          <cell r="K1239">
            <v>0.13469999999999999</v>
          </cell>
          <cell r="L1239">
            <v>2.3E-3</v>
          </cell>
          <cell r="M1239">
            <v>12</v>
          </cell>
          <cell r="N1239" t="str">
            <v>Not Found</v>
          </cell>
          <cell r="O1239">
            <v>0.14449999999999999</v>
          </cell>
          <cell r="P1239">
            <v>4.7000000000000002E-3</v>
          </cell>
          <cell r="Q1239">
            <v>11</v>
          </cell>
          <cell r="R1239">
            <v>0.59541822833815494</v>
          </cell>
          <cell r="S1239">
            <v>-0.25562484216277065</v>
          </cell>
          <cell r="T1239">
            <v>0.11630533100042251</v>
          </cell>
          <cell r="U1239">
            <v>0.56013351205965745</v>
          </cell>
          <cell r="V1239">
            <v>0.32124267817795304</v>
          </cell>
          <cell r="W1239">
            <v>0.95402278275153019</v>
          </cell>
          <cell r="X1239">
            <v>72</v>
          </cell>
          <cell r="Y1239">
            <v>40</v>
          </cell>
          <cell r="Z1239">
            <v>54</v>
          </cell>
          <cell r="AA1239">
            <v>71</v>
          </cell>
          <cell r="AB1239">
            <v>63</v>
          </cell>
          <cell r="AC1239">
            <v>83</v>
          </cell>
        </row>
        <row r="1240">
          <cell r="A1240" t="str">
            <v>hcS</v>
          </cell>
          <cell r="B1240" t="str">
            <v>h</v>
          </cell>
          <cell r="C1240" t="str">
            <v>early-8</v>
          </cell>
          <cell r="D1240" t="str">
            <v>c</v>
          </cell>
          <cell r="E1240" t="str">
            <v>S</v>
          </cell>
          <cell r="F1240" t="str">
            <v>late-8</v>
          </cell>
          <cell r="G1240" t="str">
            <v>hc</v>
          </cell>
          <cell r="H1240" t="str">
            <v>cS</v>
          </cell>
          <cell r="I1240">
            <v>3</v>
          </cell>
          <cell r="J1240" t="str">
            <v>Not Found</v>
          </cell>
          <cell r="K1240">
            <v>6.3600000000000004E-2</v>
          </cell>
          <cell r="L1240">
            <v>1.6999999999999999E-3</v>
          </cell>
          <cell r="M1240">
            <v>7</v>
          </cell>
          <cell r="N1240" t="str">
            <v>Not Found</v>
          </cell>
          <cell r="O1240">
            <v>9.3399999999999997E-2</v>
          </cell>
          <cell r="P1240">
            <v>3.8E-3</v>
          </cell>
          <cell r="Q1240">
            <v>7</v>
          </cell>
          <cell r="R1240">
            <v>-1.0452209424308332</v>
          </cell>
          <cell r="S1240">
            <v>-0.42990634785745202</v>
          </cell>
          <cell r="T1240">
            <v>-0.68898467080757508</v>
          </cell>
          <cell r="U1240">
            <v>-0.60967825026669409</v>
          </cell>
          <cell r="V1240">
            <v>4.632628867188715E-2</v>
          </cell>
          <cell r="W1240">
            <v>2.7566784120404197E-2</v>
          </cell>
          <cell r="X1240">
            <v>15</v>
          </cell>
          <cell r="Y1240">
            <v>33</v>
          </cell>
          <cell r="Z1240">
            <v>24</v>
          </cell>
          <cell r="AA1240">
            <v>27</v>
          </cell>
          <cell r="AB1240">
            <v>52</v>
          </cell>
          <cell r="AC1240">
            <v>51</v>
          </cell>
        </row>
        <row r="1241">
          <cell r="A1241" t="str">
            <v>hct</v>
          </cell>
          <cell r="B1241" t="str">
            <v>h</v>
          </cell>
          <cell r="C1241" t="str">
            <v>early-8</v>
          </cell>
          <cell r="D1241" t="str">
            <v>c</v>
          </cell>
          <cell r="E1241" t="str">
            <v>t</v>
          </cell>
          <cell r="F1241" t="str">
            <v>mid-8</v>
          </cell>
          <cell r="G1241" t="str">
            <v>hc</v>
          </cell>
          <cell r="H1241" t="str">
            <v>ct</v>
          </cell>
          <cell r="I1241">
            <v>2</v>
          </cell>
          <cell r="J1241" t="str">
            <v>Not Found</v>
          </cell>
          <cell r="K1241">
            <v>0.12189999999999999</v>
          </cell>
          <cell r="L1241">
            <v>3.0000000000000001E-3</v>
          </cell>
          <cell r="M1241">
            <v>27</v>
          </cell>
          <cell r="N1241" t="str">
            <v>Not Found</v>
          </cell>
          <cell r="O1241">
            <v>0.15040000000000001</v>
          </cell>
          <cell r="P1241">
            <v>5.5999999999999999E-3</v>
          </cell>
          <cell r="Q1241">
            <v>18</v>
          </cell>
          <cell r="R1241">
            <v>0.30005702741209256</v>
          </cell>
          <cell r="S1241">
            <v>-5.2296418852309019E-2</v>
          </cell>
          <cell r="T1241">
            <v>2.5321753364244155</v>
          </cell>
          <cell r="U1241">
            <v>0.69519984078226982</v>
          </cell>
          <cell r="V1241">
            <v>0.59615906768401883</v>
          </cell>
          <cell r="W1241">
            <v>2.5753207803560008</v>
          </cell>
          <cell r="X1241">
            <v>62</v>
          </cell>
          <cell r="Y1241">
            <v>48</v>
          </cell>
          <cell r="Z1241">
            <v>99</v>
          </cell>
          <cell r="AA1241">
            <v>76</v>
          </cell>
          <cell r="AB1241">
            <v>73</v>
          </cell>
          <cell r="AC1241">
            <v>100</v>
          </cell>
        </row>
        <row r="1242">
          <cell r="A1242" t="str">
            <v>hcT</v>
          </cell>
          <cell r="B1242" t="str">
            <v>h</v>
          </cell>
          <cell r="C1242" t="str">
            <v>early-8</v>
          </cell>
          <cell r="D1242" t="str">
            <v>c</v>
          </cell>
          <cell r="E1242" t="str">
            <v>T</v>
          </cell>
          <cell r="F1242" t="str">
            <v>late-8</v>
          </cell>
          <cell r="G1242" t="str">
            <v>hc</v>
          </cell>
          <cell r="H1242" t="str">
            <v>cT</v>
          </cell>
          <cell r="I1242">
            <v>3</v>
          </cell>
          <cell r="J1242" t="str">
            <v>Not Found</v>
          </cell>
          <cell r="K1242">
            <v>6.3299999999999995E-2</v>
          </cell>
          <cell r="L1242">
            <v>1.4E-3</v>
          </cell>
          <cell r="M1242">
            <v>7</v>
          </cell>
          <cell r="N1242" t="str">
            <v>Not Found</v>
          </cell>
          <cell r="O1242">
            <v>9.0700000000000003E-2</v>
          </cell>
          <cell r="P1242">
            <v>2.5999999999999999E-3</v>
          </cell>
          <cell r="Q1242">
            <v>5</v>
          </cell>
          <cell r="R1242">
            <v>-1.0521434705775379</v>
          </cell>
          <cell r="S1242">
            <v>-0.51704710070479265</v>
          </cell>
          <cell r="T1242">
            <v>-0.68898467080757508</v>
          </cell>
          <cell r="U1242">
            <v>-0.67148826510585535</v>
          </cell>
          <cell r="V1242">
            <v>-0.32022889733620064</v>
          </cell>
          <cell r="W1242">
            <v>-0.43566121519515877</v>
          </cell>
          <cell r="X1242">
            <v>15</v>
          </cell>
          <cell r="Y1242">
            <v>30</v>
          </cell>
          <cell r="Z1242">
            <v>24</v>
          </cell>
          <cell r="AA1242">
            <v>25</v>
          </cell>
          <cell r="AB1242">
            <v>38</v>
          </cell>
          <cell r="AC1242">
            <v>33</v>
          </cell>
        </row>
        <row r="1243">
          <cell r="A1243" t="str">
            <v>hcv</v>
          </cell>
          <cell r="B1243" t="str">
            <v>h</v>
          </cell>
          <cell r="C1243" t="str">
            <v>early-8</v>
          </cell>
          <cell r="D1243" t="str">
            <v>c</v>
          </cell>
          <cell r="E1243" t="str">
            <v>v</v>
          </cell>
          <cell r="F1243" t="str">
            <v>mid-8</v>
          </cell>
          <cell r="G1243" t="str">
            <v>hc</v>
          </cell>
          <cell r="H1243" t="str">
            <v>cv</v>
          </cell>
          <cell r="I1243">
            <v>2</v>
          </cell>
          <cell r="J1243" t="str">
            <v>Not Found</v>
          </cell>
          <cell r="K1243">
            <v>7.9500000000000001E-2</v>
          </cell>
          <cell r="L1243">
            <v>1.2999999999999999E-3</v>
          </cell>
          <cell r="M1243">
            <v>8</v>
          </cell>
          <cell r="N1243" t="str">
            <v>Not Found</v>
          </cell>
          <cell r="O1243">
            <v>0.1043</v>
          </cell>
          <cell r="P1243">
            <v>2.5000000000000001E-3</v>
          </cell>
          <cell r="Q1243">
            <v>7</v>
          </cell>
          <cell r="R1243">
            <v>-0.67832695065548976</v>
          </cell>
          <cell r="S1243">
            <v>-0.54609401832057292</v>
          </cell>
          <cell r="T1243">
            <v>-0.52792667044597552</v>
          </cell>
          <cell r="U1243">
            <v>-0.36014893110119034</v>
          </cell>
          <cell r="V1243">
            <v>-0.3507751628368746</v>
          </cell>
          <cell r="W1243">
            <v>2.7566784120404197E-2</v>
          </cell>
          <cell r="X1243">
            <v>25</v>
          </cell>
          <cell r="Y1243">
            <v>28.999999999999996</v>
          </cell>
          <cell r="Z1243">
            <v>30</v>
          </cell>
          <cell r="AA1243">
            <v>36</v>
          </cell>
          <cell r="AB1243">
            <v>37</v>
          </cell>
          <cell r="AC1243">
            <v>51</v>
          </cell>
        </row>
        <row r="1244">
          <cell r="A1244" t="str">
            <v>heb</v>
          </cell>
          <cell r="B1244" t="str">
            <v>h</v>
          </cell>
          <cell r="C1244" t="str">
            <v>early-8</v>
          </cell>
          <cell r="D1244" t="str">
            <v>e</v>
          </cell>
          <cell r="E1244" t="str">
            <v>b</v>
          </cell>
          <cell r="F1244" t="str">
            <v>early-8</v>
          </cell>
          <cell r="G1244" t="str">
            <v>he</v>
          </cell>
          <cell r="H1244" t="str">
            <v>eb</v>
          </cell>
          <cell r="I1244">
            <v>1</v>
          </cell>
          <cell r="J1244" t="str">
            <v>Not Found</v>
          </cell>
          <cell r="K1244">
            <v>9.4600000000000004E-2</v>
          </cell>
          <cell r="L1244">
            <v>2.7000000000000001E-3</v>
          </cell>
          <cell r="M1244">
            <v>9</v>
          </cell>
          <cell r="N1244" t="str">
            <v>Not Found</v>
          </cell>
          <cell r="O1244">
            <v>0.1208</v>
          </cell>
          <cell r="P1244">
            <v>3.8999999999999998E-3</v>
          </cell>
          <cell r="Q1244">
            <v>2</v>
          </cell>
          <cell r="R1244">
            <v>-0.32989303393802516</v>
          </cell>
          <cell r="S1244">
            <v>-0.13943717169964967</v>
          </cell>
          <cell r="T1244">
            <v>-0.36686867008437607</v>
          </cell>
          <cell r="U1244">
            <v>1.7578937360351803E-2</v>
          </cell>
          <cell r="V1244">
            <v>7.6872554172561086E-2</v>
          </cell>
          <cell r="W1244">
            <v>-1.1305032141685032</v>
          </cell>
          <cell r="X1244">
            <v>37</v>
          </cell>
          <cell r="Y1244">
            <v>44</v>
          </cell>
          <cell r="Z1244">
            <v>36</v>
          </cell>
          <cell r="AA1244">
            <v>51</v>
          </cell>
          <cell r="AB1244">
            <v>54</v>
          </cell>
          <cell r="AC1244">
            <v>13</v>
          </cell>
        </row>
        <row r="1245">
          <cell r="A1245" t="str">
            <v>hEb</v>
          </cell>
          <cell r="B1245" t="str">
            <v>h</v>
          </cell>
          <cell r="C1245" t="str">
            <v>early-8</v>
          </cell>
          <cell r="D1245" t="str">
            <v>E</v>
          </cell>
          <cell r="E1245" t="str">
            <v>b</v>
          </cell>
          <cell r="F1245" t="str">
            <v>early-8</v>
          </cell>
          <cell r="G1245" t="str">
            <v>hE</v>
          </cell>
          <cell r="H1245" t="str">
            <v>Eb</v>
          </cell>
          <cell r="I1245">
            <v>1</v>
          </cell>
          <cell r="J1245" t="str">
            <v>Not Found</v>
          </cell>
          <cell r="K1245">
            <v>0.13819999999999999</v>
          </cell>
          <cell r="L1245">
            <v>4.7999999999999996E-3</v>
          </cell>
          <cell r="M1245">
            <v>14</v>
          </cell>
          <cell r="N1245" t="str">
            <v>Not Found</v>
          </cell>
          <cell r="O1245">
            <v>0.14849999999999999</v>
          </cell>
          <cell r="P1245">
            <v>6.0000000000000001E-3</v>
          </cell>
          <cell r="Q1245">
            <v>9</v>
          </cell>
          <cell r="R1245">
            <v>0.67618105671637529</v>
          </cell>
          <cell r="S1245">
            <v>0.47054809823173493</v>
          </cell>
          <cell r="T1245">
            <v>0.43842133172362152</v>
          </cell>
          <cell r="U1245">
            <v>0.65170390441397075</v>
          </cell>
          <cell r="V1245">
            <v>0.71834412968671479</v>
          </cell>
          <cell r="W1245">
            <v>0.49079478343596716</v>
          </cell>
          <cell r="X1245">
            <v>75</v>
          </cell>
          <cell r="Y1245">
            <v>68</v>
          </cell>
          <cell r="Z1245">
            <v>67</v>
          </cell>
          <cell r="AA1245">
            <v>74</v>
          </cell>
          <cell r="AB1245">
            <v>77</v>
          </cell>
          <cell r="AC1245">
            <v>69</v>
          </cell>
        </row>
        <row r="1246">
          <cell r="A1246" t="str">
            <v>heC</v>
          </cell>
          <cell r="B1246" t="str">
            <v>h</v>
          </cell>
          <cell r="C1246" t="str">
            <v>early-8</v>
          </cell>
          <cell r="D1246" t="str">
            <v>e</v>
          </cell>
          <cell r="E1246" t="str">
            <v>C</v>
          </cell>
          <cell r="F1246" t="str">
            <v>mid-8</v>
          </cell>
          <cell r="G1246" t="str">
            <v>he</v>
          </cell>
          <cell r="H1246" t="str">
            <v>eC</v>
          </cell>
          <cell r="I1246">
            <v>2</v>
          </cell>
          <cell r="J1246" t="str">
            <v>Not Found</v>
          </cell>
          <cell r="K1246">
            <v>7.6600000000000001E-2</v>
          </cell>
          <cell r="L1246">
            <v>1.1999999999999999E-3</v>
          </cell>
          <cell r="M1246">
            <v>9</v>
          </cell>
          <cell r="N1246" t="str">
            <v>Not Found</v>
          </cell>
          <cell r="O1246">
            <v>0.1115</v>
          </cell>
          <cell r="P1246">
            <v>1.5E-3</v>
          </cell>
          <cell r="Q1246">
            <v>5</v>
          </cell>
          <cell r="R1246">
            <v>-0.74524472274030074</v>
          </cell>
          <cell r="S1246">
            <v>-0.57514093593635329</v>
          </cell>
          <cell r="T1246">
            <v>-0.36686867008437607</v>
          </cell>
          <cell r="U1246">
            <v>-0.19532222486342654</v>
          </cell>
          <cell r="V1246">
            <v>-0.65623781784361435</v>
          </cell>
          <cell r="W1246">
            <v>-0.43566121519515877</v>
          </cell>
          <cell r="X1246">
            <v>23</v>
          </cell>
          <cell r="Y1246">
            <v>28.000000000000004</v>
          </cell>
          <cell r="Z1246">
            <v>36</v>
          </cell>
          <cell r="AA1246">
            <v>42</v>
          </cell>
          <cell r="AB1246">
            <v>26</v>
          </cell>
          <cell r="AC1246">
            <v>33</v>
          </cell>
        </row>
        <row r="1247">
          <cell r="A1247" t="str">
            <v>hEC</v>
          </cell>
          <cell r="B1247" t="str">
            <v>h</v>
          </cell>
          <cell r="C1247" t="str">
            <v>early-8</v>
          </cell>
          <cell r="D1247" t="str">
            <v>E</v>
          </cell>
          <cell r="E1247" t="str">
            <v>C</v>
          </cell>
          <cell r="F1247" t="str">
            <v>mid-8</v>
          </cell>
          <cell r="G1247" t="str">
            <v>hE</v>
          </cell>
          <cell r="H1247" t="str">
            <v>EC</v>
          </cell>
          <cell r="I1247">
            <v>2</v>
          </cell>
          <cell r="J1247" t="str">
            <v>Not Found</v>
          </cell>
          <cell r="K1247">
            <v>0.1202</v>
          </cell>
          <cell r="L1247">
            <v>4.4999999999999997E-3</v>
          </cell>
          <cell r="M1247">
            <v>15</v>
          </cell>
          <cell r="N1247" t="str">
            <v>Not Found</v>
          </cell>
          <cell r="O1247">
            <v>0.13919999999999999</v>
          </cell>
          <cell r="P1247">
            <v>5.4000000000000003E-3</v>
          </cell>
          <cell r="Q1247">
            <v>10</v>
          </cell>
          <cell r="R1247">
            <v>0.2608293679141</v>
          </cell>
          <cell r="S1247">
            <v>0.3834073453843943</v>
          </cell>
          <cell r="T1247">
            <v>0.59947933208522108</v>
          </cell>
          <cell r="U1247">
            <v>0.43880274219019239</v>
          </cell>
          <cell r="V1247">
            <v>0.5350665366826709</v>
          </cell>
          <cell r="W1247">
            <v>0.72240878309374867</v>
          </cell>
          <cell r="X1247">
            <v>60</v>
          </cell>
          <cell r="Y1247">
            <v>65</v>
          </cell>
          <cell r="Z1247">
            <v>72</v>
          </cell>
          <cell r="AA1247">
            <v>67</v>
          </cell>
          <cell r="AB1247">
            <v>71</v>
          </cell>
          <cell r="AC1247">
            <v>76</v>
          </cell>
        </row>
        <row r="1248">
          <cell r="A1248" t="str">
            <v>hed</v>
          </cell>
          <cell r="B1248" t="str">
            <v>h</v>
          </cell>
          <cell r="C1248" t="str">
            <v>early-8</v>
          </cell>
          <cell r="D1248" t="str">
            <v>e</v>
          </cell>
          <cell r="E1248" t="str">
            <v>d</v>
          </cell>
          <cell r="F1248" t="str">
            <v>early-8</v>
          </cell>
          <cell r="G1248" t="str">
            <v>he</v>
          </cell>
          <cell r="H1248" t="str">
            <v>ed</v>
          </cell>
          <cell r="I1248">
            <v>1</v>
          </cell>
          <cell r="J1248" t="str">
            <v>Not Found</v>
          </cell>
          <cell r="K1248">
            <v>0.1066</v>
          </cell>
          <cell r="L1248">
            <v>3.3E-3</v>
          </cell>
          <cell r="M1248">
            <v>23</v>
          </cell>
          <cell r="N1248" t="str">
            <v>Not Found</v>
          </cell>
          <cell r="O1248">
            <v>0.15240000000000001</v>
          </cell>
          <cell r="P1248">
            <v>4.8999999999999998E-3</v>
          </cell>
          <cell r="Q1248">
            <v>18</v>
          </cell>
          <cell r="R1248">
            <v>-5.2991908069841547E-2</v>
          </cell>
          <cell r="S1248">
            <v>3.4844333995031646E-2</v>
          </cell>
          <cell r="T1248">
            <v>1.8879433349780173</v>
          </cell>
          <cell r="U1248">
            <v>0.74098503695942641</v>
          </cell>
          <cell r="V1248">
            <v>0.38233520917930092</v>
          </cell>
          <cell r="W1248">
            <v>2.5753207803560008</v>
          </cell>
          <cell r="X1248">
            <v>48</v>
          </cell>
          <cell r="Y1248">
            <v>51</v>
          </cell>
          <cell r="Z1248">
            <v>97</v>
          </cell>
          <cell r="AA1248">
            <v>77</v>
          </cell>
          <cell r="AB1248">
            <v>65</v>
          </cell>
          <cell r="AC1248">
            <v>100</v>
          </cell>
        </row>
        <row r="1249">
          <cell r="A1249" t="str">
            <v>hef</v>
          </cell>
          <cell r="B1249" t="str">
            <v>h</v>
          </cell>
          <cell r="C1249" t="str">
            <v>early-8</v>
          </cell>
          <cell r="D1249" t="str">
            <v>e</v>
          </cell>
          <cell r="E1249" t="str">
            <v>f</v>
          </cell>
          <cell r="F1249" t="str">
            <v>mid-8</v>
          </cell>
          <cell r="G1249" t="str">
            <v>he</v>
          </cell>
          <cell r="H1249" t="str">
            <v>ef</v>
          </cell>
          <cell r="I1249">
            <v>2</v>
          </cell>
          <cell r="J1249" t="str">
            <v>Not Found</v>
          </cell>
          <cell r="K1249">
            <v>8.8300000000000003E-2</v>
          </cell>
          <cell r="L1249">
            <v>1.4E-3</v>
          </cell>
          <cell r="M1249">
            <v>11</v>
          </cell>
          <cell r="N1249" t="str">
            <v>Not Found</v>
          </cell>
          <cell r="O1249">
            <v>0.1182</v>
          </cell>
          <cell r="P1249">
            <v>2.2000000000000001E-3</v>
          </cell>
          <cell r="Q1249">
            <v>5</v>
          </cell>
          <cell r="R1249">
            <v>-0.47526612501882165</v>
          </cell>
          <cell r="S1249">
            <v>-0.51704710070479265</v>
          </cell>
          <cell r="T1249">
            <v>-4.4752669361177014E-2</v>
          </cell>
          <cell r="U1249">
            <v>-4.194181766995192E-2</v>
          </cell>
          <cell r="V1249">
            <v>-0.44241395933889649</v>
          </cell>
          <cell r="W1249">
            <v>-0.43566121519515877</v>
          </cell>
          <cell r="X1249">
            <v>32</v>
          </cell>
          <cell r="Y1249">
            <v>30</v>
          </cell>
          <cell r="Z1249">
            <v>48</v>
          </cell>
          <cell r="AA1249">
            <v>48</v>
          </cell>
          <cell r="AB1249">
            <v>34</v>
          </cell>
          <cell r="AC1249">
            <v>33</v>
          </cell>
        </row>
        <row r="1250">
          <cell r="A1250" t="str">
            <v>hEf</v>
          </cell>
          <cell r="B1250" t="str">
            <v>h</v>
          </cell>
          <cell r="C1250" t="str">
            <v>early-8</v>
          </cell>
          <cell r="D1250" t="str">
            <v>E</v>
          </cell>
          <cell r="E1250" t="str">
            <v>f</v>
          </cell>
          <cell r="F1250" t="str">
            <v>mid-8</v>
          </cell>
          <cell r="G1250" t="str">
            <v>hE</v>
          </cell>
          <cell r="H1250" t="str">
            <v>Ef</v>
          </cell>
          <cell r="I1250">
            <v>2</v>
          </cell>
          <cell r="J1250" t="str">
            <v>Not Found</v>
          </cell>
          <cell r="K1250">
            <v>0.13200000000000001</v>
          </cell>
          <cell r="L1250">
            <v>5.7000000000000002E-3</v>
          </cell>
          <cell r="M1250">
            <v>16</v>
          </cell>
          <cell r="N1250" t="str">
            <v>Not Found</v>
          </cell>
          <cell r="O1250">
            <v>0.1459</v>
          </cell>
          <cell r="P1250">
            <v>6.4999999999999997E-3</v>
          </cell>
          <cell r="Q1250">
            <v>13</v>
          </cell>
          <cell r="R1250">
            <v>0.53311547501781409</v>
          </cell>
          <cell r="S1250">
            <v>0.73197035677375721</v>
          </cell>
          <cell r="T1250">
            <v>0.76053733244682054</v>
          </cell>
          <cell r="U1250">
            <v>0.59218314938366734</v>
          </cell>
          <cell r="V1250">
            <v>0.8710754571900845</v>
          </cell>
          <cell r="W1250">
            <v>1.4172507820670932</v>
          </cell>
          <cell r="X1250">
            <v>70</v>
          </cell>
          <cell r="Y1250">
            <v>77</v>
          </cell>
          <cell r="Z1250">
            <v>78</v>
          </cell>
          <cell r="AA1250">
            <v>72</v>
          </cell>
          <cell r="AB1250">
            <v>81</v>
          </cell>
          <cell r="AC1250">
            <v>92</v>
          </cell>
        </row>
        <row r="1251">
          <cell r="A1251" t="str">
            <v>heg</v>
          </cell>
          <cell r="B1251" t="str">
            <v>h</v>
          </cell>
          <cell r="C1251" t="str">
            <v>early-8</v>
          </cell>
          <cell r="D1251" t="str">
            <v>e</v>
          </cell>
          <cell r="E1251" t="str">
            <v>g</v>
          </cell>
          <cell r="F1251" t="str">
            <v>mid-8</v>
          </cell>
          <cell r="G1251" t="str">
            <v>he</v>
          </cell>
          <cell r="H1251" t="str">
            <v>eg</v>
          </cell>
          <cell r="I1251">
            <v>2</v>
          </cell>
          <cell r="J1251" t="str">
            <v>Not Found</v>
          </cell>
          <cell r="K1251">
            <v>8.6499999999999994E-2</v>
          </cell>
          <cell r="L1251">
            <v>1.2999999999999999E-3</v>
          </cell>
          <cell r="M1251">
            <v>9</v>
          </cell>
          <cell r="N1251" t="str">
            <v>Not Found</v>
          </cell>
          <cell r="O1251">
            <v>0.1179</v>
          </cell>
          <cell r="P1251">
            <v>1.4E-3</v>
          </cell>
          <cell r="Q1251">
            <v>4</v>
          </cell>
          <cell r="R1251">
            <v>-0.51680129389904939</v>
          </cell>
          <cell r="S1251">
            <v>-0.54609401832057292</v>
          </cell>
          <cell r="T1251">
            <v>-0.36686867008437607</v>
          </cell>
          <cell r="U1251">
            <v>-4.8809597096525291E-2</v>
          </cell>
          <cell r="V1251">
            <v>-0.68678408334428831</v>
          </cell>
          <cell r="W1251">
            <v>-0.66727521485294028</v>
          </cell>
          <cell r="X1251">
            <v>30</v>
          </cell>
          <cell r="Y1251">
            <v>28.999999999999996</v>
          </cell>
          <cell r="Z1251">
            <v>36</v>
          </cell>
          <cell r="AA1251">
            <v>48</v>
          </cell>
          <cell r="AB1251">
            <v>25</v>
          </cell>
          <cell r="AC1251">
            <v>25</v>
          </cell>
        </row>
        <row r="1252">
          <cell r="A1252" t="str">
            <v>heG</v>
          </cell>
          <cell r="B1252" t="str">
            <v>h</v>
          </cell>
          <cell r="C1252" t="str">
            <v>early-8</v>
          </cell>
          <cell r="D1252" t="str">
            <v>e</v>
          </cell>
          <cell r="E1252" t="str">
            <v>G</v>
          </cell>
          <cell r="F1252" t="str">
            <v>mid-8</v>
          </cell>
          <cell r="G1252" t="str">
            <v>he</v>
          </cell>
          <cell r="H1252" t="str">
            <v>eG</v>
          </cell>
          <cell r="I1252">
            <v>2</v>
          </cell>
          <cell r="J1252" t="str">
            <v>Not Found</v>
          </cell>
          <cell r="K1252">
            <v>8.0299999999999996E-2</v>
          </cell>
          <cell r="L1252">
            <v>1E-3</v>
          </cell>
          <cell r="M1252">
            <v>7</v>
          </cell>
          <cell r="N1252" t="str">
            <v>Not Found</v>
          </cell>
          <cell r="O1252">
            <v>0.1177</v>
          </cell>
          <cell r="P1252">
            <v>1.5E-3</v>
          </cell>
          <cell r="Q1252">
            <v>6</v>
          </cell>
          <cell r="R1252">
            <v>-0.65986687559761092</v>
          </cell>
          <cell r="S1252">
            <v>-0.6332347711679136</v>
          </cell>
          <cell r="T1252">
            <v>-0.68898467080757508</v>
          </cell>
          <cell r="U1252">
            <v>-5.3388116714241082E-2</v>
          </cell>
          <cell r="V1252">
            <v>-0.65623781784361435</v>
          </cell>
          <cell r="W1252">
            <v>-0.20404721553737729</v>
          </cell>
          <cell r="X1252">
            <v>25</v>
          </cell>
          <cell r="Y1252">
            <v>26</v>
          </cell>
          <cell r="Z1252">
            <v>24</v>
          </cell>
          <cell r="AA1252">
            <v>48</v>
          </cell>
          <cell r="AB1252">
            <v>26</v>
          </cell>
          <cell r="AC1252">
            <v>42</v>
          </cell>
        </row>
        <row r="1253">
          <cell r="A1253" t="str">
            <v>hEg</v>
          </cell>
          <cell r="B1253" t="str">
            <v>h</v>
          </cell>
          <cell r="C1253" t="str">
            <v>early-8</v>
          </cell>
          <cell r="D1253" t="str">
            <v>E</v>
          </cell>
          <cell r="E1253" t="str">
            <v>g</v>
          </cell>
          <cell r="F1253" t="str">
            <v>mid-8</v>
          </cell>
          <cell r="G1253" t="str">
            <v>hE</v>
          </cell>
          <cell r="H1253" t="str">
            <v>Eg</v>
          </cell>
          <cell r="I1253">
            <v>2</v>
          </cell>
          <cell r="J1253" t="str">
            <v>Not Found</v>
          </cell>
          <cell r="K1253">
            <v>0.13020000000000001</v>
          </cell>
          <cell r="L1253">
            <v>5.7000000000000002E-3</v>
          </cell>
          <cell r="M1253">
            <v>14</v>
          </cell>
          <cell r="N1253" t="str">
            <v>Not Found</v>
          </cell>
          <cell r="O1253">
            <v>0.14560000000000001</v>
          </cell>
          <cell r="P1253">
            <v>6.6E-3</v>
          </cell>
          <cell r="Q1253">
            <v>13</v>
          </cell>
          <cell r="R1253">
            <v>0.49158030613758663</v>
          </cell>
          <cell r="S1253">
            <v>0.73197035677375721</v>
          </cell>
          <cell r="T1253">
            <v>0.43842133172362152</v>
          </cell>
          <cell r="U1253">
            <v>0.58531536995709399</v>
          </cell>
          <cell r="V1253">
            <v>0.90162172269075858</v>
          </cell>
          <cell r="W1253">
            <v>1.4172507820670932</v>
          </cell>
          <cell r="X1253">
            <v>69</v>
          </cell>
          <cell r="Y1253">
            <v>77</v>
          </cell>
          <cell r="Z1253">
            <v>67</v>
          </cell>
          <cell r="AA1253">
            <v>72</v>
          </cell>
          <cell r="AB1253">
            <v>82</v>
          </cell>
          <cell r="AC1253">
            <v>92</v>
          </cell>
        </row>
        <row r="1254">
          <cell r="A1254" t="str">
            <v>hEG</v>
          </cell>
          <cell r="B1254" t="str">
            <v>h</v>
          </cell>
          <cell r="C1254" t="str">
            <v>early-8</v>
          </cell>
          <cell r="D1254" t="str">
            <v>E</v>
          </cell>
          <cell r="E1254" t="str">
            <v>G</v>
          </cell>
          <cell r="F1254" t="str">
            <v>mid-8</v>
          </cell>
          <cell r="G1254" t="str">
            <v>hE</v>
          </cell>
          <cell r="H1254" t="str">
            <v>EG</v>
          </cell>
          <cell r="I1254">
            <v>2</v>
          </cell>
          <cell r="J1254" t="str">
            <v>Not Found</v>
          </cell>
          <cell r="K1254">
            <v>0.124</v>
          </cell>
          <cell r="L1254">
            <v>4.4999999999999997E-3</v>
          </cell>
          <cell r="M1254">
            <v>9</v>
          </cell>
          <cell r="N1254" t="str">
            <v>Not Found</v>
          </cell>
          <cell r="O1254">
            <v>0.1454</v>
          </cell>
          <cell r="P1254">
            <v>5.3E-3</v>
          </cell>
          <cell r="Q1254">
            <v>10</v>
          </cell>
          <cell r="R1254">
            <v>0.34851472443902481</v>
          </cell>
          <cell r="S1254">
            <v>0.3834073453843943</v>
          </cell>
          <cell r="T1254">
            <v>-0.36686867008437607</v>
          </cell>
          <cell r="U1254">
            <v>0.58073685033937816</v>
          </cell>
          <cell r="V1254">
            <v>0.50452027118199683</v>
          </cell>
          <cell r="W1254">
            <v>0.72240878309374867</v>
          </cell>
          <cell r="X1254">
            <v>64</v>
          </cell>
          <cell r="Y1254">
            <v>65</v>
          </cell>
          <cell r="Z1254">
            <v>36</v>
          </cell>
          <cell r="AA1254">
            <v>72</v>
          </cell>
          <cell r="AB1254">
            <v>70</v>
          </cell>
          <cell r="AC1254">
            <v>76</v>
          </cell>
        </row>
        <row r="1255">
          <cell r="A1255" t="str">
            <v>heJ</v>
          </cell>
          <cell r="B1255" t="str">
            <v>h</v>
          </cell>
          <cell r="C1255" t="str">
            <v>early-8</v>
          </cell>
          <cell r="D1255" t="str">
            <v>e</v>
          </cell>
          <cell r="E1255" t="str">
            <v>J</v>
          </cell>
          <cell r="F1255" t="str">
            <v>mid-8</v>
          </cell>
          <cell r="G1255" t="str">
            <v>he</v>
          </cell>
          <cell r="H1255" t="str">
            <v>eJ</v>
          </cell>
          <cell r="I1255">
            <v>2</v>
          </cell>
          <cell r="J1255" t="str">
            <v>Not Found</v>
          </cell>
          <cell r="K1255">
            <v>7.9399999999999998E-2</v>
          </cell>
          <cell r="L1255">
            <v>1.6999999999999999E-3</v>
          </cell>
          <cell r="M1255">
            <v>13</v>
          </cell>
          <cell r="N1255" t="str">
            <v>Not Found</v>
          </cell>
          <cell r="O1255">
            <v>0.1052</v>
          </cell>
          <cell r="P1255">
            <v>2E-3</v>
          </cell>
          <cell r="Q1255">
            <v>5</v>
          </cell>
          <cell r="R1255">
            <v>-0.68063446003772465</v>
          </cell>
          <cell r="S1255">
            <v>-0.42990634785745202</v>
          </cell>
          <cell r="T1255">
            <v>0.27736333136202201</v>
          </cell>
          <cell r="U1255">
            <v>-0.3395455928214699</v>
          </cell>
          <cell r="V1255">
            <v>-0.50350649034024453</v>
          </cell>
          <cell r="W1255">
            <v>-0.43566121519515877</v>
          </cell>
          <cell r="X1255">
            <v>25</v>
          </cell>
          <cell r="Y1255">
            <v>33</v>
          </cell>
          <cell r="Z1255">
            <v>61</v>
          </cell>
          <cell r="AA1255">
            <v>37</v>
          </cell>
          <cell r="AB1255">
            <v>31</v>
          </cell>
          <cell r="AC1255">
            <v>33</v>
          </cell>
        </row>
        <row r="1256">
          <cell r="A1256" t="str">
            <v>hem</v>
          </cell>
          <cell r="B1256" t="str">
            <v>h</v>
          </cell>
          <cell r="C1256" t="str">
            <v>early-8</v>
          </cell>
          <cell r="D1256" t="str">
            <v>e</v>
          </cell>
          <cell r="E1256" t="str">
            <v>m</v>
          </cell>
          <cell r="F1256" t="str">
            <v>early-8</v>
          </cell>
          <cell r="G1256" t="str">
            <v>he</v>
          </cell>
          <cell r="H1256" t="str">
            <v>em</v>
          </cell>
          <cell r="I1256">
            <v>1</v>
          </cell>
          <cell r="J1256" t="str">
            <v>Not Found</v>
          </cell>
          <cell r="K1256">
            <v>0.11799999999999999</v>
          </cell>
          <cell r="L1256">
            <v>2.5999999999999999E-3</v>
          </cell>
          <cell r="M1256">
            <v>22</v>
          </cell>
          <cell r="N1256" t="str">
            <v>Not Found</v>
          </cell>
          <cell r="O1256">
            <v>0.14430000000000001</v>
          </cell>
          <cell r="P1256">
            <v>4.1999999999999997E-3</v>
          </cell>
          <cell r="Q1256">
            <v>14</v>
          </cell>
          <cell r="R1256">
            <v>0.21006416150493282</v>
          </cell>
          <cell r="S1256">
            <v>-0.16848408931542999</v>
          </cell>
          <cell r="T1256">
            <v>1.7268853346164177</v>
          </cell>
          <cell r="U1256">
            <v>0.55555499244194229</v>
          </cell>
          <cell r="V1256">
            <v>0.168511350674583</v>
          </cell>
          <cell r="W1256">
            <v>1.6488647817248745</v>
          </cell>
          <cell r="X1256">
            <v>57.999999999999993</v>
          </cell>
          <cell r="Y1256">
            <v>43</v>
          </cell>
          <cell r="Z1256">
            <v>96</v>
          </cell>
          <cell r="AA1256">
            <v>71</v>
          </cell>
          <cell r="AB1256">
            <v>56.999999999999993</v>
          </cell>
          <cell r="AC1256">
            <v>95</v>
          </cell>
        </row>
        <row r="1257">
          <cell r="A1257" t="str">
            <v>hen</v>
          </cell>
          <cell r="B1257" t="str">
            <v>h</v>
          </cell>
          <cell r="C1257" t="str">
            <v>early-8</v>
          </cell>
          <cell r="D1257" t="str">
            <v>e</v>
          </cell>
          <cell r="E1257" t="str">
            <v>n</v>
          </cell>
          <cell r="F1257" t="str">
            <v>early-8</v>
          </cell>
          <cell r="G1257" t="str">
            <v>he</v>
          </cell>
          <cell r="H1257" t="str">
            <v>en</v>
          </cell>
          <cell r="I1257">
            <v>1</v>
          </cell>
          <cell r="J1257" t="str">
            <v>Not Found</v>
          </cell>
          <cell r="K1257">
            <v>0.16470000000000001</v>
          </cell>
          <cell r="L1257">
            <v>4.0000000000000001E-3</v>
          </cell>
          <cell r="M1257">
            <v>22</v>
          </cell>
          <cell r="N1257" t="str">
            <v>Not Found</v>
          </cell>
          <cell r="O1257">
            <v>0.2044</v>
          </cell>
          <cell r="P1257">
            <v>6.8999999999999999E-3</v>
          </cell>
          <cell r="Q1257">
            <v>12</v>
          </cell>
          <cell r="R1257">
            <v>1.2876710430086149</v>
          </cell>
          <cell r="S1257">
            <v>0.23817275730549328</v>
          </cell>
          <cell r="T1257">
            <v>1.7268853346164177</v>
          </cell>
          <cell r="U1257">
            <v>1.9314001375654983</v>
          </cell>
          <cell r="V1257">
            <v>0.99326051919278047</v>
          </cell>
          <cell r="W1257">
            <v>1.1856367824093117</v>
          </cell>
          <cell r="X1257">
            <v>90</v>
          </cell>
          <cell r="Y1257">
            <v>59</v>
          </cell>
          <cell r="Z1257">
            <v>96</v>
          </cell>
          <cell r="AA1257">
            <v>97</v>
          </cell>
          <cell r="AB1257">
            <v>84</v>
          </cell>
          <cell r="AC1257">
            <v>88</v>
          </cell>
        </row>
        <row r="1258">
          <cell r="A1258" t="str">
            <v>hep</v>
          </cell>
          <cell r="B1258" t="str">
            <v>h</v>
          </cell>
          <cell r="C1258" t="str">
            <v>early-8</v>
          </cell>
          <cell r="D1258" t="str">
            <v>e</v>
          </cell>
          <cell r="E1258" t="str">
            <v>p</v>
          </cell>
          <cell r="F1258" t="str">
            <v>early-8</v>
          </cell>
          <cell r="G1258" t="str">
            <v>he</v>
          </cell>
          <cell r="H1258" t="str">
            <v>ep</v>
          </cell>
          <cell r="I1258">
            <v>1</v>
          </cell>
          <cell r="J1258" t="str">
            <v>Not Found</v>
          </cell>
          <cell r="K1258">
            <v>0.1057</v>
          </cell>
          <cell r="L1258">
            <v>2.7000000000000001E-3</v>
          </cell>
          <cell r="M1258">
            <v>20</v>
          </cell>
          <cell r="N1258" t="str">
            <v>Not Found</v>
          </cell>
          <cell r="O1258">
            <v>0.1313</v>
          </cell>
          <cell r="P1258">
            <v>3.2000000000000002E-3</v>
          </cell>
          <cell r="Q1258">
            <v>12</v>
          </cell>
          <cell r="R1258">
            <v>-7.3759492509955282E-2</v>
          </cell>
          <cell r="S1258">
            <v>-0.13943717169964967</v>
          </cell>
          <cell r="T1258">
            <v>1.4047693338932186</v>
          </cell>
          <cell r="U1258">
            <v>0.25795121729042397</v>
          </cell>
          <cell r="V1258">
            <v>-0.13695130433215669</v>
          </cell>
          <cell r="W1258">
            <v>1.1856367824093117</v>
          </cell>
          <cell r="X1258">
            <v>47</v>
          </cell>
          <cell r="Y1258">
            <v>44</v>
          </cell>
          <cell r="Z1258">
            <v>92</v>
          </cell>
          <cell r="AA1258">
            <v>60</v>
          </cell>
          <cell r="AB1258">
            <v>45</v>
          </cell>
          <cell r="AC1258">
            <v>88</v>
          </cell>
        </row>
        <row r="1259">
          <cell r="A1259" t="str">
            <v>her</v>
          </cell>
          <cell r="B1259" t="str">
            <v>h</v>
          </cell>
          <cell r="C1259" t="str">
            <v>early-8</v>
          </cell>
          <cell r="D1259" t="str">
            <v>e</v>
          </cell>
          <cell r="E1259" t="str">
            <v>r</v>
          </cell>
          <cell r="F1259" t="str">
            <v>late-8</v>
          </cell>
          <cell r="G1259" t="str">
            <v>he</v>
          </cell>
          <cell r="H1259" t="str">
            <v>er</v>
          </cell>
          <cell r="I1259">
            <v>3</v>
          </cell>
          <cell r="J1259" t="str">
            <v>Not Found</v>
          </cell>
          <cell r="K1259">
            <v>0.14699999999999999</v>
          </cell>
          <cell r="L1259">
            <v>1E-3</v>
          </cell>
          <cell r="M1259">
            <v>9</v>
          </cell>
          <cell r="N1259" t="str">
            <v>Not Found</v>
          </cell>
          <cell r="O1259">
            <v>0.187</v>
          </cell>
          <cell r="P1259">
            <v>1.5E-3</v>
          </cell>
          <cell r="Q1259">
            <v>5</v>
          </cell>
          <cell r="R1259">
            <v>0.87924188235304346</v>
          </cell>
          <cell r="S1259">
            <v>-0.6332347711679136</v>
          </cell>
          <cell r="T1259">
            <v>-0.36686867008437607</v>
          </cell>
          <cell r="U1259">
            <v>1.5330689308242358</v>
          </cell>
          <cell r="V1259">
            <v>-0.65623781784361435</v>
          </cell>
          <cell r="W1259">
            <v>-0.43566121519515877</v>
          </cell>
          <cell r="X1259">
            <v>81</v>
          </cell>
          <cell r="Y1259">
            <v>26</v>
          </cell>
          <cell r="Z1259">
            <v>36</v>
          </cell>
          <cell r="AA1259">
            <v>94</v>
          </cell>
          <cell r="AB1259">
            <v>26</v>
          </cell>
          <cell r="AC1259">
            <v>33</v>
          </cell>
        </row>
        <row r="1260">
          <cell r="A1260" t="str">
            <v>hes</v>
          </cell>
          <cell r="B1260" t="str">
            <v>h</v>
          </cell>
          <cell r="C1260" t="str">
            <v>early-8</v>
          </cell>
          <cell r="D1260" t="str">
            <v>e</v>
          </cell>
          <cell r="E1260" t="str">
            <v>s</v>
          </cell>
          <cell r="F1260" t="str">
            <v>late-8</v>
          </cell>
          <cell r="G1260" t="str">
            <v>he</v>
          </cell>
          <cell r="H1260" t="str">
            <v>es</v>
          </cell>
          <cell r="I1260">
            <v>3</v>
          </cell>
          <cell r="J1260" t="str">
            <v>Not Found</v>
          </cell>
          <cell r="K1260">
            <v>0.1474</v>
          </cell>
          <cell r="L1260">
            <v>4.0000000000000001E-3</v>
          </cell>
          <cell r="M1260">
            <v>21</v>
          </cell>
          <cell r="N1260" t="str">
            <v>Not Found</v>
          </cell>
          <cell r="O1260">
            <v>0.1613</v>
          </cell>
          <cell r="P1260">
            <v>5.4000000000000003E-3</v>
          </cell>
          <cell r="Q1260">
            <v>9</v>
          </cell>
          <cell r="R1260">
            <v>0.88847191988198315</v>
          </cell>
          <cell r="S1260">
            <v>0.23817275730549328</v>
          </cell>
          <cell r="T1260">
            <v>1.5658273342548181</v>
          </cell>
          <cell r="U1260">
            <v>0.94472915994777318</v>
          </cell>
          <cell r="V1260">
            <v>0.5350665366826709</v>
          </cell>
          <cell r="W1260">
            <v>0.49079478343596716</v>
          </cell>
          <cell r="X1260">
            <v>81</v>
          </cell>
          <cell r="Y1260">
            <v>59</v>
          </cell>
          <cell r="Z1260">
            <v>94</v>
          </cell>
          <cell r="AA1260">
            <v>83</v>
          </cell>
          <cell r="AB1260">
            <v>71</v>
          </cell>
          <cell r="AC1260">
            <v>69</v>
          </cell>
        </row>
        <row r="1261">
          <cell r="A1261" t="str">
            <v>heS</v>
          </cell>
          <cell r="B1261" t="str">
            <v>h</v>
          </cell>
          <cell r="C1261" t="str">
            <v>early-8</v>
          </cell>
          <cell r="D1261" t="str">
            <v>e</v>
          </cell>
          <cell r="E1261" t="str">
            <v>S</v>
          </cell>
          <cell r="F1261" t="str">
            <v>late-8</v>
          </cell>
          <cell r="G1261" t="str">
            <v>he</v>
          </cell>
          <cell r="H1261" t="str">
            <v>eS</v>
          </cell>
          <cell r="I1261">
            <v>3</v>
          </cell>
          <cell r="J1261" t="str">
            <v>Not Found</v>
          </cell>
          <cell r="K1261">
            <v>7.6300000000000007E-2</v>
          </cell>
          <cell r="L1261">
            <v>1.5E-3</v>
          </cell>
          <cell r="M1261">
            <v>7</v>
          </cell>
          <cell r="N1261" t="str">
            <v>Not Found</v>
          </cell>
          <cell r="O1261">
            <v>0.1101</v>
          </cell>
          <cell r="P1261">
            <v>1.8E-3</v>
          </cell>
          <cell r="Q1261">
            <v>3</v>
          </cell>
          <cell r="R1261">
            <v>-0.75216725088700531</v>
          </cell>
          <cell r="S1261">
            <v>-0.48800018308901244</v>
          </cell>
          <cell r="T1261">
            <v>-0.68898467080757508</v>
          </cell>
          <cell r="U1261">
            <v>-0.22737186218743613</v>
          </cell>
          <cell r="V1261">
            <v>-0.56459902134159246</v>
          </cell>
          <cell r="W1261">
            <v>-0.89888921451072179</v>
          </cell>
          <cell r="X1261">
            <v>23</v>
          </cell>
          <cell r="Y1261">
            <v>31</v>
          </cell>
          <cell r="Z1261">
            <v>24</v>
          </cell>
          <cell r="AA1261">
            <v>41</v>
          </cell>
          <cell r="AB1261">
            <v>28.999999999999996</v>
          </cell>
          <cell r="AC1261">
            <v>18</v>
          </cell>
        </row>
        <row r="1262">
          <cell r="A1262" t="str">
            <v>hEs</v>
          </cell>
          <cell r="B1262" t="str">
            <v>h</v>
          </cell>
          <cell r="C1262" t="str">
            <v>early-8</v>
          </cell>
          <cell r="D1262" t="str">
            <v>E</v>
          </cell>
          <cell r="E1262" t="str">
            <v>s</v>
          </cell>
          <cell r="F1262" t="str">
            <v>late-8</v>
          </cell>
          <cell r="G1262" t="str">
            <v>hE</v>
          </cell>
          <cell r="H1262" t="str">
            <v>Es</v>
          </cell>
          <cell r="I1262">
            <v>3</v>
          </cell>
          <cell r="J1262" t="str">
            <v>Not Found</v>
          </cell>
          <cell r="K1262">
            <v>0.19109999999999999</v>
          </cell>
          <cell r="L1262">
            <v>1.0999999999999999E-2</v>
          </cell>
          <cell r="M1262">
            <v>19</v>
          </cell>
          <cell r="N1262" t="str">
            <v>Not Found</v>
          </cell>
          <cell r="O1262">
            <v>0.189</v>
          </cell>
          <cell r="P1262">
            <v>1.2800000000000001E-2</v>
          </cell>
          <cell r="Q1262">
            <v>15</v>
          </cell>
          <cell r="R1262">
            <v>1.8968535199186185</v>
          </cell>
          <cell r="S1262">
            <v>2.2714569904101092</v>
          </cell>
          <cell r="T1262">
            <v>1.2437113335316192</v>
          </cell>
          <cell r="U1262">
            <v>1.5788541270013925</v>
          </cell>
          <cell r="V1262">
            <v>2.7954901837325457</v>
          </cell>
          <cell r="W1262">
            <v>1.880478781382656</v>
          </cell>
          <cell r="X1262">
            <v>97</v>
          </cell>
          <cell r="Y1262">
            <v>99</v>
          </cell>
          <cell r="Z1262">
            <v>89</v>
          </cell>
          <cell r="AA1262">
            <v>94</v>
          </cell>
          <cell r="AB1262">
            <v>100</v>
          </cell>
          <cell r="AC1262">
            <v>97</v>
          </cell>
        </row>
        <row r="1263">
          <cell r="A1263" t="str">
            <v>hES</v>
          </cell>
          <cell r="B1263" t="str">
            <v>h</v>
          </cell>
          <cell r="C1263" t="str">
            <v>early-8</v>
          </cell>
          <cell r="D1263" t="str">
            <v>E</v>
          </cell>
          <cell r="E1263" t="str">
            <v>S</v>
          </cell>
          <cell r="F1263" t="str">
            <v>late-8</v>
          </cell>
          <cell r="G1263" t="str">
            <v>hE</v>
          </cell>
          <cell r="H1263" t="str">
            <v>ES</v>
          </cell>
          <cell r="I1263">
            <v>3</v>
          </cell>
          <cell r="J1263" t="str">
            <v>Not Found</v>
          </cell>
          <cell r="K1263">
            <v>0.12</v>
          </cell>
          <cell r="L1263">
            <v>4.3E-3</v>
          </cell>
          <cell r="M1263">
            <v>10</v>
          </cell>
          <cell r="N1263" t="str">
            <v>Not Found</v>
          </cell>
          <cell r="O1263">
            <v>0.13780000000000001</v>
          </cell>
          <cell r="P1263">
            <v>5.1000000000000004E-3</v>
          </cell>
          <cell r="Q1263">
            <v>8</v>
          </cell>
          <cell r="R1263">
            <v>0.25621434914963015</v>
          </cell>
          <cell r="S1263">
            <v>0.32531351015283394</v>
          </cell>
          <cell r="T1263">
            <v>-0.20581066972277653</v>
          </cell>
          <cell r="U1263">
            <v>0.4067531048661831</v>
          </cell>
          <cell r="V1263">
            <v>0.44342774018064901</v>
          </cell>
          <cell r="W1263">
            <v>0.25918078377818571</v>
          </cell>
          <cell r="X1263">
            <v>60</v>
          </cell>
          <cell r="Y1263">
            <v>63</v>
          </cell>
          <cell r="Z1263">
            <v>42</v>
          </cell>
          <cell r="AA1263">
            <v>66</v>
          </cell>
          <cell r="AB1263">
            <v>68</v>
          </cell>
          <cell r="AC1263">
            <v>60</v>
          </cell>
        </row>
        <row r="1264">
          <cell r="A1264" t="str">
            <v>heT</v>
          </cell>
          <cell r="B1264" t="str">
            <v>h</v>
          </cell>
          <cell r="C1264" t="str">
            <v>early-8</v>
          </cell>
          <cell r="D1264" t="str">
            <v>e</v>
          </cell>
          <cell r="E1264" t="str">
            <v>T</v>
          </cell>
          <cell r="F1264" t="str">
            <v>late-8</v>
          </cell>
          <cell r="G1264" t="str">
            <v>he</v>
          </cell>
          <cell r="H1264" t="str">
            <v>eT</v>
          </cell>
          <cell r="I1264">
            <v>3</v>
          </cell>
          <cell r="J1264" t="str">
            <v>Not Found</v>
          </cell>
          <cell r="K1264">
            <v>7.5999999999999998E-2</v>
          </cell>
          <cell r="L1264">
            <v>1.1999999999999999E-3</v>
          </cell>
          <cell r="M1264">
            <v>8</v>
          </cell>
          <cell r="N1264" t="str">
            <v>Not Found</v>
          </cell>
          <cell r="O1264">
            <v>0.1075</v>
          </cell>
          <cell r="P1264">
            <v>1.6000000000000001E-3</v>
          </cell>
          <cell r="Q1264">
            <v>2</v>
          </cell>
          <cell r="R1264">
            <v>-0.75908977903371</v>
          </cell>
          <cell r="S1264">
            <v>-0.57514093593635329</v>
          </cell>
          <cell r="T1264">
            <v>-0.52792667044597552</v>
          </cell>
          <cell r="U1264">
            <v>-0.28689261721773984</v>
          </cell>
          <cell r="V1264">
            <v>-0.62569155234294049</v>
          </cell>
          <cell r="W1264">
            <v>-1.1305032141685032</v>
          </cell>
          <cell r="X1264">
            <v>22</v>
          </cell>
          <cell r="Y1264">
            <v>28.000000000000004</v>
          </cell>
          <cell r="Z1264">
            <v>30</v>
          </cell>
          <cell r="AA1264">
            <v>39</v>
          </cell>
          <cell r="AB1264">
            <v>27</v>
          </cell>
          <cell r="AC1264">
            <v>13</v>
          </cell>
        </row>
        <row r="1265">
          <cell r="A1265" t="str">
            <v>hEt</v>
          </cell>
          <cell r="B1265" t="str">
            <v>h</v>
          </cell>
          <cell r="C1265" t="str">
            <v>early-8</v>
          </cell>
          <cell r="D1265" t="str">
            <v>E</v>
          </cell>
          <cell r="E1265" t="str">
            <v>t</v>
          </cell>
          <cell r="F1265" t="str">
            <v>mid-8</v>
          </cell>
          <cell r="G1265" t="str">
            <v>hE</v>
          </cell>
          <cell r="H1265" t="str">
            <v>Et</v>
          </cell>
          <cell r="I1265">
            <v>2</v>
          </cell>
          <cell r="J1265" t="str">
            <v>Not Found</v>
          </cell>
          <cell r="K1265">
            <v>0.1782</v>
          </cell>
          <cell r="L1265">
            <v>8.9999999999999993E-3</v>
          </cell>
          <cell r="M1265">
            <v>30</v>
          </cell>
          <cell r="N1265" t="str">
            <v>Not Found</v>
          </cell>
          <cell r="O1265">
            <v>0.1948</v>
          </cell>
          <cell r="P1265">
            <v>1.0500000000000001E-2</v>
          </cell>
          <cell r="Q1265">
            <v>25</v>
          </cell>
          <cell r="R1265">
            <v>1.5991848096103212</v>
          </cell>
          <cell r="S1265">
            <v>1.6905186380945045</v>
          </cell>
          <cell r="T1265">
            <v>3.015349337509214</v>
          </cell>
          <cell r="U1265">
            <v>1.7116311959151467</v>
          </cell>
          <cell r="V1265">
            <v>2.0929260772170442</v>
          </cell>
          <cell r="W1265">
            <v>4.1966187779604711</v>
          </cell>
          <cell r="X1265">
            <v>95</v>
          </cell>
          <cell r="Y1265">
            <v>96</v>
          </cell>
          <cell r="Z1265">
            <v>100</v>
          </cell>
          <cell r="AA1265">
            <v>96</v>
          </cell>
          <cell r="AB1265">
            <v>98</v>
          </cell>
          <cell r="AC1265">
            <v>100</v>
          </cell>
        </row>
        <row r="1266">
          <cell r="A1266" t="str">
            <v>hET</v>
          </cell>
          <cell r="B1266" t="str">
            <v>h</v>
          </cell>
          <cell r="C1266" t="str">
            <v>early-8</v>
          </cell>
          <cell r="D1266" t="str">
            <v>E</v>
          </cell>
          <cell r="E1266" t="str">
            <v>T</v>
          </cell>
          <cell r="F1266" t="str">
            <v>late-8</v>
          </cell>
          <cell r="G1266" t="str">
            <v>hE</v>
          </cell>
          <cell r="H1266" t="str">
            <v>ET</v>
          </cell>
          <cell r="I1266">
            <v>3</v>
          </cell>
          <cell r="J1266" t="str">
            <v>Not Found</v>
          </cell>
          <cell r="K1266">
            <v>0.1196</v>
          </cell>
          <cell r="L1266">
            <v>4.5999999999999999E-3</v>
          </cell>
          <cell r="M1266">
            <v>10</v>
          </cell>
          <cell r="N1266" t="str">
            <v>Not Found</v>
          </cell>
          <cell r="O1266">
            <v>0.13519999999999999</v>
          </cell>
          <cell r="P1266">
            <v>5.4999999999999997E-3</v>
          </cell>
          <cell r="Q1266">
            <v>10</v>
          </cell>
          <cell r="R1266">
            <v>0.24698431162069076</v>
          </cell>
          <cell r="S1266">
            <v>0.41245426300017457</v>
          </cell>
          <cell r="T1266">
            <v>-0.20581066972277653</v>
          </cell>
          <cell r="U1266">
            <v>0.34723234983587908</v>
          </cell>
          <cell r="V1266">
            <v>0.56561280218334475</v>
          </cell>
          <cell r="W1266">
            <v>0.72240878309374867</v>
          </cell>
          <cell r="X1266">
            <v>60</v>
          </cell>
          <cell r="Y1266">
            <v>66</v>
          </cell>
          <cell r="Z1266">
            <v>42</v>
          </cell>
          <cell r="AA1266">
            <v>64</v>
          </cell>
          <cell r="AB1266">
            <v>72</v>
          </cell>
          <cell r="AC1266">
            <v>76</v>
          </cell>
        </row>
        <row r="1267">
          <cell r="A1267" t="str">
            <v>hev</v>
          </cell>
          <cell r="B1267" t="str">
            <v>h</v>
          </cell>
          <cell r="C1267" t="str">
            <v>early-8</v>
          </cell>
          <cell r="D1267" t="str">
            <v>e</v>
          </cell>
          <cell r="E1267" t="str">
            <v>v</v>
          </cell>
          <cell r="F1267" t="str">
            <v>mid-8</v>
          </cell>
          <cell r="G1267" t="str">
            <v>he</v>
          </cell>
          <cell r="H1267" t="str">
            <v>ev</v>
          </cell>
          <cell r="I1267">
            <v>2</v>
          </cell>
          <cell r="J1267" t="str">
            <v>Not Found</v>
          </cell>
          <cell r="K1267">
            <v>9.2200000000000004E-2</v>
          </cell>
          <cell r="L1267">
            <v>2.5000000000000001E-3</v>
          </cell>
          <cell r="M1267">
            <v>18</v>
          </cell>
          <cell r="N1267" t="str">
            <v>Not Found</v>
          </cell>
          <cell r="O1267">
            <v>0.121</v>
          </cell>
          <cell r="P1267">
            <v>5.1000000000000004E-3</v>
          </cell>
          <cell r="Q1267">
            <v>12</v>
          </cell>
          <cell r="R1267">
            <v>-0.38527325911166188</v>
          </cell>
          <cell r="S1267">
            <v>-0.19753100693121017</v>
          </cell>
          <cell r="T1267">
            <v>1.0826533331700197</v>
          </cell>
          <cell r="U1267">
            <v>2.2157456978067279E-2</v>
          </cell>
          <cell r="V1267">
            <v>0.44342774018064901</v>
          </cell>
          <cell r="W1267">
            <v>1.1856367824093117</v>
          </cell>
          <cell r="X1267">
            <v>35</v>
          </cell>
          <cell r="Y1267">
            <v>42</v>
          </cell>
          <cell r="Z1267">
            <v>86</v>
          </cell>
          <cell r="AA1267">
            <v>51</v>
          </cell>
          <cell r="AB1267">
            <v>68</v>
          </cell>
          <cell r="AC1267">
            <v>88</v>
          </cell>
        </row>
        <row r="1268">
          <cell r="A1268" t="str">
            <v>hEv</v>
          </cell>
          <cell r="B1268" t="str">
            <v>h</v>
          </cell>
          <cell r="C1268" t="str">
            <v>early-8</v>
          </cell>
          <cell r="D1268" t="str">
            <v>E</v>
          </cell>
          <cell r="E1268" t="str">
            <v>v</v>
          </cell>
          <cell r="F1268" t="str">
            <v>mid-8</v>
          </cell>
          <cell r="G1268" t="str">
            <v>hE</v>
          </cell>
          <cell r="H1268" t="str">
            <v>Ev</v>
          </cell>
          <cell r="I1268">
            <v>2</v>
          </cell>
          <cell r="J1268" t="str">
            <v>Not Found</v>
          </cell>
          <cell r="K1268">
            <v>0.13589999999999999</v>
          </cell>
          <cell r="L1268">
            <v>6.7000000000000002E-3</v>
          </cell>
          <cell r="M1268">
            <v>14</v>
          </cell>
          <cell r="N1268" t="str">
            <v>Not Found</v>
          </cell>
          <cell r="O1268">
            <v>0.1487</v>
          </cell>
          <cell r="P1268">
            <v>8.2000000000000007E-3</v>
          </cell>
          <cell r="Q1268">
            <v>10</v>
          </cell>
          <cell r="R1268">
            <v>0.62310834092497347</v>
          </cell>
          <cell r="S1268">
            <v>1.0224395329315594</v>
          </cell>
          <cell r="T1268">
            <v>0.43842133172362152</v>
          </cell>
          <cell r="U1268">
            <v>0.65628242403168646</v>
          </cell>
          <cell r="V1268">
            <v>1.3903619707015424</v>
          </cell>
          <cell r="W1268">
            <v>0.72240878309374867</v>
          </cell>
          <cell r="X1268">
            <v>73</v>
          </cell>
          <cell r="Y1268">
            <v>85</v>
          </cell>
          <cell r="Z1268">
            <v>67</v>
          </cell>
          <cell r="AA1268">
            <v>74</v>
          </cell>
          <cell r="AB1268">
            <v>92</v>
          </cell>
          <cell r="AC1268">
            <v>76</v>
          </cell>
        </row>
        <row r="1269">
          <cell r="A1269" t="str">
            <v>hEz</v>
          </cell>
          <cell r="B1269" t="str">
            <v>h</v>
          </cell>
          <cell r="C1269" t="str">
            <v>early-8</v>
          </cell>
          <cell r="D1269" t="str">
            <v>E</v>
          </cell>
          <cell r="E1269" t="str">
            <v>z</v>
          </cell>
          <cell r="F1269" t="str">
            <v>late-8</v>
          </cell>
          <cell r="G1269" t="str">
            <v>hE</v>
          </cell>
          <cell r="H1269" t="str">
            <v>Ez</v>
          </cell>
          <cell r="I1269">
            <v>3</v>
          </cell>
          <cell r="J1269" t="str">
            <v>Not Found</v>
          </cell>
          <cell r="K1269">
            <v>0.13239999999999999</v>
          </cell>
          <cell r="L1269">
            <v>5.4999999999999997E-3</v>
          </cell>
          <cell r="M1269">
            <v>14</v>
          </cell>
          <cell r="N1269" t="str">
            <v>Not Found</v>
          </cell>
          <cell r="O1269">
            <v>0.1507</v>
          </cell>
          <cell r="P1269">
            <v>5.3E-3</v>
          </cell>
          <cell r="Q1269">
            <v>11</v>
          </cell>
          <cell r="R1269">
            <v>0.54234551254675323</v>
          </cell>
          <cell r="S1269">
            <v>0.67387652154219657</v>
          </cell>
          <cell r="T1269">
            <v>0.43842133172362152</v>
          </cell>
          <cell r="U1269">
            <v>0.70206762020884317</v>
          </cell>
          <cell r="V1269">
            <v>0.50452027118199683</v>
          </cell>
          <cell r="W1269">
            <v>0.95402278275153019</v>
          </cell>
          <cell r="X1269">
            <v>71</v>
          </cell>
          <cell r="Y1269">
            <v>75</v>
          </cell>
          <cell r="Z1269">
            <v>67</v>
          </cell>
          <cell r="AA1269">
            <v>76</v>
          </cell>
          <cell r="AB1269">
            <v>70</v>
          </cell>
          <cell r="AC1269">
            <v>83</v>
          </cell>
        </row>
        <row r="1270">
          <cell r="A1270" t="str">
            <v>hib</v>
          </cell>
          <cell r="B1270" t="str">
            <v>h</v>
          </cell>
          <cell r="C1270" t="str">
            <v>early-8</v>
          </cell>
          <cell r="D1270" t="str">
            <v>i</v>
          </cell>
          <cell r="E1270" t="str">
            <v>b</v>
          </cell>
          <cell r="F1270" t="str">
            <v>early-8</v>
          </cell>
          <cell r="G1270" t="str">
            <v>hi</v>
          </cell>
          <cell r="H1270" t="str">
            <v>ib</v>
          </cell>
          <cell r="I1270">
            <v>1</v>
          </cell>
          <cell r="J1270" t="str">
            <v>Not Found</v>
          </cell>
          <cell r="K1270">
            <v>9.7199999999999995E-2</v>
          </cell>
          <cell r="L1270">
            <v>1.9E-3</v>
          </cell>
          <cell r="M1270">
            <v>10</v>
          </cell>
          <cell r="N1270" t="str">
            <v>Not Found</v>
          </cell>
          <cell r="O1270">
            <v>0.1186</v>
          </cell>
          <cell r="P1270">
            <v>3.0000000000000001E-3</v>
          </cell>
          <cell r="Q1270">
            <v>5</v>
          </cell>
          <cell r="R1270">
            <v>-0.26989778999991892</v>
          </cell>
          <cell r="S1270">
            <v>-0.37181251262589154</v>
          </cell>
          <cell r="T1270">
            <v>-0.20581066972277653</v>
          </cell>
          <cell r="U1270">
            <v>-3.2784778434520649E-2</v>
          </cell>
          <cell r="V1270">
            <v>-0.19804383533350467</v>
          </cell>
          <cell r="W1270">
            <v>-0.43566121519515877</v>
          </cell>
          <cell r="X1270">
            <v>39</v>
          </cell>
          <cell r="Y1270">
            <v>35</v>
          </cell>
          <cell r="Z1270">
            <v>42</v>
          </cell>
          <cell r="AA1270">
            <v>49</v>
          </cell>
          <cell r="AB1270">
            <v>43</v>
          </cell>
          <cell r="AC1270">
            <v>33</v>
          </cell>
        </row>
        <row r="1271">
          <cell r="A1271" t="str">
            <v>hIb</v>
          </cell>
          <cell r="B1271" t="str">
            <v>h</v>
          </cell>
          <cell r="C1271" t="str">
            <v>early-8</v>
          </cell>
          <cell r="D1271" t="str">
            <v>I</v>
          </cell>
          <cell r="E1271" t="str">
            <v>b</v>
          </cell>
          <cell r="F1271" t="str">
            <v>early-8</v>
          </cell>
          <cell r="G1271" t="str">
            <v>hI</v>
          </cell>
          <cell r="H1271" t="str">
            <v>Ib</v>
          </cell>
          <cell r="I1271">
            <v>1</v>
          </cell>
          <cell r="J1271" t="str">
            <v>Not Found</v>
          </cell>
          <cell r="K1271">
            <v>0.16159999999999999</v>
          </cell>
          <cell r="L1271">
            <v>6.3E-3</v>
          </cell>
          <cell r="M1271">
            <v>18</v>
          </cell>
          <cell r="N1271" t="str">
            <v>Not Found</v>
          </cell>
          <cell r="O1271">
            <v>0.1729</v>
          </cell>
          <cell r="P1271">
            <v>7.0000000000000001E-3</v>
          </cell>
          <cell r="Q1271">
            <v>11</v>
          </cell>
          <cell r="R1271">
            <v>1.2161382521593336</v>
          </cell>
          <cell r="S1271">
            <v>0.90625186246843847</v>
          </cell>
          <cell r="T1271">
            <v>1.0826533331700197</v>
          </cell>
          <cell r="U1271">
            <v>1.2102832977752815</v>
          </cell>
          <cell r="V1271">
            <v>1.0238067846934547</v>
          </cell>
          <cell r="W1271">
            <v>0.95402278275153019</v>
          </cell>
          <cell r="X1271">
            <v>89</v>
          </cell>
          <cell r="Y1271">
            <v>82</v>
          </cell>
          <cell r="Z1271">
            <v>86</v>
          </cell>
          <cell r="AA1271">
            <v>89</v>
          </cell>
          <cell r="AB1271">
            <v>85</v>
          </cell>
          <cell r="AC1271">
            <v>83</v>
          </cell>
        </row>
        <row r="1272">
          <cell r="A1272" t="str">
            <v>hiC</v>
          </cell>
          <cell r="B1272" t="str">
            <v>h</v>
          </cell>
          <cell r="C1272" t="str">
            <v>early-8</v>
          </cell>
          <cell r="D1272" t="str">
            <v>i</v>
          </cell>
          <cell r="E1272" t="str">
            <v>C</v>
          </cell>
          <cell r="F1272" t="str">
            <v>mid-8</v>
          </cell>
          <cell r="G1272" t="str">
            <v>hi</v>
          </cell>
          <cell r="H1272" t="str">
            <v>iC</v>
          </cell>
          <cell r="I1272">
            <v>2</v>
          </cell>
          <cell r="J1272" t="str">
            <v>Not Found</v>
          </cell>
          <cell r="K1272">
            <v>7.9200000000000007E-2</v>
          </cell>
          <cell r="L1272">
            <v>1.8E-3</v>
          </cell>
          <cell r="M1272">
            <v>16</v>
          </cell>
          <cell r="N1272" t="str">
            <v>Not Found</v>
          </cell>
          <cell r="O1272">
            <v>0.1094</v>
          </cell>
          <cell r="P1272">
            <v>3.5999999999999999E-3</v>
          </cell>
          <cell r="Q1272">
            <v>12</v>
          </cell>
          <cell r="R1272">
            <v>-0.68524947880219422</v>
          </cell>
          <cell r="S1272">
            <v>-0.40085943024167181</v>
          </cell>
          <cell r="T1272">
            <v>0.76053733244682054</v>
          </cell>
          <cell r="U1272">
            <v>-0.2433966808494411</v>
          </cell>
          <cell r="V1272">
            <v>-1.4766242329460836E-2</v>
          </cell>
          <cell r="W1272">
            <v>1.1856367824093117</v>
          </cell>
          <cell r="X1272">
            <v>25</v>
          </cell>
          <cell r="Y1272">
            <v>34</v>
          </cell>
          <cell r="Z1272">
            <v>78</v>
          </cell>
          <cell r="AA1272">
            <v>40</v>
          </cell>
          <cell r="AB1272">
            <v>50</v>
          </cell>
          <cell r="AC1272">
            <v>88</v>
          </cell>
        </row>
        <row r="1273">
          <cell r="A1273" t="str">
            <v>hif</v>
          </cell>
          <cell r="B1273" t="str">
            <v>h</v>
          </cell>
          <cell r="C1273" t="str">
            <v>early-8</v>
          </cell>
          <cell r="D1273" t="str">
            <v>i</v>
          </cell>
          <cell r="E1273" t="str">
            <v>f</v>
          </cell>
          <cell r="F1273" t="str">
            <v>mid-8</v>
          </cell>
          <cell r="G1273" t="str">
            <v>hi</v>
          </cell>
          <cell r="H1273" t="str">
            <v>if</v>
          </cell>
          <cell r="I1273">
            <v>2</v>
          </cell>
          <cell r="J1273" t="str">
            <v>Not Found</v>
          </cell>
          <cell r="K1273">
            <v>9.0899999999999995E-2</v>
          </cell>
          <cell r="L1273">
            <v>2.2000000000000001E-3</v>
          </cell>
          <cell r="M1273">
            <v>17</v>
          </cell>
          <cell r="N1273" t="str">
            <v>Not Found</v>
          </cell>
          <cell r="O1273">
            <v>0.11600000000000001</v>
          </cell>
          <cell r="P1273">
            <v>2.8E-3</v>
          </cell>
          <cell r="Q1273">
            <v>11</v>
          </cell>
          <cell r="R1273">
            <v>-0.41527088108071536</v>
          </cell>
          <cell r="S1273">
            <v>-0.2846717597785508</v>
          </cell>
          <cell r="T1273">
            <v>0.9215953328084201</v>
          </cell>
          <cell r="U1273">
            <v>-9.2305533464824049E-2</v>
          </cell>
          <cell r="V1273">
            <v>-0.25913636633485265</v>
          </cell>
          <cell r="W1273">
            <v>0.95402278275153019</v>
          </cell>
          <cell r="X1273">
            <v>34</v>
          </cell>
          <cell r="Y1273">
            <v>38</v>
          </cell>
          <cell r="Z1273">
            <v>82</v>
          </cell>
          <cell r="AA1273">
            <v>46</v>
          </cell>
          <cell r="AB1273">
            <v>40</v>
          </cell>
          <cell r="AC1273">
            <v>83</v>
          </cell>
        </row>
        <row r="1274">
          <cell r="A1274" t="str">
            <v>hIf</v>
          </cell>
          <cell r="B1274" t="str">
            <v>h</v>
          </cell>
          <cell r="C1274" t="str">
            <v>early-8</v>
          </cell>
          <cell r="D1274" t="str">
            <v>I</v>
          </cell>
          <cell r="E1274" t="str">
            <v>f</v>
          </cell>
          <cell r="F1274" t="str">
            <v>mid-8</v>
          </cell>
          <cell r="G1274" t="str">
            <v>hI</v>
          </cell>
          <cell r="H1274" t="str">
            <v>If</v>
          </cell>
          <cell r="I1274">
            <v>2</v>
          </cell>
          <cell r="J1274" t="str">
            <v>Not Found</v>
          </cell>
          <cell r="K1274">
            <v>0.15529999999999999</v>
          </cell>
          <cell r="L1274">
            <v>7.4999999999999997E-3</v>
          </cell>
          <cell r="M1274">
            <v>17</v>
          </cell>
          <cell r="N1274" t="str">
            <v>Not Found</v>
          </cell>
          <cell r="O1274">
            <v>0.17030000000000001</v>
          </cell>
          <cell r="P1274">
            <v>8.6E-3</v>
          </cell>
          <cell r="Q1274">
            <v>13</v>
          </cell>
          <cell r="R1274">
            <v>1.0707651610785371</v>
          </cell>
          <cell r="S1274">
            <v>1.2548148738578011</v>
          </cell>
          <cell r="T1274">
            <v>0.9215953328084201</v>
          </cell>
          <cell r="U1274">
            <v>1.1507625427449781</v>
          </cell>
          <cell r="V1274">
            <v>1.5125470327042383</v>
          </cell>
          <cell r="W1274">
            <v>1.4172507820670932</v>
          </cell>
          <cell r="X1274">
            <v>86</v>
          </cell>
          <cell r="Y1274">
            <v>90</v>
          </cell>
          <cell r="Z1274">
            <v>82</v>
          </cell>
          <cell r="AA1274">
            <v>88</v>
          </cell>
          <cell r="AB1274">
            <v>94</v>
          </cell>
          <cell r="AC1274">
            <v>92</v>
          </cell>
        </row>
        <row r="1275">
          <cell r="A1275" t="str">
            <v>hig</v>
          </cell>
          <cell r="B1275" t="str">
            <v>h</v>
          </cell>
          <cell r="C1275" t="str">
            <v>early-8</v>
          </cell>
          <cell r="D1275" t="str">
            <v>i</v>
          </cell>
          <cell r="E1275" t="str">
            <v>g</v>
          </cell>
          <cell r="F1275" t="str">
            <v>mid-8</v>
          </cell>
          <cell r="G1275" t="str">
            <v>hi</v>
          </cell>
          <cell r="H1275" t="str">
            <v>ig</v>
          </cell>
          <cell r="I1275">
            <v>2</v>
          </cell>
          <cell r="J1275" t="str">
            <v>Not Found</v>
          </cell>
          <cell r="K1275">
            <v>8.9099999999999999E-2</v>
          </cell>
          <cell r="L1275">
            <v>1.9E-3</v>
          </cell>
          <cell r="M1275">
            <v>11</v>
          </cell>
          <cell r="N1275" t="str">
            <v>Not Found</v>
          </cell>
          <cell r="O1275">
            <v>0.1158</v>
          </cell>
          <cell r="P1275">
            <v>2.7000000000000001E-3</v>
          </cell>
          <cell r="Q1275">
            <v>8</v>
          </cell>
          <cell r="R1275">
            <v>-0.45680604996094282</v>
          </cell>
          <cell r="S1275">
            <v>-0.37181251262589154</v>
          </cell>
          <cell r="T1275">
            <v>-4.4752669361177014E-2</v>
          </cell>
          <cell r="U1275">
            <v>-9.6884053082539848E-2</v>
          </cell>
          <cell r="V1275">
            <v>-0.28968263183552656</v>
          </cell>
          <cell r="W1275">
            <v>0.25918078377818571</v>
          </cell>
          <cell r="X1275">
            <v>32</v>
          </cell>
          <cell r="Y1275">
            <v>35</v>
          </cell>
          <cell r="Z1275">
            <v>48</v>
          </cell>
          <cell r="AA1275">
            <v>46</v>
          </cell>
          <cell r="AB1275">
            <v>39</v>
          </cell>
          <cell r="AC1275">
            <v>60</v>
          </cell>
        </row>
        <row r="1276">
          <cell r="A1276" t="str">
            <v>hiG</v>
          </cell>
          <cell r="B1276" t="str">
            <v>h</v>
          </cell>
          <cell r="C1276" t="str">
            <v>early-8</v>
          </cell>
          <cell r="D1276" t="str">
            <v>i</v>
          </cell>
          <cell r="E1276" t="str">
            <v>G</v>
          </cell>
          <cell r="F1276" t="str">
            <v>mid-8</v>
          </cell>
          <cell r="G1276" t="str">
            <v>hi</v>
          </cell>
          <cell r="H1276" t="str">
            <v>iG</v>
          </cell>
          <cell r="I1276">
            <v>2</v>
          </cell>
          <cell r="J1276" t="str">
            <v>Not Found</v>
          </cell>
          <cell r="K1276">
            <v>8.2900000000000001E-2</v>
          </cell>
          <cell r="L1276">
            <v>1.2999999999999999E-3</v>
          </cell>
          <cell r="M1276">
            <v>9</v>
          </cell>
          <cell r="N1276" t="str">
            <v>Not Found</v>
          </cell>
          <cell r="O1276">
            <v>0.11559999999999999</v>
          </cell>
          <cell r="P1276">
            <v>2E-3</v>
          </cell>
          <cell r="Q1276">
            <v>8</v>
          </cell>
          <cell r="R1276">
            <v>-0.5998716316595043</v>
          </cell>
          <cell r="S1276">
            <v>-0.54609401832057292</v>
          </cell>
          <cell r="T1276">
            <v>-0.36686867008437607</v>
          </cell>
          <cell r="U1276">
            <v>-0.10146257270025565</v>
          </cell>
          <cell r="V1276">
            <v>-0.50350649034024453</v>
          </cell>
          <cell r="W1276">
            <v>0.25918078377818571</v>
          </cell>
          <cell r="X1276">
            <v>27</v>
          </cell>
          <cell r="Y1276">
            <v>28.999999999999996</v>
          </cell>
          <cell r="Z1276">
            <v>36</v>
          </cell>
          <cell r="AA1276">
            <v>46</v>
          </cell>
          <cell r="AB1276">
            <v>31</v>
          </cell>
          <cell r="AC1276">
            <v>60</v>
          </cell>
        </row>
        <row r="1277">
          <cell r="A1277" t="str">
            <v>hIg</v>
          </cell>
          <cell r="B1277" t="str">
            <v>h</v>
          </cell>
          <cell r="C1277" t="str">
            <v>early-8</v>
          </cell>
          <cell r="D1277" t="str">
            <v>I</v>
          </cell>
          <cell r="E1277" t="str">
            <v>g</v>
          </cell>
          <cell r="F1277" t="str">
            <v>mid-8</v>
          </cell>
          <cell r="G1277" t="str">
            <v>hI</v>
          </cell>
          <cell r="H1277" t="str">
            <v>Ig</v>
          </cell>
          <cell r="I1277">
            <v>2</v>
          </cell>
          <cell r="J1277" t="str">
            <v>Not Found</v>
          </cell>
          <cell r="K1277">
            <v>0.1535</v>
          </cell>
          <cell r="L1277">
            <v>7.4999999999999997E-3</v>
          </cell>
          <cell r="M1277">
            <v>22</v>
          </cell>
          <cell r="N1277" t="str">
            <v>Not Found</v>
          </cell>
          <cell r="O1277">
            <v>0.17</v>
          </cell>
          <cell r="P1277">
            <v>9.7999999999999997E-3</v>
          </cell>
          <cell r="Q1277">
            <v>14</v>
          </cell>
          <cell r="R1277">
            <v>1.0292299921983097</v>
          </cell>
          <cell r="S1277">
            <v>1.2548148738578011</v>
          </cell>
          <cell r="T1277">
            <v>1.7268853346164177</v>
          </cell>
          <cell r="U1277">
            <v>1.1438947633184049</v>
          </cell>
          <cell r="V1277">
            <v>1.8791022187123259</v>
          </cell>
          <cell r="W1277">
            <v>1.6488647817248745</v>
          </cell>
          <cell r="X1277">
            <v>85</v>
          </cell>
          <cell r="Y1277">
            <v>90</v>
          </cell>
          <cell r="Z1277">
            <v>96</v>
          </cell>
          <cell r="AA1277">
            <v>87</v>
          </cell>
          <cell r="AB1277">
            <v>97</v>
          </cell>
          <cell r="AC1277">
            <v>95</v>
          </cell>
        </row>
        <row r="1278">
          <cell r="A1278" t="str">
            <v>hIG</v>
          </cell>
          <cell r="B1278" t="str">
            <v>h</v>
          </cell>
          <cell r="C1278" t="str">
            <v>early-8</v>
          </cell>
          <cell r="D1278" t="str">
            <v>I</v>
          </cell>
          <cell r="E1278" t="str">
            <v>G</v>
          </cell>
          <cell r="F1278" t="str">
            <v>mid-8</v>
          </cell>
          <cell r="G1278" t="str">
            <v>hI</v>
          </cell>
          <cell r="H1278" t="str">
            <v>IG</v>
          </cell>
          <cell r="I1278">
            <v>2</v>
          </cell>
          <cell r="J1278" t="str">
            <v>Not Found</v>
          </cell>
          <cell r="K1278">
            <v>0.14729999999999999</v>
          </cell>
          <cell r="L1278">
            <v>7.1999999999999998E-3</v>
          </cell>
          <cell r="M1278">
            <v>20</v>
          </cell>
          <cell r="N1278" t="str">
            <v>Not Found</v>
          </cell>
          <cell r="O1278">
            <v>0.16980000000000001</v>
          </cell>
          <cell r="P1278">
            <v>1.23E-2</v>
          </cell>
          <cell r="Q1278">
            <v>20</v>
          </cell>
          <cell r="R1278">
            <v>0.88616441049974792</v>
          </cell>
          <cell r="S1278">
            <v>1.1676741210104604</v>
          </cell>
          <cell r="T1278">
            <v>1.4047693338932186</v>
          </cell>
          <cell r="U1278">
            <v>1.139316243700689</v>
          </cell>
          <cell r="V1278">
            <v>2.6427588562291757</v>
          </cell>
          <cell r="W1278">
            <v>3.0385487796715633</v>
          </cell>
          <cell r="X1278">
            <v>81</v>
          </cell>
          <cell r="Y1278">
            <v>88</v>
          </cell>
          <cell r="Z1278">
            <v>92</v>
          </cell>
          <cell r="AA1278">
            <v>87</v>
          </cell>
          <cell r="AB1278">
            <v>100</v>
          </cell>
          <cell r="AC1278">
            <v>100</v>
          </cell>
        </row>
        <row r="1279">
          <cell r="A1279" t="str">
            <v>hiJ</v>
          </cell>
          <cell r="B1279" t="str">
            <v>h</v>
          </cell>
          <cell r="C1279" t="str">
            <v>early-8</v>
          </cell>
          <cell r="D1279" t="str">
            <v>i</v>
          </cell>
          <cell r="E1279" t="str">
            <v>J</v>
          </cell>
          <cell r="F1279" t="str">
            <v>mid-8</v>
          </cell>
          <cell r="G1279" t="str">
            <v>hi</v>
          </cell>
          <cell r="H1279" t="str">
            <v>iJ</v>
          </cell>
          <cell r="I1279">
            <v>2</v>
          </cell>
          <cell r="J1279" t="str">
            <v>Not Found</v>
          </cell>
          <cell r="K1279">
            <v>8.1900000000000001E-2</v>
          </cell>
          <cell r="L1279">
            <v>1.6999999999999999E-3</v>
          </cell>
          <cell r="M1279">
            <v>10</v>
          </cell>
          <cell r="N1279" t="str">
            <v>Not Found</v>
          </cell>
          <cell r="O1279">
            <v>0.10299999999999999</v>
          </cell>
          <cell r="P1279">
            <v>2E-3</v>
          </cell>
          <cell r="Q1279">
            <v>5</v>
          </cell>
          <cell r="R1279">
            <v>-0.62294672548185304</v>
          </cell>
          <cell r="S1279">
            <v>-0.42990634785745202</v>
          </cell>
          <cell r="T1279">
            <v>-0.20581066972277653</v>
          </cell>
          <cell r="U1279">
            <v>-0.38990930861634232</v>
          </cell>
          <cell r="V1279">
            <v>-0.50350649034024453</v>
          </cell>
          <cell r="W1279">
            <v>-0.43566121519515877</v>
          </cell>
          <cell r="X1279">
            <v>27</v>
          </cell>
          <cell r="Y1279">
            <v>33</v>
          </cell>
          <cell r="Z1279">
            <v>42</v>
          </cell>
          <cell r="AA1279">
            <v>35</v>
          </cell>
          <cell r="AB1279">
            <v>31</v>
          </cell>
          <cell r="AC1279">
            <v>33</v>
          </cell>
        </row>
        <row r="1280">
          <cell r="A1280" t="str">
            <v>hIJ</v>
          </cell>
          <cell r="B1280" t="str">
            <v>h</v>
          </cell>
          <cell r="C1280" t="str">
            <v>early-8</v>
          </cell>
          <cell r="D1280" t="str">
            <v>I</v>
          </cell>
          <cell r="E1280" t="str">
            <v>J</v>
          </cell>
          <cell r="F1280" t="str">
            <v>mid-8</v>
          </cell>
          <cell r="G1280" t="str">
            <v>hI</v>
          </cell>
          <cell r="H1280" t="str">
            <v>IJ</v>
          </cell>
          <cell r="I1280">
            <v>2</v>
          </cell>
          <cell r="J1280" t="str">
            <v>Not Found</v>
          </cell>
          <cell r="K1280">
            <v>0.1464</v>
          </cell>
          <cell r="L1280">
            <v>5.1999999999999998E-3</v>
          </cell>
          <cell r="M1280">
            <v>14</v>
          </cell>
          <cell r="N1280" t="str">
            <v>Not Found</v>
          </cell>
          <cell r="O1280">
            <v>0.1573</v>
          </cell>
          <cell r="P1280">
            <v>6.1000000000000004E-3</v>
          </cell>
          <cell r="Q1280">
            <v>9</v>
          </cell>
          <cell r="R1280">
            <v>0.86539682605963442</v>
          </cell>
          <cell r="S1280">
            <v>0.58673576869485589</v>
          </cell>
          <cell r="T1280">
            <v>0.43842133172362152</v>
          </cell>
          <cell r="U1280">
            <v>0.85315876759345988</v>
          </cell>
          <cell r="V1280">
            <v>0.74889039518738887</v>
          </cell>
          <cell r="W1280">
            <v>0.49079478343596716</v>
          </cell>
          <cell r="X1280">
            <v>81</v>
          </cell>
          <cell r="Y1280">
            <v>72</v>
          </cell>
          <cell r="Z1280">
            <v>67</v>
          </cell>
          <cell r="AA1280">
            <v>80</v>
          </cell>
          <cell r="AB1280">
            <v>78</v>
          </cell>
          <cell r="AC1280">
            <v>69</v>
          </cell>
        </row>
        <row r="1281">
          <cell r="A1281" t="str">
            <v>hik</v>
          </cell>
          <cell r="B1281" t="str">
            <v>h</v>
          </cell>
          <cell r="C1281" t="str">
            <v>early-8</v>
          </cell>
          <cell r="D1281" t="str">
            <v>i</v>
          </cell>
          <cell r="E1281" t="str">
            <v>k</v>
          </cell>
          <cell r="F1281" t="str">
            <v>mid-8</v>
          </cell>
          <cell r="G1281" t="str">
            <v>hi</v>
          </cell>
          <cell r="H1281" t="str">
            <v>ik</v>
          </cell>
          <cell r="I1281">
            <v>2</v>
          </cell>
          <cell r="J1281" t="str">
            <v>Not Found</v>
          </cell>
          <cell r="K1281">
            <v>0.12470000000000001</v>
          </cell>
          <cell r="L1281">
            <v>3.3999999999999998E-3</v>
          </cell>
          <cell r="M1281">
            <v>25</v>
          </cell>
          <cell r="N1281" t="str">
            <v>Not Found</v>
          </cell>
          <cell r="O1281">
            <v>0.15740000000000001</v>
          </cell>
          <cell r="P1281">
            <v>4.1999999999999997E-3</v>
          </cell>
          <cell r="Q1281">
            <v>14</v>
          </cell>
          <cell r="R1281">
            <v>0.36466729011466897</v>
          </cell>
          <cell r="S1281">
            <v>6.3891251610811828E-2</v>
          </cell>
          <cell r="T1281">
            <v>2.2100593357012164</v>
          </cell>
          <cell r="U1281">
            <v>0.85544802740231807</v>
          </cell>
          <cell r="V1281">
            <v>0.168511350674583</v>
          </cell>
          <cell r="W1281">
            <v>1.6488647817248745</v>
          </cell>
          <cell r="X1281">
            <v>64</v>
          </cell>
          <cell r="Y1281">
            <v>52</v>
          </cell>
          <cell r="Z1281">
            <v>99</v>
          </cell>
          <cell r="AA1281">
            <v>80</v>
          </cell>
          <cell r="AB1281">
            <v>56.999999999999993</v>
          </cell>
          <cell r="AC1281">
            <v>95</v>
          </cell>
        </row>
        <row r="1282">
          <cell r="A1282" t="str">
            <v>him</v>
          </cell>
          <cell r="B1282" t="str">
            <v>h</v>
          </cell>
          <cell r="C1282" t="str">
            <v>early-8</v>
          </cell>
          <cell r="D1282" t="str">
            <v>i</v>
          </cell>
          <cell r="E1282" t="str">
            <v>m</v>
          </cell>
          <cell r="F1282" t="str">
            <v>early-8</v>
          </cell>
          <cell r="G1282" t="str">
            <v>hi</v>
          </cell>
          <cell r="H1282" t="str">
            <v>im</v>
          </cell>
          <cell r="I1282">
            <v>1</v>
          </cell>
          <cell r="J1282" t="str">
            <v>Not Found</v>
          </cell>
          <cell r="K1282">
            <v>0.1206</v>
          </cell>
          <cell r="L1282">
            <v>2.5000000000000001E-3</v>
          </cell>
          <cell r="M1282">
            <v>19</v>
          </cell>
          <cell r="N1282" t="str">
            <v>Not Found</v>
          </cell>
          <cell r="O1282">
            <v>0.1421</v>
          </cell>
          <cell r="P1282">
            <v>3.0999999999999999E-3</v>
          </cell>
          <cell r="Q1282">
            <v>14</v>
          </cell>
          <cell r="R1282">
            <v>0.27005940544303941</v>
          </cell>
          <cell r="S1282">
            <v>-0.19753100693121017</v>
          </cell>
          <cell r="T1282">
            <v>1.2437113335316192</v>
          </cell>
          <cell r="U1282">
            <v>0.50519127664706975</v>
          </cell>
          <cell r="V1282">
            <v>-0.16749756983283073</v>
          </cell>
          <cell r="W1282">
            <v>1.6488647817248745</v>
          </cell>
          <cell r="X1282">
            <v>61</v>
          </cell>
          <cell r="Y1282">
            <v>42</v>
          </cell>
          <cell r="Z1282">
            <v>89</v>
          </cell>
          <cell r="AA1282">
            <v>69</v>
          </cell>
          <cell r="AB1282">
            <v>44</v>
          </cell>
          <cell r="AC1282">
            <v>95</v>
          </cell>
        </row>
        <row r="1283">
          <cell r="A1283" t="str">
            <v>hin</v>
          </cell>
          <cell r="B1283" t="str">
            <v>h</v>
          </cell>
          <cell r="C1283" t="str">
            <v>early-8</v>
          </cell>
          <cell r="D1283" t="str">
            <v>i</v>
          </cell>
          <cell r="E1283" t="str">
            <v>n</v>
          </cell>
          <cell r="F1283" t="str">
            <v>early-8</v>
          </cell>
          <cell r="G1283" t="str">
            <v>hi</v>
          </cell>
          <cell r="H1283" t="str">
            <v>in</v>
          </cell>
          <cell r="I1283">
            <v>1</v>
          </cell>
          <cell r="J1283" t="str">
            <v>Not Found</v>
          </cell>
          <cell r="K1283">
            <v>0.1673</v>
          </cell>
          <cell r="L1283">
            <v>4.3E-3</v>
          </cell>
          <cell r="M1283">
            <v>21</v>
          </cell>
          <cell r="N1283" t="str">
            <v>Not Found</v>
          </cell>
          <cell r="O1283">
            <v>0.20219999999999999</v>
          </cell>
          <cell r="P1283">
            <v>6.1000000000000004E-3</v>
          </cell>
          <cell r="Q1283">
            <v>12</v>
          </cell>
          <cell r="R1283">
            <v>1.3476662869467211</v>
          </cell>
          <cell r="S1283">
            <v>0.32531351015283394</v>
          </cell>
          <cell r="T1283">
            <v>1.5658273342548181</v>
          </cell>
          <cell r="U1283">
            <v>1.8810364217706259</v>
          </cell>
          <cell r="V1283">
            <v>0.74889039518738887</v>
          </cell>
          <cell r="W1283">
            <v>1.1856367824093117</v>
          </cell>
          <cell r="X1283">
            <v>91</v>
          </cell>
          <cell r="Y1283">
            <v>63</v>
          </cell>
          <cell r="Z1283">
            <v>94</v>
          </cell>
          <cell r="AA1283">
            <v>97</v>
          </cell>
          <cell r="AB1283">
            <v>78</v>
          </cell>
          <cell r="AC1283">
            <v>88</v>
          </cell>
        </row>
        <row r="1284">
          <cell r="A1284" t="str">
            <v>hIn</v>
          </cell>
          <cell r="B1284" t="str">
            <v>h</v>
          </cell>
          <cell r="C1284" t="str">
            <v>early-8</v>
          </cell>
          <cell r="D1284" t="str">
            <v>I</v>
          </cell>
          <cell r="E1284" t="str">
            <v>n</v>
          </cell>
          <cell r="F1284" t="str">
            <v>early-8</v>
          </cell>
          <cell r="G1284" t="str">
            <v>hI</v>
          </cell>
          <cell r="H1284" t="str">
            <v>In</v>
          </cell>
          <cell r="I1284">
            <v>1</v>
          </cell>
          <cell r="J1284" t="str">
            <v>Not Found</v>
          </cell>
          <cell r="K1284">
            <v>0.23169999999999999</v>
          </cell>
          <cell r="L1284">
            <v>1.35E-2</v>
          </cell>
          <cell r="M1284">
            <v>28</v>
          </cell>
          <cell r="N1284" t="str">
            <v>Not Found</v>
          </cell>
          <cell r="O1284">
            <v>0.25640000000000002</v>
          </cell>
          <cell r="P1284">
            <v>1.6299999999999999E-2</v>
          </cell>
          <cell r="Q1284">
            <v>19</v>
          </cell>
          <cell r="R1284">
            <v>2.8337023291059733</v>
          </cell>
          <cell r="S1284">
            <v>2.997629930804615</v>
          </cell>
          <cell r="T1284">
            <v>2.6932333367860153</v>
          </cell>
          <cell r="U1284">
            <v>3.1218152381715711</v>
          </cell>
          <cell r="V1284">
            <v>3.8646094762561343</v>
          </cell>
          <cell r="W1284">
            <v>2.806934780013782</v>
          </cell>
          <cell r="X1284">
            <v>100</v>
          </cell>
          <cell r="Y1284">
            <v>100</v>
          </cell>
          <cell r="Z1284">
            <v>100</v>
          </cell>
          <cell r="AA1284">
            <v>100</v>
          </cell>
          <cell r="AB1284">
            <v>100</v>
          </cell>
          <cell r="AC1284">
            <v>100</v>
          </cell>
        </row>
        <row r="1285">
          <cell r="A1285" t="str">
            <v>hir</v>
          </cell>
          <cell r="B1285" t="str">
            <v>h</v>
          </cell>
          <cell r="C1285" t="str">
            <v>early-8</v>
          </cell>
          <cell r="D1285" t="str">
            <v>i</v>
          </cell>
          <cell r="E1285" t="str">
            <v>r</v>
          </cell>
          <cell r="F1285" t="str">
            <v>late-8</v>
          </cell>
          <cell r="G1285" t="str">
            <v>hi</v>
          </cell>
          <cell r="H1285" t="str">
            <v>ir</v>
          </cell>
          <cell r="I1285">
            <v>3</v>
          </cell>
          <cell r="J1285" t="str">
            <v>Not Found</v>
          </cell>
          <cell r="K1285">
            <v>0.14960000000000001</v>
          </cell>
          <cell r="L1285">
            <v>1.2999999999999999E-3</v>
          </cell>
          <cell r="M1285">
            <v>11</v>
          </cell>
          <cell r="N1285" t="str">
            <v>Not Found</v>
          </cell>
          <cell r="O1285">
            <v>0.18479999999999999</v>
          </cell>
          <cell r="P1285">
            <v>2.5000000000000001E-3</v>
          </cell>
          <cell r="Q1285">
            <v>8</v>
          </cell>
          <cell r="R1285">
            <v>0.9392371262911503</v>
          </cell>
          <cell r="S1285">
            <v>-0.54609401832057292</v>
          </cell>
          <cell r="T1285">
            <v>-4.4752669361177014E-2</v>
          </cell>
          <cell r="U1285">
            <v>1.4827052150293634</v>
          </cell>
          <cell r="V1285">
            <v>-0.3507751628368746</v>
          </cell>
          <cell r="W1285">
            <v>0.25918078377818571</v>
          </cell>
          <cell r="X1285">
            <v>83</v>
          </cell>
          <cell r="Y1285">
            <v>28.999999999999996</v>
          </cell>
          <cell r="Z1285">
            <v>48</v>
          </cell>
          <cell r="AA1285">
            <v>93</v>
          </cell>
          <cell r="AB1285">
            <v>37</v>
          </cell>
          <cell r="AC1285">
            <v>60</v>
          </cell>
        </row>
        <row r="1286">
          <cell r="A1286" t="str">
            <v>his</v>
          </cell>
          <cell r="B1286" t="str">
            <v>h</v>
          </cell>
          <cell r="C1286" t="str">
            <v>early-8</v>
          </cell>
          <cell r="D1286" t="str">
            <v>i</v>
          </cell>
          <cell r="E1286" t="str">
            <v>s</v>
          </cell>
          <cell r="F1286" t="str">
            <v>late-8</v>
          </cell>
          <cell r="G1286" t="str">
            <v>hi</v>
          </cell>
          <cell r="H1286" t="str">
            <v>is</v>
          </cell>
          <cell r="I1286">
            <v>3</v>
          </cell>
          <cell r="J1286" t="str">
            <v>Not Found</v>
          </cell>
          <cell r="K1286">
            <v>0.15</v>
          </cell>
          <cell r="L1286">
            <v>3.0000000000000001E-3</v>
          </cell>
          <cell r="M1286">
            <v>15</v>
          </cell>
          <cell r="N1286" t="str">
            <v>Not Found</v>
          </cell>
          <cell r="O1286">
            <v>0.15909999999999999</v>
          </cell>
          <cell r="P1286">
            <v>4.1999999999999997E-3</v>
          </cell>
          <cell r="Q1286">
            <v>8</v>
          </cell>
          <cell r="R1286">
            <v>0.94846716382008944</v>
          </cell>
          <cell r="S1286">
            <v>-5.2296418852309019E-2</v>
          </cell>
          <cell r="T1286">
            <v>0.59947933208522108</v>
          </cell>
          <cell r="U1286">
            <v>0.89436544415290076</v>
          </cell>
          <cell r="V1286">
            <v>0.168511350674583</v>
          </cell>
          <cell r="W1286">
            <v>0.25918078377818571</v>
          </cell>
          <cell r="X1286">
            <v>83</v>
          </cell>
          <cell r="Y1286">
            <v>48</v>
          </cell>
          <cell r="Z1286">
            <v>72</v>
          </cell>
          <cell r="AA1286">
            <v>81</v>
          </cell>
          <cell r="AB1286">
            <v>56.999999999999993</v>
          </cell>
          <cell r="AC1286">
            <v>60</v>
          </cell>
        </row>
        <row r="1287">
          <cell r="A1287" t="str">
            <v>hiS</v>
          </cell>
          <cell r="B1287" t="str">
            <v>h</v>
          </cell>
          <cell r="C1287" t="str">
            <v>early-8</v>
          </cell>
          <cell r="D1287" t="str">
            <v>i</v>
          </cell>
          <cell r="E1287" t="str">
            <v>S</v>
          </cell>
          <cell r="F1287" t="str">
            <v>late-8</v>
          </cell>
          <cell r="G1287" t="str">
            <v>hi</v>
          </cell>
          <cell r="H1287" t="str">
            <v>iS</v>
          </cell>
          <cell r="I1287">
            <v>3</v>
          </cell>
          <cell r="J1287" t="str">
            <v>Not Found</v>
          </cell>
          <cell r="K1287">
            <v>7.8899999999999998E-2</v>
          </cell>
          <cell r="L1287">
            <v>1.4E-3</v>
          </cell>
          <cell r="M1287">
            <v>10</v>
          </cell>
          <cell r="N1287" t="str">
            <v>Not Found</v>
          </cell>
          <cell r="O1287">
            <v>0.1079</v>
          </cell>
          <cell r="P1287">
            <v>2.3999999999999998E-3</v>
          </cell>
          <cell r="Q1287">
            <v>7</v>
          </cell>
          <cell r="R1287">
            <v>-0.69217200694889902</v>
          </cell>
          <cell r="S1287">
            <v>-0.51704710070479265</v>
          </cell>
          <cell r="T1287">
            <v>-0.20581066972277653</v>
          </cell>
          <cell r="U1287">
            <v>-0.27773557798230858</v>
          </cell>
          <cell r="V1287">
            <v>-0.38132142833754862</v>
          </cell>
          <cell r="W1287">
            <v>2.7566784120404197E-2</v>
          </cell>
          <cell r="X1287">
            <v>24</v>
          </cell>
          <cell r="Y1287">
            <v>30</v>
          </cell>
          <cell r="Z1287">
            <v>42</v>
          </cell>
          <cell r="AA1287">
            <v>39</v>
          </cell>
          <cell r="AB1287">
            <v>36</v>
          </cell>
          <cell r="AC1287">
            <v>51</v>
          </cell>
        </row>
        <row r="1288">
          <cell r="A1288" t="str">
            <v>hIS</v>
          </cell>
          <cell r="B1288" t="str">
            <v>h</v>
          </cell>
          <cell r="C1288" t="str">
            <v>early-8</v>
          </cell>
          <cell r="D1288" t="str">
            <v>I</v>
          </cell>
          <cell r="E1288" t="str">
            <v>S</v>
          </cell>
          <cell r="F1288" t="str">
            <v>late-8</v>
          </cell>
          <cell r="G1288" t="str">
            <v>hI</v>
          </cell>
          <cell r="H1288" t="str">
            <v>IS</v>
          </cell>
          <cell r="I1288">
            <v>3</v>
          </cell>
          <cell r="J1288" t="str">
            <v>Not Found</v>
          </cell>
          <cell r="K1288">
            <v>0.14330000000000001</v>
          </cell>
          <cell r="L1288">
            <v>5.1999999999999998E-3</v>
          </cell>
          <cell r="M1288">
            <v>16</v>
          </cell>
          <cell r="N1288" t="str">
            <v>Not Found</v>
          </cell>
          <cell r="O1288">
            <v>0.16220000000000001</v>
          </cell>
          <cell r="P1288">
            <v>9.1000000000000004E-3</v>
          </cell>
          <cell r="Q1288">
            <v>13</v>
          </cell>
          <cell r="R1288">
            <v>0.79386403521035387</v>
          </cell>
          <cell r="S1288">
            <v>0.58673576869485589</v>
          </cell>
          <cell r="T1288">
            <v>0.76053733244682054</v>
          </cell>
          <cell r="U1288">
            <v>0.96533249822749401</v>
          </cell>
          <cell r="V1288">
            <v>1.6652783602076082</v>
          </cell>
          <cell r="W1288">
            <v>1.4172507820670932</v>
          </cell>
          <cell r="X1288">
            <v>79</v>
          </cell>
          <cell r="Y1288">
            <v>72</v>
          </cell>
          <cell r="Z1288">
            <v>78</v>
          </cell>
          <cell r="AA1288">
            <v>83</v>
          </cell>
          <cell r="AB1288">
            <v>95</v>
          </cell>
          <cell r="AC1288">
            <v>92</v>
          </cell>
        </row>
        <row r="1289">
          <cell r="A1289" t="str">
            <v>hIT</v>
          </cell>
          <cell r="B1289" t="str">
            <v>h</v>
          </cell>
          <cell r="C1289" t="str">
            <v>early-8</v>
          </cell>
          <cell r="D1289" t="str">
            <v>I</v>
          </cell>
          <cell r="E1289" t="str">
            <v>T</v>
          </cell>
          <cell r="F1289" t="str">
            <v>late-8</v>
          </cell>
          <cell r="G1289" t="str">
            <v>hI</v>
          </cell>
          <cell r="H1289" t="str">
            <v>IT</v>
          </cell>
          <cell r="I1289">
            <v>3</v>
          </cell>
          <cell r="J1289" t="str">
            <v>Not Found</v>
          </cell>
          <cell r="K1289">
            <v>0.14299999999999999</v>
          </cell>
          <cell r="L1289">
            <v>5.1000000000000004E-3</v>
          </cell>
          <cell r="M1289">
            <v>15</v>
          </cell>
          <cell r="N1289" t="str">
            <v>Not Found</v>
          </cell>
          <cell r="O1289">
            <v>0.1595</v>
          </cell>
          <cell r="P1289">
            <v>6.7999999999999996E-3</v>
          </cell>
          <cell r="Q1289">
            <v>11</v>
          </cell>
          <cell r="R1289">
            <v>0.78694150706364874</v>
          </cell>
          <cell r="S1289">
            <v>0.55768885107907584</v>
          </cell>
          <cell r="T1289">
            <v>0.59947933208522108</v>
          </cell>
          <cell r="U1289">
            <v>0.9035224833883323</v>
          </cell>
          <cell r="V1289">
            <v>0.9627142536921065</v>
          </cell>
          <cell r="W1289">
            <v>0.95402278275153019</v>
          </cell>
          <cell r="X1289">
            <v>78</v>
          </cell>
          <cell r="Y1289">
            <v>71</v>
          </cell>
          <cell r="Z1289">
            <v>72</v>
          </cell>
          <cell r="AA1289">
            <v>82</v>
          </cell>
          <cell r="AB1289">
            <v>83</v>
          </cell>
          <cell r="AC1289">
            <v>83</v>
          </cell>
        </row>
        <row r="1290">
          <cell r="A1290" t="str">
            <v>hIv</v>
          </cell>
          <cell r="B1290" t="str">
            <v>h</v>
          </cell>
          <cell r="C1290" t="str">
            <v>early-8</v>
          </cell>
          <cell r="D1290" t="str">
            <v>I</v>
          </cell>
          <cell r="E1290" t="str">
            <v>v</v>
          </cell>
          <cell r="F1290" t="str">
            <v>mid-8</v>
          </cell>
          <cell r="G1290" t="str">
            <v>hI</v>
          </cell>
          <cell r="H1290" t="str">
            <v>Iv</v>
          </cell>
          <cell r="I1290">
            <v>2</v>
          </cell>
          <cell r="J1290" t="str">
            <v>Not Found</v>
          </cell>
          <cell r="K1290">
            <v>0.15920000000000001</v>
          </cell>
          <cell r="L1290">
            <v>7.1000000000000004E-3</v>
          </cell>
          <cell r="M1290">
            <v>18</v>
          </cell>
          <cell r="N1290" t="str">
            <v>Not Found</v>
          </cell>
          <cell r="O1290">
            <v>0.1731</v>
          </cell>
          <cell r="P1290">
            <v>7.9000000000000008E-3</v>
          </cell>
          <cell r="Q1290">
            <v>13</v>
          </cell>
          <cell r="R1290">
            <v>1.1607580269856972</v>
          </cell>
          <cell r="S1290">
            <v>1.1386272033946805</v>
          </cell>
          <cell r="T1290">
            <v>1.0826533331700197</v>
          </cell>
          <cell r="U1290">
            <v>1.2148618173929975</v>
          </cell>
          <cell r="V1290">
            <v>1.2987231741995207</v>
          </cell>
          <cell r="W1290">
            <v>1.4172507820670932</v>
          </cell>
          <cell r="X1290">
            <v>88</v>
          </cell>
          <cell r="Y1290">
            <v>87</v>
          </cell>
          <cell r="Z1290">
            <v>86</v>
          </cell>
          <cell r="AA1290">
            <v>89</v>
          </cell>
          <cell r="AB1290">
            <v>90</v>
          </cell>
          <cell r="AC1290">
            <v>92</v>
          </cell>
        </row>
        <row r="1291">
          <cell r="A1291" t="str">
            <v>hiz</v>
          </cell>
          <cell r="B1291" t="str">
            <v>h</v>
          </cell>
          <cell r="C1291" t="str">
            <v>early-8</v>
          </cell>
          <cell r="D1291" t="str">
            <v>i</v>
          </cell>
          <cell r="E1291" t="str">
            <v>z</v>
          </cell>
          <cell r="F1291" t="str">
            <v>late-8</v>
          </cell>
          <cell r="G1291" t="str">
            <v>hi</v>
          </cell>
          <cell r="H1291" t="str">
            <v>iz</v>
          </cell>
          <cell r="I1291">
            <v>3</v>
          </cell>
          <cell r="J1291" t="str">
            <v>Not Found</v>
          </cell>
          <cell r="K1291">
            <v>9.1300000000000006E-2</v>
          </cell>
          <cell r="L1291">
            <v>2.8E-3</v>
          </cell>
          <cell r="M1291">
            <v>22</v>
          </cell>
          <cell r="N1291" t="str">
            <v>Not Found</v>
          </cell>
          <cell r="O1291">
            <v>0.12089999999999999</v>
          </cell>
          <cell r="P1291">
            <v>4.4000000000000003E-3</v>
          </cell>
          <cell r="Q1291">
            <v>13</v>
          </cell>
          <cell r="R1291">
            <v>-0.40604084355177567</v>
          </cell>
          <cell r="S1291">
            <v>-0.1103902540838695</v>
          </cell>
          <cell r="T1291">
            <v>1.7268853346164177</v>
          </cell>
          <cell r="U1291">
            <v>1.9868197169209383E-2</v>
          </cell>
          <cell r="V1291">
            <v>0.22960388167593113</v>
          </cell>
          <cell r="W1291">
            <v>1.4172507820670932</v>
          </cell>
          <cell r="X1291">
            <v>34</v>
          </cell>
          <cell r="Y1291">
            <v>45</v>
          </cell>
          <cell r="Z1291">
            <v>96</v>
          </cell>
          <cell r="AA1291">
            <v>51</v>
          </cell>
          <cell r="AB1291">
            <v>60</v>
          </cell>
          <cell r="AC1291">
            <v>92</v>
          </cell>
        </row>
        <row r="1292">
          <cell r="A1292" t="str">
            <v>hob</v>
          </cell>
          <cell r="B1292" t="str">
            <v>h</v>
          </cell>
          <cell r="C1292" t="str">
            <v>early-8</v>
          </cell>
          <cell r="D1292" t="str">
            <v>o</v>
          </cell>
          <cell r="E1292" t="str">
            <v>b</v>
          </cell>
          <cell r="F1292" t="str">
            <v>early-8</v>
          </cell>
          <cell r="G1292" t="str">
            <v>ho</v>
          </cell>
          <cell r="H1292" t="str">
            <v>ob</v>
          </cell>
          <cell r="I1292">
            <v>1</v>
          </cell>
          <cell r="J1292" t="str">
            <v>Not Found</v>
          </cell>
          <cell r="K1292">
            <v>0.11459999999999999</v>
          </cell>
          <cell r="L1292">
            <v>4.1000000000000003E-3</v>
          </cell>
          <cell r="M1292">
            <v>14</v>
          </cell>
          <cell r="N1292" t="str">
            <v>Not Found</v>
          </cell>
          <cell r="O1292">
            <v>0.13339999999999999</v>
          </cell>
          <cell r="P1292">
            <v>5.3E-3</v>
          </cell>
          <cell r="Q1292">
            <v>5</v>
          </cell>
          <cell r="R1292">
            <v>0.13160884250894744</v>
          </cell>
          <cell r="S1292">
            <v>0.26721967492127358</v>
          </cell>
          <cell r="T1292">
            <v>0.43842133172362152</v>
          </cell>
          <cell r="U1292">
            <v>0.3060256732764382</v>
          </cell>
          <cell r="V1292">
            <v>0.50452027118199683</v>
          </cell>
          <cell r="W1292">
            <v>-0.43566121519515877</v>
          </cell>
          <cell r="X1292">
            <v>55.000000000000007</v>
          </cell>
          <cell r="Y1292">
            <v>60</v>
          </cell>
          <cell r="Z1292">
            <v>67</v>
          </cell>
          <cell r="AA1292">
            <v>62</v>
          </cell>
          <cell r="AB1292">
            <v>70</v>
          </cell>
          <cell r="AC1292">
            <v>33</v>
          </cell>
        </row>
        <row r="1293">
          <cell r="A1293" t="str">
            <v>hoC</v>
          </cell>
          <cell r="B1293" t="str">
            <v>h</v>
          </cell>
          <cell r="C1293" t="str">
            <v>early-8</v>
          </cell>
          <cell r="D1293" t="str">
            <v>o</v>
          </cell>
          <cell r="E1293" t="str">
            <v>C</v>
          </cell>
          <cell r="F1293" t="str">
            <v>mid-8</v>
          </cell>
          <cell r="G1293" t="str">
            <v>ho</v>
          </cell>
          <cell r="H1293" t="str">
            <v>oC</v>
          </cell>
          <cell r="I1293">
            <v>2</v>
          </cell>
          <cell r="J1293" t="str">
            <v>Not Found</v>
          </cell>
          <cell r="K1293">
            <v>9.6600000000000005E-2</v>
          </cell>
          <cell r="L1293">
            <v>3.0000000000000001E-3</v>
          </cell>
          <cell r="M1293">
            <v>14</v>
          </cell>
          <cell r="N1293" t="str">
            <v>Not Found</v>
          </cell>
          <cell r="O1293">
            <v>0.1241</v>
          </cell>
          <cell r="P1293">
            <v>4.3E-3</v>
          </cell>
          <cell r="Q1293">
            <v>8</v>
          </cell>
          <cell r="R1293">
            <v>-0.28374284629332786</v>
          </cell>
          <cell r="S1293">
            <v>-5.2296418852309019E-2</v>
          </cell>
          <cell r="T1293">
            <v>0.43842133172362152</v>
          </cell>
          <cell r="U1293">
            <v>9.3124511052660161E-2</v>
          </cell>
          <cell r="V1293">
            <v>0.19905761617525705</v>
          </cell>
          <cell r="W1293">
            <v>0.25918078377818571</v>
          </cell>
          <cell r="X1293">
            <v>39</v>
          </cell>
          <cell r="Y1293">
            <v>48</v>
          </cell>
          <cell r="Z1293">
            <v>67</v>
          </cell>
          <cell r="AA1293">
            <v>54</v>
          </cell>
          <cell r="AB1293">
            <v>57.999999999999993</v>
          </cell>
          <cell r="AC1293">
            <v>60</v>
          </cell>
        </row>
        <row r="1294">
          <cell r="A1294" t="str">
            <v>hod</v>
          </cell>
          <cell r="B1294" t="str">
            <v>h</v>
          </cell>
          <cell r="C1294" t="str">
            <v>early-8</v>
          </cell>
          <cell r="D1294" t="str">
            <v>o</v>
          </cell>
          <cell r="E1294" t="str">
            <v>d</v>
          </cell>
          <cell r="F1294" t="str">
            <v>early-8</v>
          </cell>
          <cell r="G1294" t="str">
            <v>ho</v>
          </cell>
          <cell r="H1294" t="str">
            <v>od</v>
          </cell>
          <cell r="I1294">
            <v>1</v>
          </cell>
          <cell r="J1294" t="str">
            <v>Not Found</v>
          </cell>
          <cell r="K1294">
            <v>0.12659999999999999</v>
          </cell>
          <cell r="L1294">
            <v>4.3E-3</v>
          </cell>
          <cell r="M1294">
            <v>28</v>
          </cell>
          <cell r="N1294" t="str">
            <v>Not Found</v>
          </cell>
          <cell r="O1294">
            <v>0.16500000000000001</v>
          </cell>
          <cell r="P1294">
            <v>5.8999999999999999E-3</v>
          </cell>
          <cell r="Q1294">
            <v>18</v>
          </cell>
          <cell r="R1294">
            <v>0.40850996837713105</v>
          </cell>
          <cell r="S1294">
            <v>0.32531351015283394</v>
          </cell>
          <cell r="T1294">
            <v>2.6932333367860153</v>
          </cell>
          <cell r="U1294">
            <v>1.0294317728755131</v>
          </cell>
          <cell r="V1294">
            <v>0.68779786418604072</v>
          </cell>
          <cell r="W1294">
            <v>2.5753207803560008</v>
          </cell>
          <cell r="X1294">
            <v>66</v>
          </cell>
          <cell r="Y1294">
            <v>63</v>
          </cell>
          <cell r="Z1294">
            <v>100</v>
          </cell>
          <cell r="AA1294">
            <v>85</v>
          </cell>
          <cell r="AB1294">
            <v>76</v>
          </cell>
          <cell r="AC1294">
            <v>100</v>
          </cell>
        </row>
        <row r="1295">
          <cell r="A1295" t="str">
            <v>hof</v>
          </cell>
          <cell r="B1295" t="str">
            <v>h</v>
          </cell>
          <cell r="C1295" t="str">
            <v>early-8</v>
          </cell>
          <cell r="D1295" t="str">
            <v>o</v>
          </cell>
          <cell r="E1295" t="str">
            <v>f</v>
          </cell>
          <cell r="F1295" t="str">
            <v>mid-8</v>
          </cell>
          <cell r="G1295" t="str">
            <v>ho</v>
          </cell>
          <cell r="H1295" t="str">
            <v>of</v>
          </cell>
          <cell r="I1295">
            <v>2</v>
          </cell>
          <cell r="J1295" t="str">
            <v>Not Found</v>
          </cell>
          <cell r="K1295">
            <v>0.1084</v>
          </cell>
          <cell r="L1295">
            <v>3.0999999999999999E-3</v>
          </cell>
          <cell r="M1295">
            <v>13</v>
          </cell>
          <cell r="N1295" t="str">
            <v>Not Found</v>
          </cell>
          <cell r="O1295">
            <v>0.1308</v>
          </cell>
          <cell r="P1295">
            <v>4.3E-3</v>
          </cell>
          <cell r="Q1295">
            <v>8</v>
          </cell>
          <cell r="R1295">
            <v>-1.145673918961408E-2</v>
          </cell>
          <cell r="S1295">
            <v>-2.324950123652884E-2</v>
          </cell>
          <cell r="T1295">
            <v>0.27736333136202201</v>
          </cell>
          <cell r="U1295">
            <v>0.2465049182461348</v>
          </cell>
          <cell r="V1295">
            <v>0.19905761617525705</v>
          </cell>
          <cell r="W1295">
            <v>0.25918078377818571</v>
          </cell>
          <cell r="X1295">
            <v>50</v>
          </cell>
          <cell r="Y1295">
            <v>49</v>
          </cell>
          <cell r="Z1295">
            <v>61</v>
          </cell>
          <cell r="AA1295">
            <v>60</v>
          </cell>
          <cell r="AB1295">
            <v>57.999999999999993</v>
          </cell>
          <cell r="AC1295">
            <v>60</v>
          </cell>
        </row>
        <row r="1296">
          <cell r="A1296" t="str">
            <v>hOf</v>
          </cell>
          <cell r="B1296" t="str">
            <v>h</v>
          </cell>
          <cell r="C1296" t="str">
            <v>early-8</v>
          </cell>
          <cell r="D1296" t="str">
            <v>O</v>
          </cell>
          <cell r="E1296" t="str">
            <v>f</v>
          </cell>
          <cell r="F1296" t="str">
            <v>mid-8</v>
          </cell>
          <cell r="G1296" t="str">
            <v>hO</v>
          </cell>
          <cell r="H1296" t="str">
            <v>Of</v>
          </cell>
          <cell r="I1296">
            <v>2</v>
          </cell>
          <cell r="J1296" t="str">
            <v>Not Found</v>
          </cell>
          <cell r="K1296">
            <v>6.25E-2</v>
          </cell>
          <cell r="L1296">
            <v>1E-4</v>
          </cell>
          <cell r="M1296">
            <v>4</v>
          </cell>
          <cell r="N1296" t="str">
            <v>Not Found</v>
          </cell>
          <cell r="O1296">
            <v>7.8299999999999995E-2</v>
          </cell>
          <cell r="P1296">
            <v>2.0000000000000001E-4</v>
          </cell>
          <cell r="Q1296">
            <v>2</v>
          </cell>
          <cell r="R1296">
            <v>-1.0706035456354166</v>
          </cell>
          <cell r="S1296">
            <v>-0.89465702970993566</v>
          </cell>
          <cell r="T1296">
            <v>-1.1721586718923735</v>
          </cell>
          <cell r="U1296">
            <v>-0.95535648140422658</v>
          </cell>
          <cell r="V1296">
            <v>-1.0533392693523762</v>
          </cell>
          <cell r="W1296">
            <v>-1.1305032141685032</v>
          </cell>
          <cell r="X1296">
            <v>14.000000000000002</v>
          </cell>
          <cell r="Y1296">
            <v>18</v>
          </cell>
          <cell r="Z1296">
            <v>12</v>
          </cell>
          <cell r="AA1296">
            <v>17</v>
          </cell>
          <cell r="AB1296">
            <v>15</v>
          </cell>
          <cell r="AC1296">
            <v>13</v>
          </cell>
        </row>
        <row r="1297">
          <cell r="A1297" t="str">
            <v>hog</v>
          </cell>
          <cell r="B1297" t="str">
            <v>h</v>
          </cell>
          <cell r="C1297" t="str">
            <v>early-8</v>
          </cell>
          <cell r="D1297" t="str">
            <v>o</v>
          </cell>
          <cell r="E1297" t="str">
            <v>g</v>
          </cell>
          <cell r="F1297" t="str">
            <v>mid-8</v>
          </cell>
          <cell r="G1297" t="str">
            <v>ho</v>
          </cell>
          <cell r="H1297" t="str">
            <v>og</v>
          </cell>
          <cell r="I1297">
            <v>2</v>
          </cell>
          <cell r="J1297" t="str">
            <v>Not Found</v>
          </cell>
          <cell r="K1297">
            <v>0.1066</v>
          </cell>
          <cell r="L1297">
            <v>3.3999999999999998E-3</v>
          </cell>
          <cell r="M1297">
            <v>13</v>
          </cell>
          <cell r="N1297" t="str">
            <v>Not Found</v>
          </cell>
          <cell r="O1297">
            <v>0.1305</v>
          </cell>
          <cell r="P1297">
            <v>5.0000000000000001E-3</v>
          </cell>
          <cell r="Q1297">
            <v>7</v>
          </cell>
          <cell r="R1297">
            <v>-5.2991908069841547E-2</v>
          </cell>
          <cell r="S1297">
            <v>6.3891251610811828E-2</v>
          </cell>
          <cell r="T1297">
            <v>0.27736333136202201</v>
          </cell>
          <cell r="U1297">
            <v>0.23963713881956142</v>
          </cell>
          <cell r="V1297">
            <v>0.41288147467997494</v>
          </cell>
          <cell r="W1297">
            <v>2.7566784120404197E-2</v>
          </cell>
          <cell r="X1297">
            <v>48</v>
          </cell>
          <cell r="Y1297">
            <v>52</v>
          </cell>
          <cell r="Z1297">
            <v>61</v>
          </cell>
          <cell r="AA1297">
            <v>59</v>
          </cell>
          <cell r="AB1297">
            <v>66</v>
          </cell>
          <cell r="AC1297">
            <v>51</v>
          </cell>
        </row>
        <row r="1298">
          <cell r="A1298" t="str">
            <v>hoG</v>
          </cell>
          <cell r="B1298" t="str">
            <v>h</v>
          </cell>
          <cell r="C1298" t="str">
            <v>early-8</v>
          </cell>
          <cell r="D1298" t="str">
            <v>o</v>
          </cell>
          <cell r="E1298" t="str">
            <v>G</v>
          </cell>
          <cell r="F1298" t="str">
            <v>mid-8</v>
          </cell>
          <cell r="G1298" t="str">
            <v>ho</v>
          </cell>
          <cell r="H1298" t="str">
            <v>oG</v>
          </cell>
          <cell r="I1298">
            <v>2</v>
          </cell>
          <cell r="J1298" t="str">
            <v>Not Found</v>
          </cell>
          <cell r="K1298">
            <v>0.1004</v>
          </cell>
          <cell r="L1298">
            <v>2.8E-3</v>
          </cell>
          <cell r="M1298">
            <v>10</v>
          </cell>
          <cell r="N1298" t="str">
            <v>Not Found</v>
          </cell>
          <cell r="O1298">
            <v>0.1303</v>
          </cell>
          <cell r="P1298">
            <v>4.1000000000000003E-3</v>
          </cell>
          <cell r="Q1298">
            <v>8</v>
          </cell>
          <cell r="R1298">
            <v>-0.19605748976840306</v>
          </cell>
          <cell r="S1298">
            <v>-0.1103902540838695</v>
          </cell>
          <cell r="T1298">
            <v>-0.20581066972277653</v>
          </cell>
          <cell r="U1298">
            <v>0.23505861920184562</v>
          </cell>
          <cell r="V1298">
            <v>0.13796508517390921</v>
          </cell>
          <cell r="W1298">
            <v>0.25918078377818571</v>
          </cell>
          <cell r="X1298">
            <v>42</v>
          </cell>
          <cell r="Y1298">
            <v>45</v>
          </cell>
          <cell r="Z1298">
            <v>42</v>
          </cell>
          <cell r="AA1298">
            <v>59</v>
          </cell>
          <cell r="AB1298">
            <v>56.000000000000007</v>
          </cell>
          <cell r="AC1298">
            <v>60</v>
          </cell>
        </row>
        <row r="1299">
          <cell r="A1299" t="str">
            <v>hoJ</v>
          </cell>
          <cell r="B1299" t="str">
            <v>h</v>
          </cell>
          <cell r="C1299" t="str">
            <v>early-8</v>
          </cell>
          <cell r="D1299" t="str">
            <v>o</v>
          </cell>
          <cell r="E1299" t="str">
            <v>J</v>
          </cell>
          <cell r="F1299" t="str">
            <v>mid-8</v>
          </cell>
          <cell r="G1299" t="str">
            <v>ho</v>
          </cell>
          <cell r="H1299" t="str">
            <v>oJ</v>
          </cell>
          <cell r="I1299">
            <v>2</v>
          </cell>
          <cell r="J1299" t="str">
            <v>Not Found</v>
          </cell>
          <cell r="K1299">
            <v>9.9400000000000002E-2</v>
          </cell>
          <cell r="L1299">
            <v>3.0999999999999999E-3</v>
          </cell>
          <cell r="M1299">
            <v>10</v>
          </cell>
          <cell r="N1299" t="str">
            <v>Not Found</v>
          </cell>
          <cell r="O1299">
            <v>0.1178</v>
          </cell>
          <cell r="P1299">
            <v>4.1999999999999997E-3</v>
          </cell>
          <cell r="Q1299">
            <v>5</v>
          </cell>
          <cell r="R1299">
            <v>-0.21913258359075172</v>
          </cell>
          <cell r="S1299">
            <v>-2.324950123652884E-2</v>
          </cell>
          <cell r="T1299">
            <v>-0.20581066972277653</v>
          </cell>
          <cell r="U1299">
            <v>-5.109885690538319E-2</v>
          </cell>
          <cell r="V1299">
            <v>0.168511350674583</v>
          </cell>
          <cell r="W1299">
            <v>-0.43566121519515877</v>
          </cell>
          <cell r="X1299">
            <v>41</v>
          </cell>
          <cell r="Y1299">
            <v>49</v>
          </cell>
          <cell r="Z1299">
            <v>42</v>
          </cell>
          <cell r="AA1299">
            <v>48</v>
          </cell>
          <cell r="AB1299">
            <v>56.999999999999993</v>
          </cell>
          <cell r="AC1299">
            <v>33</v>
          </cell>
        </row>
        <row r="1300">
          <cell r="A1300" t="str">
            <v>hok</v>
          </cell>
          <cell r="B1300" t="str">
            <v>h</v>
          </cell>
          <cell r="C1300" t="str">
            <v>early-8</v>
          </cell>
          <cell r="D1300" t="str">
            <v>o</v>
          </cell>
          <cell r="E1300" t="str">
            <v>k</v>
          </cell>
          <cell r="F1300" t="str">
            <v>mid-8</v>
          </cell>
          <cell r="G1300" t="str">
            <v>ho</v>
          </cell>
          <cell r="H1300" t="str">
            <v>ok</v>
          </cell>
          <cell r="I1300">
            <v>2</v>
          </cell>
          <cell r="J1300" t="str">
            <v>Not Found</v>
          </cell>
          <cell r="K1300">
            <v>0.1421</v>
          </cell>
          <cell r="L1300">
            <v>5.4000000000000003E-3</v>
          </cell>
          <cell r="M1300">
            <v>27</v>
          </cell>
          <cell r="N1300" t="str">
            <v>Not Found</v>
          </cell>
          <cell r="O1300">
            <v>0.17219999999999999</v>
          </cell>
          <cell r="P1300">
            <v>7.0000000000000001E-3</v>
          </cell>
          <cell r="Q1300">
            <v>15</v>
          </cell>
          <cell r="R1300">
            <v>0.76617392262353534</v>
          </cell>
          <cell r="S1300">
            <v>0.64482960392641653</v>
          </cell>
          <cell r="T1300">
            <v>2.5321753364244155</v>
          </cell>
          <cell r="U1300">
            <v>1.1942584791132766</v>
          </cell>
          <cell r="V1300">
            <v>1.0238067846934547</v>
          </cell>
          <cell r="W1300">
            <v>1.880478781382656</v>
          </cell>
          <cell r="X1300">
            <v>78</v>
          </cell>
          <cell r="Y1300">
            <v>74</v>
          </cell>
          <cell r="Z1300">
            <v>99</v>
          </cell>
          <cell r="AA1300">
            <v>88</v>
          </cell>
          <cell r="AB1300">
            <v>85</v>
          </cell>
          <cell r="AC1300">
            <v>97</v>
          </cell>
        </row>
        <row r="1301">
          <cell r="A1301" t="str">
            <v>hOl</v>
          </cell>
          <cell r="B1301" t="str">
            <v>h</v>
          </cell>
          <cell r="C1301" t="str">
            <v>early-8</v>
          </cell>
          <cell r="D1301" t="str">
            <v>O</v>
          </cell>
          <cell r="E1301" t="str">
            <v>l</v>
          </cell>
          <cell r="F1301" t="str">
            <v>late-8</v>
          </cell>
          <cell r="G1301" t="str">
            <v>hO</v>
          </cell>
          <cell r="H1301" t="str">
            <v>Ol</v>
          </cell>
          <cell r="I1301">
            <v>3</v>
          </cell>
          <cell r="J1301" t="str">
            <v>Not Found</v>
          </cell>
          <cell r="K1301">
            <v>0.11650000000000001</v>
          </cell>
          <cell r="L1301">
            <v>5.9999999999999995E-4</v>
          </cell>
          <cell r="M1301">
            <v>16</v>
          </cell>
          <cell r="N1301" t="str">
            <v>Not Found</v>
          </cell>
          <cell r="O1301">
            <v>0.1406</v>
          </cell>
          <cell r="P1301">
            <v>6.9999999999999999E-4</v>
          </cell>
          <cell r="Q1301">
            <v>8</v>
          </cell>
          <cell r="R1301">
            <v>0.17545152077141016</v>
          </cell>
          <cell r="S1301">
            <v>-0.74942244163103455</v>
          </cell>
          <cell r="T1301">
            <v>0.76053733244682054</v>
          </cell>
          <cell r="U1301">
            <v>0.47085237951420228</v>
          </cell>
          <cell r="V1301">
            <v>-0.90060794184900617</v>
          </cell>
          <cell r="W1301">
            <v>0.25918078377818571</v>
          </cell>
          <cell r="X1301">
            <v>56.999999999999993</v>
          </cell>
          <cell r="Y1301">
            <v>22</v>
          </cell>
          <cell r="Z1301">
            <v>78</v>
          </cell>
          <cell r="AA1301">
            <v>68</v>
          </cell>
          <cell r="AB1301">
            <v>19</v>
          </cell>
          <cell r="AC1301">
            <v>60</v>
          </cell>
        </row>
        <row r="1302">
          <cell r="A1302" t="str">
            <v>hOn</v>
          </cell>
          <cell r="B1302" t="str">
            <v>h</v>
          </cell>
          <cell r="C1302" t="str">
            <v>early-8</v>
          </cell>
          <cell r="D1302" t="str">
            <v>O</v>
          </cell>
          <cell r="E1302" t="str">
            <v>n</v>
          </cell>
          <cell r="F1302" t="str">
            <v>early-8</v>
          </cell>
          <cell r="G1302" t="str">
            <v>hO</v>
          </cell>
          <cell r="H1302" t="str">
            <v>On</v>
          </cell>
          <cell r="I1302">
            <v>1</v>
          </cell>
          <cell r="J1302" t="str">
            <v>Not Found</v>
          </cell>
          <cell r="K1302">
            <v>0.1389</v>
          </cell>
          <cell r="L1302">
            <v>6.9999999999999999E-4</v>
          </cell>
          <cell r="M1302">
            <v>6</v>
          </cell>
          <cell r="N1302" t="str">
            <v>Not Found</v>
          </cell>
          <cell r="O1302">
            <v>0.16450000000000001</v>
          </cell>
          <cell r="P1302">
            <v>6.9999999999999999E-4</v>
          </cell>
          <cell r="Q1302">
            <v>3</v>
          </cell>
          <cell r="R1302">
            <v>0.69233362239201945</v>
          </cell>
          <cell r="S1302">
            <v>-0.72037552401525429</v>
          </cell>
          <cell r="T1302">
            <v>-0.85004267116917465</v>
          </cell>
          <cell r="U1302">
            <v>1.017985473831224</v>
          </cell>
          <cell r="V1302">
            <v>-0.90060794184900617</v>
          </cell>
          <cell r="W1302">
            <v>-0.89888921451072179</v>
          </cell>
          <cell r="X1302">
            <v>76</v>
          </cell>
          <cell r="Y1302">
            <v>23</v>
          </cell>
          <cell r="Z1302">
            <v>20</v>
          </cell>
          <cell r="AA1302">
            <v>85</v>
          </cell>
          <cell r="AB1302">
            <v>19</v>
          </cell>
          <cell r="AC1302">
            <v>18</v>
          </cell>
        </row>
        <row r="1303">
          <cell r="A1303" t="str">
            <v>hos</v>
          </cell>
          <cell r="B1303" t="str">
            <v>h</v>
          </cell>
          <cell r="C1303" t="str">
            <v>early-8</v>
          </cell>
          <cell r="D1303" t="str">
            <v>o</v>
          </cell>
          <cell r="E1303" t="str">
            <v>s</v>
          </cell>
          <cell r="F1303" t="str">
            <v>late-8</v>
          </cell>
          <cell r="G1303" t="str">
            <v>ho</v>
          </cell>
          <cell r="H1303" t="str">
            <v>os</v>
          </cell>
          <cell r="I1303">
            <v>3</v>
          </cell>
          <cell r="J1303" t="str">
            <v>Not Found</v>
          </cell>
          <cell r="K1303">
            <v>0.16750000000000001</v>
          </cell>
          <cell r="L1303">
            <v>5.1999999999999998E-3</v>
          </cell>
          <cell r="M1303">
            <v>15</v>
          </cell>
          <cell r="N1303" t="str">
            <v>Not Found</v>
          </cell>
          <cell r="O1303">
            <v>0.1739</v>
          </cell>
          <cell r="P1303">
            <v>7.4000000000000003E-3</v>
          </cell>
          <cell r="Q1303">
            <v>8</v>
          </cell>
          <cell r="R1303">
            <v>1.3522813057111911</v>
          </cell>
          <cell r="S1303">
            <v>0.58673576869485589</v>
          </cell>
          <cell r="T1303">
            <v>0.59947933208522108</v>
          </cell>
          <cell r="U1303">
            <v>1.2331758958638599</v>
          </cell>
          <cell r="V1303">
            <v>1.1459918466961505</v>
          </cell>
          <cell r="W1303">
            <v>0.25918078377818571</v>
          </cell>
          <cell r="X1303">
            <v>91</v>
          </cell>
          <cell r="Y1303">
            <v>72</v>
          </cell>
          <cell r="Z1303">
            <v>72</v>
          </cell>
          <cell r="AA1303">
            <v>89</v>
          </cell>
          <cell r="AB1303">
            <v>88</v>
          </cell>
          <cell r="AC1303">
            <v>60</v>
          </cell>
        </row>
        <row r="1304">
          <cell r="A1304" t="str">
            <v>hoS</v>
          </cell>
          <cell r="B1304" t="str">
            <v>h</v>
          </cell>
          <cell r="C1304" t="str">
            <v>early-8</v>
          </cell>
          <cell r="D1304" t="str">
            <v>o</v>
          </cell>
          <cell r="E1304" t="str">
            <v>S</v>
          </cell>
          <cell r="F1304" t="str">
            <v>late-8</v>
          </cell>
          <cell r="G1304" t="str">
            <v>ho</v>
          </cell>
          <cell r="H1304" t="str">
            <v>oS</v>
          </cell>
          <cell r="I1304">
            <v>3</v>
          </cell>
          <cell r="J1304" t="str">
            <v>Not Found</v>
          </cell>
          <cell r="K1304">
            <v>9.64E-2</v>
          </cell>
          <cell r="L1304">
            <v>3.5999999999999999E-3</v>
          </cell>
          <cell r="M1304">
            <v>11</v>
          </cell>
          <cell r="N1304" t="str">
            <v>Not Found</v>
          </cell>
          <cell r="O1304">
            <v>0.1227</v>
          </cell>
          <cell r="P1304">
            <v>4.4999999999999997E-3</v>
          </cell>
          <cell r="Q1304">
            <v>6</v>
          </cell>
          <cell r="R1304">
            <v>-0.2883578650577977</v>
          </cell>
          <cell r="S1304">
            <v>0.1219850868423723</v>
          </cell>
          <cell r="T1304">
            <v>-4.4752669361177014E-2</v>
          </cell>
          <cell r="U1304">
            <v>6.1074873728650565E-2</v>
          </cell>
          <cell r="V1304">
            <v>0.2601501471766049</v>
          </cell>
          <cell r="W1304">
            <v>-0.20404721553737729</v>
          </cell>
          <cell r="X1304">
            <v>39</v>
          </cell>
          <cell r="Y1304">
            <v>55.000000000000007</v>
          </cell>
          <cell r="Z1304">
            <v>48</v>
          </cell>
          <cell r="AA1304">
            <v>52</v>
          </cell>
          <cell r="AB1304">
            <v>61</v>
          </cell>
          <cell r="AC1304">
            <v>42</v>
          </cell>
        </row>
        <row r="1305">
          <cell r="A1305" t="str">
            <v>hOs</v>
          </cell>
          <cell r="B1305" t="str">
            <v>h</v>
          </cell>
          <cell r="C1305" t="str">
            <v>early-8</v>
          </cell>
          <cell r="D1305" t="str">
            <v>O</v>
          </cell>
          <cell r="E1305" t="str">
            <v>s</v>
          </cell>
          <cell r="F1305" t="str">
            <v>late-8</v>
          </cell>
          <cell r="G1305" t="str">
            <v>hO</v>
          </cell>
          <cell r="H1305" t="str">
            <v>Os</v>
          </cell>
          <cell r="I1305">
            <v>3</v>
          </cell>
          <cell r="J1305" t="str">
            <v>Not Found</v>
          </cell>
          <cell r="K1305">
            <v>0.1217</v>
          </cell>
          <cell r="L1305">
            <v>6.9999999999999999E-4</v>
          </cell>
          <cell r="M1305">
            <v>6</v>
          </cell>
          <cell r="N1305" t="str">
            <v>Not Found</v>
          </cell>
          <cell r="O1305">
            <v>0.12139999999999999</v>
          </cell>
          <cell r="P1305">
            <v>4.0000000000000002E-4</v>
          </cell>
          <cell r="Q1305">
            <v>4</v>
          </cell>
          <cell r="R1305">
            <v>0.29544200864762299</v>
          </cell>
          <cell r="S1305">
            <v>-0.72037552401525429</v>
          </cell>
          <cell r="T1305">
            <v>-0.85004267116917465</v>
          </cell>
          <cell r="U1305">
            <v>3.1314496213498549E-2</v>
          </cell>
          <cell r="V1305">
            <v>-0.99224673835102817</v>
          </cell>
          <cell r="W1305">
            <v>-0.66727521485294028</v>
          </cell>
          <cell r="X1305">
            <v>62</v>
          </cell>
          <cell r="Y1305">
            <v>23</v>
          </cell>
          <cell r="Z1305">
            <v>20</v>
          </cell>
          <cell r="AA1305">
            <v>51</v>
          </cell>
          <cell r="AB1305">
            <v>17</v>
          </cell>
          <cell r="AC1305">
            <v>25</v>
          </cell>
        </row>
        <row r="1306">
          <cell r="A1306" t="str">
            <v>hot</v>
          </cell>
          <cell r="B1306" t="str">
            <v>h</v>
          </cell>
          <cell r="C1306" t="str">
            <v>early-8</v>
          </cell>
          <cell r="D1306" t="str">
            <v>o</v>
          </cell>
          <cell r="E1306" t="str">
            <v>t</v>
          </cell>
          <cell r="F1306" t="str">
            <v>mid-8</v>
          </cell>
          <cell r="G1306" t="str">
            <v>ho</v>
          </cell>
          <cell r="H1306" t="str">
            <v>ot</v>
          </cell>
          <cell r="I1306">
            <v>2</v>
          </cell>
          <cell r="J1306" t="str">
            <v>Not Found</v>
          </cell>
          <cell r="K1306">
            <v>0.1547</v>
          </cell>
          <cell r="L1306">
            <v>7.0000000000000001E-3</v>
          </cell>
          <cell r="M1306">
            <v>29</v>
          </cell>
          <cell r="N1306" t="str">
            <v>Not Found</v>
          </cell>
          <cell r="O1306">
            <v>0.17979999999999999</v>
          </cell>
          <cell r="P1306">
            <v>7.7000000000000002E-3</v>
          </cell>
          <cell r="Q1306">
            <v>20</v>
          </cell>
          <cell r="R1306">
            <v>1.0569201047851282</v>
          </cell>
          <cell r="S1306">
            <v>1.1095802857789001</v>
          </cell>
          <cell r="T1306">
            <v>2.8542913371476146</v>
          </cell>
          <cell r="U1306">
            <v>1.3682422245864716</v>
          </cell>
          <cell r="V1306">
            <v>1.2376306431981725</v>
          </cell>
          <cell r="W1306">
            <v>3.0385487796715633</v>
          </cell>
          <cell r="X1306">
            <v>85</v>
          </cell>
          <cell r="Y1306">
            <v>87</v>
          </cell>
          <cell r="Z1306">
            <v>100</v>
          </cell>
          <cell r="AA1306">
            <v>91</v>
          </cell>
          <cell r="AB1306">
            <v>89</v>
          </cell>
          <cell r="AC1306">
            <v>100</v>
          </cell>
        </row>
        <row r="1307">
          <cell r="A1307" t="str">
            <v>hoT</v>
          </cell>
          <cell r="B1307" t="str">
            <v>h</v>
          </cell>
          <cell r="C1307" t="str">
            <v>early-8</v>
          </cell>
          <cell r="D1307" t="str">
            <v>o</v>
          </cell>
          <cell r="E1307" t="str">
            <v>T</v>
          </cell>
          <cell r="F1307" t="str">
            <v>late-8</v>
          </cell>
          <cell r="G1307" t="str">
            <v>ho</v>
          </cell>
          <cell r="H1307" t="str">
            <v>oT</v>
          </cell>
          <cell r="I1307">
            <v>3</v>
          </cell>
          <cell r="J1307" t="str">
            <v>Not Found</v>
          </cell>
          <cell r="K1307">
            <v>9.6100000000000005E-2</v>
          </cell>
          <cell r="L1307">
            <v>3.0999999999999999E-3</v>
          </cell>
          <cell r="M1307">
            <v>12</v>
          </cell>
          <cell r="N1307" t="str">
            <v>Not Found</v>
          </cell>
          <cell r="O1307">
            <v>0.1201</v>
          </cell>
          <cell r="P1307">
            <v>4.4999999999999997E-3</v>
          </cell>
          <cell r="Q1307">
            <v>6</v>
          </cell>
          <cell r="R1307">
            <v>-0.29528039320450217</v>
          </cell>
          <cell r="S1307">
            <v>-2.324950123652884E-2</v>
          </cell>
          <cell r="T1307">
            <v>0.11630533100042251</v>
          </cell>
          <cell r="U1307">
            <v>1.5541186983468451E-3</v>
          </cell>
          <cell r="V1307">
            <v>0.2601501471766049</v>
          </cell>
          <cell r="W1307">
            <v>-0.20404721553737729</v>
          </cell>
          <cell r="X1307">
            <v>38</v>
          </cell>
          <cell r="Y1307">
            <v>49</v>
          </cell>
          <cell r="Z1307">
            <v>54</v>
          </cell>
          <cell r="AA1307">
            <v>50</v>
          </cell>
          <cell r="AB1307">
            <v>61</v>
          </cell>
          <cell r="AC1307">
            <v>42</v>
          </cell>
        </row>
        <row r="1308">
          <cell r="A1308" t="str">
            <v>hOz</v>
          </cell>
          <cell r="B1308" t="str">
            <v>h</v>
          </cell>
          <cell r="C1308" t="str">
            <v>early-8</v>
          </cell>
          <cell r="D1308" t="str">
            <v>O</v>
          </cell>
          <cell r="E1308" t="str">
            <v>z</v>
          </cell>
          <cell r="F1308" t="str">
            <v>late-8</v>
          </cell>
          <cell r="G1308" t="str">
            <v>hO</v>
          </cell>
          <cell r="H1308" t="str">
            <v>Oz</v>
          </cell>
          <cell r="I1308">
            <v>3</v>
          </cell>
          <cell r="J1308" t="str">
            <v>Not Found</v>
          </cell>
          <cell r="K1308">
            <v>6.3E-2</v>
          </cell>
          <cell r="L1308">
            <v>4.0000000000000002E-4</v>
          </cell>
          <cell r="M1308">
            <v>8</v>
          </cell>
          <cell r="N1308" t="str">
            <v>Not Found</v>
          </cell>
          <cell r="O1308">
            <v>8.3199999999999996E-2</v>
          </cell>
          <cell r="P1308">
            <v>8.9999999999999998E-4</v>
          </cell>
          <cell r="Q1308">
            <v>5</v>
          </cell>
          <cell r="R1308">
            <v>-1.0590659987242423</v>
          </cell>
          <cell r="S1308">
            <v>-0.80751627686259497</v>
          </cell>
          <cell r="T1308">
            <v>-0.52792667044597552</v>
          </cell>
          <cell r="U1308">
            <v>-0.84318275077019289</v>
          </cell>
          <cell r="V1308">
            <v>-0.83951541084765835</v>
          </cell>
          <cell r="W1308">
            <v>-0.43566121519515877</v>
          </cell>
          <cell r="X1308">
            <v>14.000000000000002</v>
          </cell>
          <cell r="Y1308">
            <v>21</v>
          </cell>
          <cell r="Z1308">
            <v>30</v>
          </cell>
          <cell r="AA1308">
            <v>20</v>
          </cell>
          <cell r="AB1308">
            <v>21</v>
          </cell>
          <cell r="AC1308">
            <v>33</v>
          </cell>
        </row>
        <row r="1309">
          <cell r="A1309" t="str">
            <v>hRC</v>
          </cell>
          <cell r="B1309" t="str">
            <v>h</v>
          </cell>
          <cell r="C1309" t="str">
            <v>early-8</v>
          </cell>
          <cell r="D1309" t="str">
            <v>R</v>
          </cell>
          <cell r="E1309" t="str">
            <v>C</v>
          </cell>
          <cell r="F1309" t="str">
            <v>mid-8</v>
          </cell>
          <cell r="G1309" t="str">
            <v>hR</v>
          </cell>
          <cell r="H1309" t="str">
            <v>RC</v>
          </cell>
          <cell r="I1309">
            <v>2</v>
          </cell>
          <cell r="J1309" t="str">
            <v>Not Found</v>
          </cell>
          <cell r="K1309">
            <v>7.1999999999999995E-2</v>
          </cell>
          <cell r="L1309">
            <v>2.3E-3</v>
          </cell>
          <cell r="M1309">
            <v>16</v>
          </cell>
          <cell r="N1309" t="str">
            <v>Not Found</v>
          </cell>
          <cell r="O1309">
            <v>9.0200000000000002E-2</v>
          </cell>
          <cell r="P1309">
            <v>2.2000000000000001E-3</v>
          </cell>
          <cell r="Q1309">
            <v>8</v>
          </cell>
          <cell r="R1309">
            <v>-0.85139015432310472</v>
          </cell>
          <cell r="S1309">
            <v>-0.25562484216277065</v>
          </cell>
          <cell r="T1309">
            <v>0.76053733244682054</v>
          </cell>
          <cell r="U1309">
            <v>-0.68293456415014453</v>
          </cell>
          <cell r="V1309">
            <v>-0.44241395933889649</v>
          </cell>
          <cell r="W1309">
            <v>0.25918078377818571</v>
          </cell>
          <cell r="X1309">
            <v>20</v>
          </cell>
          <cell r="Y1309">
            <v>40</v>
          </cell>
          <cell r="Z1309">
            <v>78</v>
          </cell>
          <cell r="AA1309">
            <v>25</v>
          </cell>
          <cell r="AB1309">
            <v>34</v>
          </cell>
          <cell r="AC1309">
            <v>60</v>
          </cell>
        </row>
        <row r="1310">
          <cell r="A1310" t="str">
            <v>hRf</v>
          </cell>
          <cell r="B1310" t="str">
            <v>h</v>
          </cell>
          <cell r="C1310" t="str">
            <v>early-8</v>
          </cell>
          <cell r="D1310" t="str">
            <v>R</v>
          </cell>
          <cell r="E1310" t="str">
            <v>f</v>
          </cell>
          <cell r="F1310" t="str">
            <v>mid-8</v>
          </cell>
          <cell r="G1310" t="str">
            <v>hR</v>
          </cell>
          <cell r="H1310" t="str">
            <v>Rf</v>
          </cell>
          <cell r="I1310">
            <v>2</v>
          </cell>
          <cell r="J1310" t="str">
            <v>Not Found</v>
          </cell>
          <cell r="K1310">
            <v>8.3799999999999999E-2</v>
          </cell>
          <cell r="L1310">
            <v>1.9E-3</v>
          </cell>
          <cell r="M1310">
            <v>13</v>
          </cell>
          <cell r="N1310" t="str">
            <v>Not Found</v>
          </cell>
          <cell r="O1310">
            <v>9.69E-2</v>
          </cell>
          <cell r="P1310">
            <v>2.3999999999999998E-3</v>
          </cell>
          <cell r="Q1310">
            <v>7</v>
          </cell>
          <cell r="R1310">
            <v>-0.57910404721939057</v>
          </cell>
          <cell r="S1310">
            <v>-0.37181251262589154</v>
          </cell>
          <cell r="T1310">
            <v>0.27736333136202201</v>
          </cell>
          <cell r="U1310">
            <v>-0.52955415695666985</v>
          </cell>
          <cell r="V1310">
            <v>-0.38132142833754862</v>
          </cell>
          <cell r="W1310">
            <v>2.7566784120404197E-2</v>
          </cell>
          <cell r="X1310">
            <v>28.000000000000004</v>
          </cell>
          <cell r="Y1310">
            <v>35</v>
          </cell>
          <cell r="Z1310">
            <v>61</v>
          </cell>
          <cell r="AA1310">
            <v>30</v>
          </cell>
          <cell r="AB1310">
            <v>36</v>
          </cell>
          <cell r="AC1310">
            <v>51</v>
          </cell>
        </row>
        <row r="1311">
          <cell r="A1311" t="str">
            <v>hRg</v>
          </cell>
          <cell r="B1311" t="str">
            <v>h</v>
          </cell>
          <cell r="C1311" t="str">
            <v>early-8</v>
          </cell>
          <cell r="D1311" t="str">
            <v>R</v>
          </cell>
          <cell r="E1311" t="str">
            <v>g</v>
          </cell>
          <cell r="F1311" t="str">
            <v>mid-8</v>
          </cell>
          <cell r="G1311" t="str">
            <v>hR</v>
          </cell>
          <cell r="H1311" t="str">
            <v>Rg</v>
          </cell>
          <cell r="I1311">
            <v>2</v>
          </cell>
          <cell r="J1311" t="str">
            <v>Not Found</v>
          </cell>
          <cell r="K1311">
            <v>8.2000000000000003E-2</v>
          </cell>
          <cell r="L1311">
            <v>1.9E-3</v>
          </cell>
          <cell r="M1311">
            <v>12</v>
          </cell>
          <cell r="N1311" t="str">
            <v>Not Found</v>
          </cell>
          <cell r="O1311">
            <v>9.6600000000000005E-2</v>
          </cell>
          <cell r="P1311">
            <v>2E-3</v>
          </cell>
          <cell r="Q1311">
            <v>6</v>
          </cell>
          <cell r="R1311">
            <v>-0.62063921609961803</v>
          </cell>
          <cell r="S1311">
            <v>-0.37181251262589154</v>
          </cell>
          <cell r="T1311">
            <v>0.11630533100042251</v>
          </cell>
          <cell r="U1311">
            <v>-0.53642193638324331</v>
          </cell>
          <cell r="V1311">
            <v>-0.50350649034024453</v>
          </cell>
          <cell r="W1311">
            <v>-0.20404721553737729</v>
          </cell>
          <cell r="X1311">
            <v>27</v>
          </cell>
          <cell r="Y1311">
            <v>35</v>
          </cell>
          <cell r="Z1311">
            <v>54</v>
          </cell>
          <cell r="AA1311">
            <v>30</v>
          </cell>
          <cell r="AB1311">
            <v>31</v>
          </cell>
          <cell r="AC1311">
            <v>42</v>
          </cell>
        </row>
        <row r="1312">
          <cell r="A1312" t="str">
            <v>hRG</v>
          </cell>
          <cell r="B1312" t="str">
            <v>h</v>
          </cell>
          <cell r="C1312" t="str">
            <v>early-8</v>
          </cell>
          <cell r="D1312" t="str">
            <v>R</v>
          </cell>
          <cell r="E1312" t="str">
            <v>G</v>
          </cell>
          <cell r="F1312" t="str">
            <v>mid-8</v>
          </cell>
          <cell r="G1312" t="str">
            <v>hR</v>
          </cell>
          <cell r="H1312" t="str">
            <v>RG</v>
          </cell>
          <cell r="I1312">
            <v>2</v>
          </cell>
          <cell r="J1312" t="str">
            <v>Not Found</v>
          </cell>
          <cell r="K1312">
            <v>7.5800000000000006E-2</v>
          </cell>
          <cell r="L1312">
            <v>1.2999999999999999E-3</v>
          </cell>
          <cell r="M1312">
            <v>10</v>
          </cell>
          <cell r="N1312" t="str">
            <v>Not Found</v>
          </cell>
          <cell r="O1312">
            <v>9.64E-2</v>
          </cell>
          <cell r="P1312">
            <v>1.6999999999999999E-3</v>
          </cell>
          <cell r="Q1312">
            <v>7</v>
          </cell>
          <cell r="R1312">
            <v>-0.76370479779817957</v>
          </cell>
          <cell r="S1312">
            <v>-0.54609401832057292</v>
          </cell>
          <cell r="T1312">
            <v>-0.20581066972277653</v>
          </cell>
          <cell r="U1312">
            <v>-0.54100045600095903</v>
          </cell>
          <cell r="V1312">
            <v>-0.59514528684226642</v>
          </cell>
          <cell r="W1312">
            <v>2.7566784120404197E-2</v>
          </cell>
          <cell r="X1312">
            <v>22</v>
          </cell>
          <cell r="Y1312">
            <v>28.999999999999996</v>
          </cell>
          <cell r="Z1312">
            <v>42</v>
          </cell>
          <cell r="AA1312">
            <v>28.999999999999996</v>
          </cell>
          <cell r="AB1312">
            <v>28.000000000000004</v>
          </cell>
          <cell r="AC1312">
            <v>51</v>
          </cell>
        </row>
        <row r="1313">
          <cell r="A1313" t="str">
            <v>hRJ</v>
          </cell>
          <cell r="B1313" t="str">
            <v>h</v>
          </cell>
          <cell r="C1313" t="str">
            <v>early-8</v>
          </cell>
          <cell r="D1313" t="str">
            <v>R</v>
          </cell>
          <cell r="E1313" t="str">
            <v>J</v>
          </cell>
          <cell r="F1313" t="str">
            <v>mid-8</v>
          </cell>
          <cell r="G1313" t="str">
            <v>hR</v>
          </cell>
          <cell r="H1313" t="str">
            <v>RJ</v>
          </cell>
          <cell r="I1313">
            <v>2</v>
          </cell>
          <cell r="J1313" t="str">
            <v>Not Found</v>
          </cell>
          <cell r="K1313">
            <v>7.4800000000000005E-2</v>
          </cell>
          <cell r="L1313">
            <v>2.3E-3</v>
          </cell>
          <cell r="M1313">
            <v>15</v>
          </cell>
          <cell r="N1313" t="str">
            <v>Not Found</v>
          </cell>
          <cell r="O1313">
            <v>8.3900000000000002E-2</v>
          </cell>
          <cell r="P1313">
            <v>1.6999999999999999E-3</v>
          </cell>
          <cell r="Q1313">
            <v>4</v>
          </cell>
          <cell r="R1313">
            <v>-0.7867798916205283</v>
          </cell>
          <cell r="S1313">
            <v>-0.25562484216277065</v>
          </cell>
          <cell r="T1313">
            <v>0.59947933208522108</v>
          </cell>
          <cell r="U1313">
            <v>-0.82715793210818789</v>
          </cell>
          <cell r="V1313">
            <v>-0.59514528684226642</v>
          </cell>
          <cell r="W1313">
            <v>-0.66727521485294028</v>
          </cell>
          <cell r="X1313">
            <v>22</v>
          </cell>
          <cell r="Y1313">
            <v>40</v>
          </cell>
          <cell r="Z1313">
            <v>72</v>
          </cell>
          <cell r="AA1313">
            <v>20</v>
          </cell>
          <cell r="AB1313">
            <v>28.000000000000004</v>
          </cell>
          <cell r="AC1313">
            <v>25</v>
          </cell>
        </row>
        <row r="1314">
          <cell r="A1314" t="str">
            <v>hRk</v>
          </cell>
          <cell r="B1314" t="str">
            <v>h</v>
          </cell>
          <cell r="C1314" t="str">
            <v>early-8</v>
          </cell>
          <cell r="D1314" t="str">
            <v>R</v>
          </cell>
          <cell r="E1314" t="str">
            <v>k</v>
          </cell>
          <cell r="F1314" t="str">
            <v>mid-8</v>
          </cell>
          <cell r="G1314" t="str">
            <v>hR</v>
          </cell>
          <cell r="H1314" t="str">
            <v>Rk</v>
          </cell>
          <cell r="I1314">
            <v>2</v>
          </cell>
          <cell r="J1314" t="str">
            <v>Not Found</v>
          </cell>
          <cell r="K1314">
            <v>0.11749999999999999</v>
          </cell>
          <cell r="L1314">
            <v>3.8999999999999998E-3</v>
          </cell>
          <cell r="M1314">
            <v>24</v>
          </cell>
          <cell r="N1314" t="str">
            <v>Not Found</v>
          </cell>
          <cell r="O1314">
            <v>0.13819999999999999</v>
          </cell>
          <cell r="P1314">
            <v>3.8999999999999998E-3</v>
          </cell>
          <cell r="Q1314">
            <v>10</v>
          </cell>
          <cell r="R1314">
            <v>0.1985266145937585</v>
          </cell>
          <cell r="S1314">
            <v>0.20912583968971296</v>
          </cell>
          <cell r="T1314">
            <v>2.0490013353396166</v>
          </cell>
          <cell r="U1314">
            <v>0.41591014410161403</v>
          </cell>
          <cell r="V1314">
            <v>7.6872554172561086E-2</v>
          </cell>
          <cell r="W1314">
            <v>0.72240878309374867</v>
          </cell>
          <cell r="X1314">
            <v>57.999999999999993</v>
          </cell>
          <cell r="Y1314">
            <v>57.999999999999993</v>
          </cell>
          <cell r="Z1314">
            <v>98</v>
          </cell>
          <cell r="AA1314">
            <v>66</v>
          </cell>
          <cell r="AB1314">
            <v>54</v>
          </cell>
          <cell r="AC1314">
            <v>76</v>
          </cell>
        </row>
        <row r="1315">
          <cell r="A1315" t="str">
            <v>hRm</v>
          </cell>
          <cell r="B1315" t="str">
            <v>h</v>
          </cell>
          <cell r="C1315" t="str">
            <v>early-8</v>
          </cell>
          <cell r="D1315" t="str">
            <v>R</v>
          </cell>
          <cell r="E1315" t="str">
            <v>m</v>
          </cell>
          <cell r="F1315" t="str">
            <v>early-8</v>
          </cell>
          <cell r="G1315" t="str">
            <v>hR</v>
          </cell>
          <cell r="H1315" t="str">
            <v>Rm</v>
          </cell>
          <cell r="I1315">
            <v>1</v>
          </cell>
          <cell r="J1315" t="str">
            <v>Not Found</v>
          </cell>
          <cell r="K1315">
            <v>0.1135</v>
          </cell>
          <cell r="L1315">
            <v>4.0000000000000001E-3</v>
          </cell>
          <cell r="M1315">
            <v>18</v>
          </cell>
          <cell r="N1315" t="str">
            <v>Not Found</v>
          </cell>
          <cell r="O1315">
            <v>0.123</v>
          </cell>
          <cell r="P1315">
            <v>2.8999999999999998E-3</v>
          </cell>
          <cell r="Q1315">
            <v>12</v>
          </cell>
          <cell r="R1315">
            <v>0.10622623930436416</v>
          </cell>
          <cell r="S1315">
            <v>0.23817275730549328</v>
          </cell>
          <cell r="T1315">
            <v>1.0826533331700197</v>
          </cell>
          <cell r="U1315">
            <v>6.7942653155223937E-2</v>
          </cell>
          <cell r="V1315">
            <v>-0.22859010083417874</v>
          </cell>
          <cell r="W1315">
            <v>1.1856367824093117</v>
          </cell>
          <cell r="X1315">
            <v>54</v>
          </cell>
          <cell r="Y1315">
            <v>59</v>
          </cell>
          <cell r="Z1315">
            <v>86</v>
          </cell>
          <cell r="AA1315">
            <v>53</v>
          </cell>
          <cell r="AB1315">
            <v>42</v>
          </cell>
          <cell r="AC1315">
            <v>88</v>
          </cell>
        </row>
        <row r="1316">
          <cell r="A1316" t="str">
            <v>hRn</v>
          </cell>
          <cell r="B1316" t="str">
            <v>h</v>
          </cell>
          <cell r="C1316" t="str">
            <v>early-8</v>
          </cell>
          <cell r="D1316" t="str">
            <v>R</v>
          </cell>
          <cell r="E1316" t="str">
            <v>n</v>
          </cell>
          <cell r="F1316" t="str">
            <v>early-8</v>
          </cell>
          <cell r="G1316" t="str">
            <v>hR</v>
          </cell>
          <cell r="H1316" t="str">
            <v>Rn</v>
          </cell>
          <cell r="I1316">
            <v>1</v>
          </cell>
          <cell r="J1316" t="str">
            <v>Not Found</v>
          </cell>
          <cell r="K1316">
            <v>0.16009999999999999</v>
          </cell>
          <cell r="L1316">
            <v>3.3E-3</v>
          </cell>
          <cell r="M1316">
            <v>18</v>
          </cell>
          <cell r="N1316" t="str">
            <v>Not Found</v>
          </cell>
          <cell r="O1316">
            <v>0.183</v>
          </cell>
          <cell r="P1316">
            <v>4.4999999999999997E-3</v>
          </cell>
          <cell r="Q1316">
            <v>9</v>
          </cell>
          <cell r="R1316">
            <v>1.1815256114258106</v>
          </cell>
          <cell r="S1316">
            <v>3.4844333995031646E-2</v>
          </cell>
          <cell r="T1316">
            <v>1.0826533331700197</v>
          </cell>
          <cell r="U1316">
            <v>1.4414985384699224</v>
          </cell>
          <cell r="V1316">
            <v>0.2601501471766049</v>
          </cell>
          <cell r="W1316">
            <v>0.49079478343596716</v>
          </cell>
          <cell r="X1316">
            <v>88</v>
          </cell>
          <cell r="Y1316">
            <v>51</v>
          </cell>
          <cell r="Z1316">
            <v>86</v>
          </cell>
          <cell r="AA1316">
            <v>93</v>
          </cell>
          <cell r="AB1316">
            <v>61</v>
          </cell>
          <cell r="AC1316">
            <v>69</v>
          </cell>
        </row>
        <row r="1317">
          <cell r="A1317" t="str">
            <v>hRp</v>
          </cell>
          <cell r="B1317" t="str">
            <v>h</v>
          </cell>
          <cell r="C1317" t="str">
            <v>early-8</v>
          </cell>
          <cell r="D1317" t="str">
            <v>R</v>
          </cell>
          <cell r="E1317" t="str">
            <v>p</v>
          </cell>
          <cell r="F1317" t="str">
            <v>early-8</v>
          </cell>
          <cell r="G1317" t="str">
            <v>hR</v>
          </cell>
          <cell r="H1317" t="str">
            <v>Rp</v>
          </cell>
          <cell r="I1317">
            <v>1</v>
          </cell>
          <cell r="J1317" t="str">
            <v>Not Found</v>
          </cell>
          <cell r="K1317">
            <v>0.1012</v>
          </cell>
          <cell r="L1317">
            <v>2.0999999999999999E-3</v>
          </cell>
          <cell r="M1317">
            <v>17</v>
          </cell>
          <cell r="N1317" t="str">
            <v>Not Found</v>
          </cell>
          <cell r="O1317">
            <v>0.11</v>
          </cell>
          <cell r="P1317">
            <v>2E-3</v>
          </cell>
          <cell r="Q1317">
            <v>10</v>
          </cell>
          <cell r="R1317">
            <v>-0.17759741471052426</v>
          </cell>
          <cell r="S1317">
            <v>-0.31371867739433112</v>
          </cell>
          <cell r="T1317">
            <v>0.9215953328084201</v>
          </cell>
          <cell r="U1317">
            <v>-0.22966112199629404</v>
          </cell>
          <cell r="V1317">
            <v>-0.50350649034024453</v>
          </cell>
          <cell r="W1317">
            <v>0.72240878309374867</v>
          </cell>
          <cell r="X1317">
            <v>43</v>
          </cell>
          <cell r="Y1317">
            <v>37</v>
          </cell>
          <cell r="Z1317">
            <v>82</v>
          </cell>
          <cell r="AA1317">
            <v>41</v>
          </cell>
          <cell r="AB1317">
            <v>31</v>
          </cell>
          <cell r="AC1317">
            <v>76</v>
          </cell>
        </row>
        <row r="1318">
          <cell r="A1318" t="str">
            <v>hRr</v>
          </cell>
          <cell r="B1318" t="str">
            <v>h</v>
          </cell>
          <cell r="C1318" t="str">
            <v>early-8</v>
          </cell>
          <cell r="D1318" t="str">
            <v>R</v>
          </cell>
          <cell r="E1318" t="str">
            <v>r</v>
          </cell>
          <cell r="F1318" t="str">
            <v>late-8</v>
          </cell>
          <cell r="G1318" t="str">
            <v>hR</v>
          </cell>
          <cell r="H1318" t="str">
            <v>Rr</v>
          </cell>
          <cell r="I1318">
            <v>3</v>
          </cell>
          <cell r="J1318" t="str">
            <v>Not Found</v>
          </cell>
          <cell r="K1318">
            <v>0.1424</v>
          </cell>
          <cell r="L1318">
            <v>1.2999999999999999E-3</v>
          </cell>
          <cell r="M1318">
            <v>12</v>
          </cell>
          <cell r="N1318" t="str">
            <v>Not Found</v>
          </cell>
          <cell r="O1318">
            <v>0.1656</v>
          </cell>
          <cell r="P1318">
            <v>1.6999999999999999E-3</v>
          </cell>
          <cell r="Q1318">
            <v>7</v>
          </cell>
          <cell r="R1318">
            <v>0.77309645077023981</v>
          </cell>
          <cell r="S1318">
            <v>-0.54609401832057292</v>
          </cell>
          <cell r="T1318">
            <v>0.11630533100042251</v>
          </cell>
          <cell r="U1318">
            <v>1.0431673317286598</v>
          </cell>
          <cell r="V1318">
            <v>-0.59514528684226642</v>
          </cell>
          <cell r="W1318">
            <v>2.7566784120404197E-2</v>
          </cell>
          <cell r="X1318">
            <v>78</v>
          </cell>
          <cell r="Y1318">
            <v>28.999999999999996</v>
          </cell>
          <cell r="Z1318">
            <v>54</v>
          </cell>
          <cell r="AA1318">
            <v>85</v>
          </cell>
          <cell r="AB1318">
            <v>28.000000000000004</v>
          </cell>
          <cell r="AC1318">
            <v>51</v>
          </cell>
        </row>
        <row r="1319">
          <cell r="A1319" t="str">
            <v>hRS</v>
          </cell>
          <cell r="B1319" t="str">
            <v>h</v>
          </cell>
          <cell r="C1319" t="str">
            <v>early-8</v>
          </cell>
          <cell r="D1319" t="str">
            <v>R</v>
          </cell>
          <cell r="E1319" t="str">
            <v>S</v>
          </cell>
          <cell r="F1319" t="str">
            <v>late-8</v>
          </cell>
          <cell r="G1319" t="str">
            <v>hR</v>
          </cell>
          <cell r="H1319" t="str">
            <v>RS</v>
          </cell>
          <cell r="I1319">
            <v>3</v>
          </cell>
          <cell r="J1319" t="str">
            <v>Not Found</v>
          </cell>
          <cell r="K1319">
            <v>7.1800000000000003E-2</v>
          </cell>
          <cell r="L1319">
            <v>1.4E-3</v>
          </cell>
          <cell r="M1319">
            <v>10</v>
          </cell>
          <cell r="N1319" t="str">
            <v>Not Found</v>
          </cell>
          <cell r="O1319">
            <v>8.8800000000000004E-2</v>
          </cell>
          <cell r="P1319">
            <v>1.6999999999999999E-3</v>
          </cell>
          <cell r="Q1319">
            <v>5</v>
          </cell>
          <cell r="R1319">
            <v>-0.85600517308757429</v>
          </cell>
          <cell r="S1319">
            <v>-0.51704710070479265</v>
          </cell>
          <cell r="T1319">
            <v>-0.20581066972277653</v>
          </cell>
          <cell r="U1319">
            <v>-0.71498420147415409</v>
          </cell>
          <cell r="V1319">
            <v>-0.59514528684226642</v>
          </cell>
          <cell r="W1319">
            <v>-0.43566121519515877</v>
          </cell>
          <cell r="X1319">
            <v>20</v>
          </cell>
          <cell r="Y1319">
            <v>30</v>
          </cell>
          <cell r="Z1319">
            <v>42</v>
          </cell>
          <cell r="AA1319">
            <v>24</v>
          </cell>
          <cell r="AB1319">
            <v>28.000000000000004</v>
          </cell>
          <cell r="AC1319">
            <v>33</v>
          </cell>
        </row>
        <row r="1320">
          <cell r="A1320" t="str">
            <v>hRT</v>
          </cell>
          <cell r="B1320" t="str">
            <v>h</v>
          </cell>
          <cell r="C1320" t="str">
            <v>early-8</v>
          </cell>
          <cell r="D1320" t="str">
            <v>R</v>
          </cell>
          <cell r="E1320" t="str">
            <v>T</v>
          </cell>
          <cell r="F1320" t="str">
            <v>late-8</v>
          </cell>
          <cell r="G1320" t="str">
            <v>hR</v>
          </cell>
          <cell r="H1320" t="str">
            <v>RT</v>
          </cell>
          <cell r="I1320">
            <v>3</v>
          </cell>
          <cell r="J1320" t="str">
            <v>Not Found</v>
          </cell>
          <cell r="K1320">
            <v>7.1400000000000005E-2</v>
          </cell>
          <cell r="L1320">
            <v>1.8E-3</v>
          </cell>
          <cell r="M1320">
            <v>16</v>
          </cell>
          <cell r="N1320" t="str">
            <v>Not Found</v>
          </cell>
          <cell r="O1320">
            <v>8.6199999999999999E-2</v>
          </cell>
          <cell r="P1320">
            <v>2.5999999999999999E-3</v>
          </cell>
          <cell r="Q1320">
            <v>6</v>
          </cell>
          <cell r="R1320">
            <v>-0.86523521061651365</v>
          </cell>
          <cell r="S1320">
            <v>-0.40085943024167181</v>
          </cell>
          <cell r="T1320">
            <v>0.76053733244682054</v>
          </cell>
          <cell r="U1320">
            <v>-0.77450495650445783</v>
          </cell>
          <cell r="V1320">
            <v>-0.32022889733620064</v>
          </cell>
          <cell r="W1320">
            <v>-0.20404721553737729</v>
          </cell>
          <cell r="X1320">
            <v>19</v>
          </cell>
          <cell r="Y1320">
            <v>34</v>
          </cell>
          <cell r="Z1320">
            <v>78</v>
          </cell>
          <cell r="AA1320">
            <v>22</v>
          </cell>
          <cell r="AB1320">
            <v>38</v>
          </cell>
          <cell r="AC1320">
            <v>42</v>
          </cell>
        </row>
        <row r="1321">
          <cell r="A1321" t="str">
            <v>hRv</v>
          </cell>
          <cell r="B1321" t="str">
            <v>h</v>
          </cell>
          <cell r="C1321" t="str">
            <v>early-8</v>
          </cell>
          <cell r="D1321" t="str">
            <v>R</v>
          </cell>
          <cell r="E1321" t="str">
            <v>v</v>
          </cell>
          <cell r="F1321" t="str">
            <v>mid-8</v>
          </cell>
          <cell r="G1321" t="str">
            <v>hR</v>
          </cell>
          <cell r="H1321" t="str">
            <v>Rv</v>
          </cell>
          <cell r="I1321">
            <v>2</v>
          </cell>
          <cell r="J1321" t="str">
            <v>Not Found</v>
          </cell>
          <cell r="K1321">
            <v>8.77E-2</v>
          </cell>
          <cell r="L1321">
            <v>2.5000000000000001E-3</v>
          </cell>
          <cell r="M1321">
            <v>16</v>
          </cell>
          <cell r="N1321" t="str">
            <v>Not Found</v>
          </cell>
          <cell r="O1321">
            <v>9.9699999999999997E-2</v>
          </cell>
          <cell r="P1321">
            <v>3.0000000000000001E-3</v>
          </cell>
          <cell r="Q1321">
            <v>9</v>
          </cell>
          <cell r="R1321">
            <v>-0.48911118131223091</v>
          </cell>
          <cell r="S1321">
            <v>-0.19753100693121017</v>
          </cell>
          <cell r="T1321">
            <v>0.76053733244682054</v>
          </cell>
          <cell r="U1321">
            <v>-0.46545488230865073</v>
          </cell>
          <cell r="V1321">
            <v>-0.19804383533350467</v>
          </cell>
          <cell r="W1321">
            <v>0.49079478343596716</v>
          </cell>
          <cell r="X1321">
            <v>31</v>
          </cell>
          <cell r="Y1321">
            <v>42</v>
          </cell>
          <cell r="Z1321">
            <v>78</v>
          </cell>
          <cell r="AA1321">
            <v>32</v>
          </cell>
          <cell r="AB1321">
            <v>43</v>
          </cell>
          <cell r="AC1321">
            <v>69</v>
          </cell>
        </row>
        <row r="1322">
          <cell r="A1322" t="str">
            <v>hub</v>
          </cell>
          <cell r="B1322" t="str">
            <v>h</v>
          </cell>
          <cell r="C1322" t="str">
            <v>early-8</v>
          </cell>
          <cell r="D1322" t="str">
            <v>u</v>
          </cell>
          <cell r="E1322" t="str">
            <v>b</v>
          </cell>
          <cell r="F1322" t="str">
            <v>early-8</v>
          </cell>
          <cell r="G1322" t="str">
            <v>hu</v>
          </cell>
          <cell r="H1322" t="str">
            <v>ub</v>
          </cell>
          <cell r="I1322">
            <v>1</v>
          </cell>
          <cell r="J1322" t="str">
            <v>Not Found</v>
          </cell>
          <cell r="K1322">
            <v>8.7499999999999994E-2</v>
          </cell>
          <cell r="L1322">
            <v>2.2000000000000001E-3</v>
          </cell>
          <cell r="M1322">
            <v>10</v>
          </cell>
          <cell r="N1322" t="str">
            <v>Not Found</v>
          </cell>
          <cell r="O1322">
            <v>0.1069</v>
          </cell>
          <cell r="P1322">
            <v>2.0999999999999999E-3</v>
          </cell>
          <cell r="Q1322">
            <v>3</v>
          </cell>
          <cell r="R1322">
            <v>-0.49372620007670076</v>
          </cell>
          <cell r="S1322">
            <v>-0.2846717597785508</v>
          </cell>
          <cell r="T1322">
            <v>-0.20581066972277653</v>
          </cell>
          <cell r="U1322">
            <v>-0.30062817607088693</v>
          </cell>
          <cell r="V1322">
            <v>-0.47296022483957056</v>
          </cell>
          <cell r="W1322">
            <v>-0.89888921451072179</v>
          </cell>
          <cell r="X1322">
            <v>31</v>
          </cell>
          <cell r="Y1322">
            <v>38</v>
          </cell>
          <cell r="Z1322">
            <v>42</v>
          </cell>
          <cell r="AA1322">
            <v>38</v>
          </cell>
          <cell r="AB1322">
            <v>32</v>
          </cell>
          <cell r="AC1322">
            <v>18</v>
          </cell>
        </row>
        <row r="1323">
          <cell r="A1323" t="str">
            <v>hUb</v>
          </cell>
          <cell r="B1323" t="str">
            <v>h</v>
          </cell>
          <cell r="C1323" t="str">
            <v>early-8</v>
          </cell>
          <cell r="D1323" t="str">
            <v>U</v>
          </cell>
          <cell r="E1323" t="str">
            <v>b</v>
          </cell>
          <cell r="F1323" t="str">
            <v>early-8</v>
          </cell>
          <cell r="G1323" t="str">
            <v>hU</v>
          </cell>
          <cell r="H1323" t="str">
            <v>Ub</v>
          </cell>
          <cell r="I1323">
            <v>1</v>
          </cell>
          <cell r="J1323" t="str">
            <v>Not Found</v>
          </cell>
          <cell r="K1323">
            <v>7.5600000000000001E-2</v>
          </cell>
          <cell r="L1323">
            <v>5.0000000000000001E-4</v>
          </cell>
          <cell r="M1323">
            <v>6</v>
          </cell>
          <cell r="N1323" t="str">
            <v>Not Found</v>
          </cell>
          <cell r="O1323">
            <v>9.2999999999999999E-2</v>
          </cell>
          <cell r="P1323">
            <v>8.0000000000000004E-4</v>
          </cell>
          <cell r="Q1323">
            <v>2</v>
          </cell>
          <cell r="R1323">
            <v>-0.76831981656264947</v>
          </cell>
          <cell r="S1323">
            <v>-0.77846935924681471</v>
          </cell>
          <cell r="T1323">
            <v>-0.85004267116917465</v>
          </cell>
          <cell r="U1323">
            <v>-0.6188352895021253</v>
          </cell>
          <cell r="V1323">
            <v>-0.87006167634833231</v>
          </cell>
          <cell r="W1323">
            <v>-1.1305032141685032</v>
          </cell>
          <cell r="X1323">
            <v>22</v>
          </cell>
          <cell r="Y1323">
            <v>21</v>
          </cell>
          <cell r="Z1323">
            <v>20</v>
          </cell>
          <cell r="AA1323">
            <v>27</v>
          </cell>
          <cell r="AB1323">
            <v>20</v>
          </cell>
          <cell r="AC1323">
            <v>13</v>
          </cell>
        </row>
        <row r="1324">
          <cell r="A1324" t="str">
            <v>huC</v>
          </cell>
          <cell r="B1324" t="str">
            <v>h</v>
          </cell>
          <cell r="C1324" t="str">
            <v>early-8</v>
          </cell>
          <cell r="D1324" t="str">
            <v>u</v>
          </cell>
          <cell r="E1324" t="str">
            <v>C</v>
          </cell>
          <cell r="F1324" t="str">
            <v>mid-8</v>
          </cell>
          <cell r="G1324" t="str">
            <v>hu</v>
          </cell>
          <cell r="H1324" t="str">
            <v>uC</v>
          </cell>
          <cell r="I1324">
            <v>2</v>
          </cell>
          <cell r="J1324" t="str">
            <v>Not Found</v>
          </cell>
          <cell r="K1324">
            <v>6.9500000000000006E-2</v>
          </cell>
          <cell r="L1324">
            <v>1.1000000000000001E-3</v>
          </cell>
          <cell r="M1324">
            <v>9</v>
          </cell>
          <cell r="N1324" t="str">
            <v>Not Found</v>
          </cell>
          <cell r="O1324">
            <v>9.7600000000000006E-2</v>
          </cell>
          <cell r="P1324">
            <v>2.2000000000000001E-3</v>
          </cell>
          <cell r="Q1324">
            <v>5</v>
          </cell>
          <cell r="R1324">
            <v>-0.909077888878976</v>
          </cell>
          <cell r="S1324">
            <v>-0.60418785355213334</v>
          </cell>
          <cell r="T1324">
            <v>-0.36686867008437607</v>
          </cell>
          <cell r="U1324">
            <v>-0.51352933829466496</v>
          </cell>
          <cell r="V1324">
            <v>-0.44241395933889649</v>
          </cell>
          <cell r="W1324">
            <v>-0.43566121519515877</v>
          </cell>
          <cell r="X1324">
            <v>18</v>
          </cell>
          <cell r="Y1324">
            <v>27</v>
          </cell>
          <cell r="Z1324">
            <v>36</v>
          </cell>
          <cell r="AA1324">
            <v>30</v>
          </cell>
          <cell r="AB1324">
            <v>34</v>
          </cell>
          <cell r="AC1324">
            <v>33</v>
          </cell>
        </row>
        <row r="1325">
          <cell r="A1325" t="str">
            <v>hUC</v>
          </cell>
          <cell r="B1325" t="str">
            <v>h</v>
          </cell>
          <cell r="C1325" t="str">
            <v>early-8</v>
          </cell>
          <cell r="D1325" t="str">
            <v>U</v>
          </cell>
          <cell r="E1325" t="str">
            <v>C</v>
          </cell>
          <cell r="F1325" t="str">
            <v>mid-8</v>
          </cell>
          <cell r="G1325" t="str">
            <v>hU</v>
          </cell>
          <cell r="H1325" t="str">
            <v>UC</v>
          </cell>
          <cell r="I1325">
            <v>2</v>
          </cell>
          <cell r="J1325" t="str">
            <v>Not Found</v>
          </cell>
          <cell r="K1325">
            <v>5.7599999999999998E-2</v>
          </cell>
          <cell r="L1325">
            <v>5.0000000000000001E-4</v>
          </cell>
          <cell r="M1325">
            <v>7</v>
          </cell>
          <cell r="N1325" t="str">
            <v>Not Found</v>
          </cell>
          <cell r="O1325">
            <v>8.3699999999999997E-2</v>
          </cell>
          <cell r="P1325">
            <v>1.1000000000000001E-3</v>
          </cell>
          <cell r="Q1325">
            <v>5</v>
          </cell>
          <cell r="R1325">
            <v>-1.1836715053649252</v>
          </cell>
          <cell r="S1325">
            <v>-0.77846935924681471</v>
          </cell>
          <cell r="T1325">
            <v>-0.68898467080757508</v>
          </cell>
          <cell r="U1325">
            <v>-0.83173645172590371</v>
          </cell>
          <cell r="V1325">
            <v>-0.7784228798463102</v>
          </cell>
          <cell r="W1325">
            <v>-0.43566121519515877</v>
          </cell>
          <cell r="X1325">
            <v>12</v>
          </cell>
          <cell r="Y1325">
            <v>21</v>
          </cell>
          <cell r="Z1325">
            <v>24</v>
          </cell>
          <cell r="AA1325">
            <v>20</v>
          </cell>
          <cell r="AB1325">
            <v>22</v>
          </cell>
          <cell r="AC1325">
            <v>33</v>
          </cell>
        </row>
        <row r="1326">
          <cell r="A1326" t="str">
            <v>hud</v>
          </cell>
          <cell r="B1326" t="str">
            <v>h</v>
          </cell>
          <cell r="C1326" t="str">
            <v>early-8</v>
          </cell>
          <cell r="D1326" t="str">
            <v>u</v>
          </cell>
          <cell r="E1326" t="str">
            <v>d</v>
          </cell>
          <cell r="F1326" t="str">
            <v>early-8</v>
          </cell>
          <cell r="G1326" t="str">
            <v>hu</v>
          </cell>
          <cell r="H1326" t="str">
            <v>ud</v>
          </cell>
          <cell r="I1326">
            <v>1</v>
          </cell>
          <cell r="J1326" t="str">
            <v>Not Found</v>
          </cell>
          <cell r="K1326">
            <v>9.9500000000000005E-2</v>
          </cell>
          <cell r="L1326">
            <v>2.7000000000000001E-3</v>
          </cell>
          <cell r="M1326">
            <v>21</v>
          </cell>
          <cell r="N1326" t="str">
            <v>Not Found</v>
          </cell>
          <cell r="O1326">
            <v>0.13850000000000001</v>
          </cell>
          <cell r="P1326">
            <v>3.8E-3</v>
          </cell>
          <cell r="Q1326">
            <v>15</v>
          </cell>
          <cell r="R1326">
            <v>-0.21682507420851679</v>
          </cell>
          <cell r="S1326">
            <v>-0.13943717169964967</v>
          </cell>
          <cell r="T1326">
            <v>1.5658273342548181</v>
          </cell>
          <cell r="U1326">
            <v>0.42277792352818805</v>
          </cell>
          <cell r="V1326">
            <v>4.632628867188715E-2</v>
          </cell>
          <cell r="W1326">
            <v>1.880478781382656</v>
          </cell>
          <cell r="X1326">
            <v>41</v>
          </cell>
          <cell r="Y1326">
            <v>44</v>
          </cell>
          <cell r="Z1326">
            <v>94</v>
          </cell>
          <cell r="AA1326">
            <v>66</v>
          </cell>
          <cell r="AB1326">
            <v>52</v>
          </cell>
          <cell r="AC1326">
            <v>97</v>
          </cell>
        </row>
        <row r="1327">
          <cell r="A1327" t="str">
            <v>huf</v>
          </cell>
          <cell r="B1327" t="str">
            <v>h</v>
          </cell>
          <cell r="C1327" t="str">
            <v>early-8</v>
          </cell>
          <cell r="D1327" t="str">
            <v>u</v>
          </cell>
          <cell r="E1327" t="str">
            <v>f</v>
          </cell>
          <cell r="F1327" t="str">
            <v>mid-8</v>
          </cell>
          <cell r="G1327" t="str">
            <v>hu</v>
          </cell>
          <cell r="H1327" t="str">
            <v>uf</v>
          </cell>
          <cell r="I1327">
            <v>2</v>
          </cell>
          <cell r="J1327" t="str">
            <v>Not Found</v>
          </cell>
          <cell r="K1327">
            <v>8.1199999999999994E-2</v>
          </cell>
          <cell r="L1327">
            <v>1.4E-3</v>
          </cell>
          <cell r="M1327">
            <v>11</v>
          </cell>
          <cell r="N1327" t="str">
            <v>Not Found</v>
          </cell>
          <cell r="O1327">
            <v>0.1043</v>
          </cell>
          <cell r="P1327">
            <v>2.3E-3</v>
          </cell>
          <cell r="Q1327">
            <v>7</v>
          </cell>
          <cell r="R1327">
            <v>-0.6390992911574972</v>
          </cell>
          <cell r="S1327">
            <v>-0.51704710070479265</v>
          </cell>
          <cell r="T1327">
            <v>-4.4752669361177014E-2</v>
          </cell>
          <cell r="U1327">
            <v>-0.36014893110119034</v>
          </cell>
          <cell r="V1327">
            <v>-0.41186769383822258</v>
          </cell>
          <cell r="W1327">
            <v>2.7566784120404197E-2</v>
          </cell>
          <cell r="X1327">
            <v>26</v>
          </cell>
          <cell r="Y1327">
            <v>30</v>
          </cell>
          <cell r="Z1327">
            <v>48</v>
          </cell>
          <cell r="AA1327">
            <v>36</v>
          </cell>
          <cell r="AB1327">
            <v>35</v>
          </cell>
          <cell r="AC1327">
            <v>51</v>
          </cell>
        </row>
        <row r="1328">
          <cell r="A1328" t="str">
            <v>hug</v>
          </cell>
          <cell r="B1328" t="str">
            <v>h</v>
          </cell>
          <cell r="C1328" t="str">
            <v>early-8</v>
          </cell>
          <cell r="D1328" t="str">
            <v>u</v>
          </cell>
          <cell r="E1328" t="str">
            <v>g</v>
          </cell>
          <cell r="F1328" t="str">
            <v>mid-8</v>
          </cell>
          <cell r="G1328" t="str">
            <v>hu</v>
          </cell>
          <cell r="H1328" t="str">
            <v>ug</v>
          </cell>
          <cell r="I1328">
            <v>2</v>
          </cell>
          <cell r="J1328" t="str">
            <v>Not Found</v>
          </cell>
          <cell r="K1328">
            <v>7.9399999999999998E-2</v>
          </cell>
          <cell r="L1328">
            <v>1.1999999999999999E-3</v>
          </cell>
          <cell r="M1328">
            <v>9</v>
          </cell>
          <cell r="N1328" t="str">
            <v>Not Found</v>
          </cell>
          <cell r="O1328">
            <v>0.104</v>
          </cell>
          <cell r="P1328">
            <v>1.6999999999999999E-3</v>
          </cell>
          <cell r="Q1328">
            <v>4</v>
          </cell>
          <cell r="R1328">
            <v>-0.68063446003772465</v>
          </cell>
          <cell r="S1328">
            <v>-0.57514093593635329</v>
          </cell>
          <cell r="T1328">
            <v>-0.36686867008437607</v>
          </cell>
          <cell r="U1328">
            <v>-0.36701671052776402</v>
          </cell>
          <cell r="V1328">
            <v>-0.59514528684226642</v>
          </cell>
          <cell r="W1328">
            <v>-0.66727521485294028</v>
          </cell>
          <cell r="X1328">
            <v>25</v>
          </cell>
          <cell r="Y1328">
            <v>28.000000000000004</v>
          </cell>
          <cell r="Z1328">
            <v>36</v>
          </cell>
          <cell r="AA1328">
            <v>36</v>
          </cell>
          <cell r="AB1328">
            <v>28.000000000000004</v>
          </cell>
          <cell r="AC1328">
            <v>25</v>
          </cell>
        </row>
        <row r="1329">
          <cell r="A1329" t="str">
            <v>huG</v>
          </cell>
          <cell r="B1329" t="str">
            <v>h</v>
          </cell>
          <cell r="C1329" t="str">
            <v>early-8</v>
          </cell>
          <cell r="D1329" t="str">
            <v>u</v>
          </cell>
          <cell r="E1329" t="str">
            <v>G</v>
          </cell>
          <cell r="F1329" t="str">
            <v>mid-8</v>
          </cell>
          <cell r="G1329" t="str">
            <v>hu</v>
          </cell>
          <cell r="H1329" t="str">
            <v>uG</v>
          </cell>
          <cell r="I1329">
            <v>2</v>
          </cell>
          <cell r="J1329" t="str">
            <v>Not Found</v>
          </cell>
          <cell r="K1329">
            <v>7.3300000000000004E-2</v>
          </cell>
          <cell r="L1329">
            <v>1E-3</v>
          </cell>
          <cell r="M1329">
            <v>8</v>
          </cell>
          <cell r="N1329" t="str">
            <v>Not Found</v>
          </cell>
          <cell r="O1329">
            <v>0.1038</v>
          </cell>
          <cell r="P1329">
            <v>1.8E-3</v>
          </cell>
          <cell r="Q1329">
            <v>5</v>
          </cell>
          <cell r="R1329">
            <v>-0.8213925323540513</v>
          </cell>
          <cell r="S1329">
            <v>-0.6332347711679136</v>
          </cell>
          <cell r="T1329">
            <v>-0.52792667044597552</v>
          </cell>
          <cell r="U1329">
            <v>-0.37159523014547952</v>
          </cell>
          <cell r="V1329">
            <v>-0.56459902134159246</v>
          </cell>
          <cell r="W1329">
            <v>-0.43566121519515877</v>
          </cell>
          <cell r="X1329">
            <v>21</v>
          </cell>
          <cell r="Y1329">
            <v>26</v>
          </cell>
          <cell r="Z1329">
            <v>30</v>
          </cell>
          <cell r="AA1329">
            <v>36</v>
          </cell>
          <cell r="AB1329">
            <v>28.999999999999996</v>
          </cell>
          <cell r="AC1329">
            <v>33</v>
          </cell>
        </row>
        <row r="1330">
          <cell r="A1330" t="str">
            <v>hUg</v>
          </cell>
          <cell r="B1330" t="str">
            <v>h</v>
          </cell>
          <cell r="C1330" t="str">
            <v>early-8</v>
          </cell>
          <cell r="D1330" t="str">
            <v>U</v>
          </cell>
          <cell r="E1330" t="str">
            <v>g</v>
          </cell>
          <cell r="F1330" t="str">
            <v>mid-8</v>
          </cell>
          <cell r="G1330" t="str">
            <v>hU</v>
          </cell>
          <cell r="H1330" t="str">
            <v>Ug</v>
          </cell>
          <cell r="I1330">
            <v>2</v>
          </cell>
          <cell r="J1330" t="str">
            <v>Not Found</v>
          </cell>
          <cell r="K1330">
            <v>6.7500000000000004E-2</v>
          </cell>
          <cell r="L1330">
            <v>5.9999999999999995E-4</v>
          </cell>
          <cell r="M1330">
            <v>6</v>
          </cell>
          <cell r="N1330" t="str">
            <v>Not Found</v>
          </cell>
          <cell r="O1330">
            <v>9.01E-2</v>
          </cell>
          <cell r="P1330">
            <v>1.2999999999999999E-3</v>
          </cell>
          <cell r="Q1330">
            <v>4</v>
          </cell>
          <cell r="R1330">
            <v>-0.95522807652367336</v>
          </cell>
          <cell r="S1330">
            <v>-0.74942244163103455</v>
          </cell>
          <cell r="T1330">
            <v>-0.85004267116917465</v>
          </cell>
          <cell r="U1330">
            <v>-0.68522382395900239</v>
          </cell>
          <cell r="V1330">
            <v>-0.71733034884496238</v>
          </cell>
          <cell r="W1330">
            <v>-0.66727521485294028</v>
          </cell>
          <cell r="X1330">
            <v>17</v>
          </cell>
          <cell r="Y1330">
            <v>22</v>
          </cell>
          <cell r="Z1330">
            <v>20</v>
          </cell>
          <cell r="AA1330">
            <v>25</v>
          </cell>
          <cell r="AB1330">
            <v>24</v>
          </cell>
          <cell r="AC1330">
            <v>25</v>
          </cell>
        </row>
        <row r="1331">
          <cell r="A1331" t="str">
            <v>hUG</v>
          </cell>
          <cell r="B1331" t="str">
            <v>h</v>
          </cell>
          <cell r="C1331" t="str">
            <v>early-8</v>
          </cell>
          <cell r="D1331" t="str">
            <v>U</v>
          </cell>
          <cell r="E1331" t="str">
            <v>G</v>
          </cell>
          <cell r="F1331" t="str">
            <v>mid-8</v>
          </cell>
          <cell r="G1331" t="str">
            <v>hU</v>
          </cell>
          <cell r="H1331" t="str">
            <v>UG</v>
          </cell>
          <cell r="I1331">
            <v>2</v>
          </cell>
          <cell r="J1331" t="str">
            <v>Not Found</v>
          </cell>
          <cell r="K1331">
            <v>6.1400000000000003E-2</v>
          </cell>
          <cell r="L1331">
            <v>4.0000000000000002E-4</v>
          </cell>
          <cell r="M1331">
            <v>5</v>
          </cell>
          <cell r="N1331" t="str">
            <v>Not Found</v>
          </cell>
          <cell r="O1331">
            <v>8.9899999999999994E-2</v>
          </cell>
          <cell r="P1331">
            <v>8.0000000000000004E-4</v>
          </cell>
          <cell r="Q1331">
            <v>5</v>
          </cell>
          <cell r="R1331">
            <v>-1.09598614884</v>
          </cell>
          <cell r="S1331">
            <v>-0.80751627686259497</v>
          </cell>
          <cell r="T1331">
            <v>-1.0111006715307742</v>
          </cell>
          <cell r="U1331">
            <v>-0.68980234357671821</v>
          </cell>
          <cell r="V1331">
            <v>-0.87006167634833231</v>
          </cell>
          <cell r="W1331">
            <v>-0.43566121519515877</v>
          </cell>
          <cell r="X1331">
            <v>14.000000000000002</v>
          </cell>
          <cell r="Y1331">
            <v>21</v>
          </cell>
          <cell r="Z1331">
            <v>15</v>
          </cell>
          <cell r="AA1331">
            <v>25</v>
          </cell>
          <cell r="AB1331">
            <v>20</v>
          </cell>
          <cell r="AC1331">
            <v>33</v>
          </cell>
        </row>
        <row r="1332">
          <cell r="A1332" t="str">
            <v>huJ</v>
          </cell>
          <cell r="B1332" t="str">
            <v>h</v>
          </cell>
          <cell r="C1332" t="str">
            <v>early-8</v>
          </cell>
          <cell r="D1332" t="str">
            <v>u</v>
          </cell>
          <cell r="E1332" t="str">
            <v>J</v>
          </cell>
          <cell r="F1332" t="str">
            <v>mid-8</v>
          </cell>
          <cell r="G1332" t="str">
            <v>hu</v>
          </cell>
          <cell r="H1332" t="str">
            <v>uJ</v>
          </cell>
          <cell r="I1332">
            <v>2</v>
          </cell>
          <cell r="J1332" t="str">
            <v>Not Found</v>
          </cell>
          <cell r="K1332">
            <v>7.2300000000000003E-2</v>
          </cell>
          <cell r="L1332">
            <v>1.1000000000000001E-3</v>
          </cell>
          <cell r="M1332">
            <v>8</v>
          </cell>
          <cell r="N1332" t="str">
            <v>Not Found</v>
          </cell>
          <cell r="O1332">
            <v>9.1300000000000006E-2</v>
          </cell>
          <cell r="P1332">
            <v>1.6000000000000001E-3</v>
          </cell>
          <cell r="Q1332">
            <v>3</v>
          </cell>
          <cell r="R1332">
            <v>-0.84446762617639992</v>
          </cell>
          <cell r="S1332">
            <v>-0.60418785355213334</v>
          </cell>
          <cell r="T1332">
            <v>-0.52792667044597552</v>
          </cell>
          <cell r="U1332">
            <v>-0.65775270625270832</v>
          </cell>
          <cell r="V1332">
            <v>-0.62569155234294049</v>
          </cell>
          <cell r="W1332">
            <v>-0.89888921451072179</v>
          </cell>
          <cell r="X1332">
            <v>20</v>
          </cell>
          <cell r="Y1332">
            <v>27</v>
          </cell>
          <cell r="Z1332">
            <v>30</v>
          </cell>
          <cell r="AA1332">
            <v>26</v>
          </cell>
          <cell r="AB1332">
            <v>27</v>
          </cell>
          <cell r="AC1332">
            <v>18</v>
          </cell>
        </row>
        <row r="1333">
          <cell r="A1333" t="str">
            <v>hUJ</v>
          </cell>
          <cell r="B1333" t="str">
            <v>h</v>
          </cell>
          <cell r="C1333" t="str">
            <v>early-8</v>
          </cell>
          <cell r="D1333" t="str">
            <v>U</v>
          </cell>
          <cell r="E1333" t="str">
            <v>J</v>
          </cell>
          <cell r="F1333" t="str">
            <v>mid-8</v>
          </cell>
          <cell r="G1333" t="str">
            <v>hU</v>
          </cell>
          <cell r="H1333" t="str">
            <v>UJ</v>
          </cell>
          <cell r="I1333">
            <v>2</v>
          </cell>
          <cell r="J1333" t="str">
            <v>Not Found</v>
          </cell>
          <cell r="K1333">
            <v>6.0400000000000002E-2</v>
          </cell>
          <cell r="L1333">
            <v>4.0000000000000002E-4</v>
          </cell>
          <cell r="M1333">
            <v>4</v>
          </cell>
          <cell r="N1333" t="str">
            <v>Not Found</v>
          </cell>
          <cell r="O1333">
            <v>7.7399999999999997E-2</v>
          </cell>
          <cell r="P1333">
            <v>8.0000000000000004E-4</v>
          </cell>
          <cell r="Q1333">
            <v>2</v>
          </cell>
          <cell r="R1333">
            <v>-1.1190612426623487</v>
          </cell>
          <cell r="S1333">
            <v>-0.80751627686259497</v>
          </cell>
          <cell r="T1333">
            <v>-1.1721586718923735</v>
          </cell>
          <cell r="U1333">
            <v>-0.97595981968394707</v>
          </cell>
          <cell r="V1333">
            <v>-0.87006167634833231</v>
          </cell>
          <cell r="W1333">
            <v>-1.1305032141685032</v>
          </cell>
          <cell r="X1333">
            <v>13</v>
          </cell>
          <cell r="Y1333">
            <v>21</v>
          </cell>
          <cell r="Z1333">
            <v>12</v>
          </cell>
          <cell r="AA1333">
            <v>16</v>
          </cell>
          <cell r="AB1333">
            <v>20</v>
          </cell>
          <cell r="AC1333">
            <v>13</v>
          </cell>
        </row>
        <row r="1334">
          <cell r="A1334" t="str">
            <v>huk</v>
          </cell>
          <cell r="B1334" t="str">
            <v>h</v>
          </cell>
          <cell r="C1334" t="str">
            <v>early-8</v>
          </cell>
          <cell r="D1334" t="str">
            <v>u</v>
          </cell>
          <cell r="E1334" t="str">
            <v>k</v>
          </cell>
          <cell r="F1334" t="str">
            <v>mid-8</v>
          </cell>
          <cell r="G1334" t="str">
            <v>hu</v>
          </cell>
          <cell r="H1334" t="str">
            <v>uk</v>
          </cell>
          <cell r="I1334">
            <v>2</v>
          </cell>
          <cell r="J1334" t="str">
            <v>Not Found</v>
          </cell>
          <cell r="K1334">
            <v>0.115</v>
          </cell>
          <cell r="L1334">
            <v>2E-3</v>
          </cell>
          <cell r="M1334">
            <v>15</v>
          </cell>
          <cell r="N1334" t="str">
            <v>Not Found</v>
          </cell>
          <cell r="O1334">
            <v>0.1457</v>
          </cell>
          <cell r="P1334">
            <v>2E-3</v>
          </cell>
          <cell r="Q1334">
            <v>8</v>
          </cell>
          <cell r="R1334">
            <v>0.14083888003788717</v>
          </cell>
          <cell r="S1334">
            <v>-0.34276559501011128</v>
          </cell>
          <cell r="T1334">
            <v>0.59947933208522108</v>
          </cell>
          <cell r="U1334">
            <v>0.58760462976595151</v>
          </cell>
          <cell r="V1334">
            <v>-0.50350649034024453</v>
          </cell>
          <cell r="W1334">
            <v>0.25918078377818571</v>
          </cell>
          <cell r="X1334">
            <v>56.000000000000007</v>
          </cell>
          <cell r="Y1334">
            <v>36</v>
          </cell>
          <cell r="Z1334">
            <v>72</v>
          </cell>
          <cell r="AA1334">
            <v>72</v>
          </cell>
          <cell r="AB1334">
            <v>31</v>
          </cell>
          <cell r="AC1334">
            <v>60</v>
          </cell>
        </row>
        <row r="1335">
          <cell r="A1335" t="str">
            <v>hul</v>
          </cell>
          <cell r="B1335" t="str">
            <v>h</v>
          </cell>
          <cell r="C1335" t="str">
            <v>early-8</v>
          </cell>
          <cell r="D1335" t="str">
            <v>u</v>
          </cell>
          <cell r="E1335" t="str">
            <v>l</v>
          </cell>
          <cell r="F1335" t="str">
            <v>late-8</v>
          </cell>
          <cell r="G1335" t="str">
            <v>hu</v>
          </cell>
          <cell r="H1335" t="str">
            <v>ul</v>
          </cell>
          <cell r="I1335">
            <v>3</v>
          </cell>
          <cell r="J1335" t="str">
            <v>Not Found</v>
          </cell>
          <cell r="K1335">
            <v>0.13519999999999999</v>
          </cell>
          <cell r="L1335">
            <v>2.5999999999999999E-3</v>
          </cell>
          <cell r="M1335">
            <v>23</v>
          </cell>
          <cell r="N1335" t="str">
            <v>Not Found</v>
          </cell>
          <cell r="O1335">
            <v>0.16650000000000001</v>
          </cell>
          <cell r="P1335">
            <v>3.8E-3</v>
          </cell>
          <cell r="Q1335">
            <v>13</v>
          </cell>
          <cell r="R1335">
            <v>0.60695577524932931</v>
          </cell>
          <cell r="S1335">
            <v>-0.16848408931542999</v>
          </cell>
          <cell r="T1335">
            <v>1.8879433349780173</v>
          </cell>
          <cell r="U1335">
            <v>1.0637706700083807</v>
          </cell>
          <cell r="V1335">
            <v>4.632628867188715E-2</v>
          </cell>
          <cell r="W1335">
            <v>1.4172507820670932</v>
          </cell>
          <cell r="X1335">
            <v>73</v>
          </cell>
          <cell r="Y1335">
            <v>43</v>
          </cell>
          <cell r="Z1335">
            <v>97</v>
          </cell>
          <cell r="AA1335">
            <v>86</v>
          </cell>
          <cell r="AB1335">
            <v>52</v>
          </cell>
          <cell r="AC1335">
            <v>92</v>
          </cell>
        </row>
        <row r="1336">
          <cell r="A1336" t="str">
            <v>hUl</v>
          </cell>
          <cell r="B1336" t="str">
            <v>h</v>
          </cell>
          <cell r="C1336" t="str">
            <v>early-8</v>
          </cell>
          <cell r="D1336" t="str">
            <v>U</v>
          </cell>
          <cell r="E1336" t="str">
            <v>l</v>
          </cell>
          <cell r="F1336" t="str">
            <v>late-8</v>
          </cell>
          <cell r="G1336" t="str">
            <v>hU</v>
          </cell>
          <cell r="H1336" t="str">
            <v>Ul</v>
          </cell>
          <cell r="I1336">
            <v>3</v>
          </cell>
          <cell r="J1336" t="str">
            <v>Not Found</v>
          </cell>
          <cell r="K1336">
            <v>0.12330000000000001</v>
          </cell>
          <cell r="L1336">
            <v>2.3E-3</v>
          </cell>
          <cell r="M1336">
            <v>16</v>
          </cell>
          <cell r="N1336" t="str">
            <v>Not Found</v>
          </cell>
          <cell r="O1336">
            <v>0.15260000000000001</v>
          </cell>
          <cell r="P1336">
            <v>3.2000000000000002E-3</v>
          </cell>
          <cell r="Q1336">
            <v>12</v>
          </cell>
          <cell r="R1336">
            <v>0.33236215876338093</v>
          </cell>
          <cell r="S1336">
            <v>-0.25562484216277065</v>
          </cell>
          <cell r="T1336">
            <v>0.76053733244682054</v>
          </cell>
          <cell r="U1336">
            <v>0.74556355657714224</v>
          </cell>
          <cell r="V1336">
            <v>-0.13695130433215669</v>
          </cell>
          <cell r="W1336">
            <v>1.1856367824093117</v>
          </cell>
          <cell r="X1336">
            <v>63</v>
          </cell>
          <cell r="Y1336">
            <v>40</v>
          </cell>
          <cell r="Z1336">
            <v>78</v>
          </cell>
          <cell r="AA1336">
            <v>77</v>
          </cell>
          <cell r="AB1336">
            <v>45</v>
          </cell>
          <cell r="AC1336">
            <v>88</v>
          </cell>
        </row>
        <row r="1337">
          <cell r="A1337" t="str">
            <v>hUm</v>
          </cell>
          <cell r="B1337" t="str">
            <v>h</v>
          </cell>
          <cell r="C1337" t="str">
            <v>early-8</v>
          </cell>
          <cell r="D1337" t="str">
            <v>U</v>
          </cell>
          <cell r="E1337" t="str">
            <v>m</v>
          </cell>
          <cell r="F1337" t="str">
            <v>early-8</v>
          </cell>
          <cell r="G1337" t="str">
            <v>hU</v>
          </cell>
          <cell r="H1337" t="str">
            <v>Um</v>
          </cell>
          <cell r="I1337">
            <v>1</v>
          </cell>
          <cell r="J1337" t="str">
            <v>Not Found</v>
          </cell>
          <cell r="K1337">
            <v>9.9099999999999994E-2</v>
          </cell>
          <cell r="L1337">
            <v>6.9999999999999999E-4</v>
          </cell>
          <cell r="M1337">
            <v>9</v>
          </cell>
          <cell r="N1337" t="str">
            <v>Not Found</v>
          </cell>
          <cell r="O1337">
            <v>0.11650000000000001</v>
          </cell>
          <cell r="P1337">
            <v>1.1000000000000001E-3</v>
          </cell>
          <cell r="Q1337">
            <v>8</v>
          </cell>
          <cell r="R1337">
            <v>-0.22605511173745652</v>
          </cell>
          <cell r="S1337">
            <v>-0.72037552401525429</v>
          </cell>
          <cell r="T1337">
            <v>-0.36686867008437607</v>
          </cell>
          <cell r="U1337">
            <v>-8.0859234420534887E-2</v>
          </cell>
          <cell r="V1337">
            <v>-0.7784228798463102</v>
          </cell>
          <cell r="W1337">
            <v>0.25918078377818571</v>
          </cell>
          <cell r="X1337">
            <v>41</v>
          </cell>
          <cell r="Y1337">
            <v>23</v>
          </cell>
          <cell r="Z1337">
            <v>36</v>
          </cell>
          <cell r="AA1337">
            <v>47</v>
          </cell>
          <cell r="AB1337">
            <v>22</v>
          </cell>
          <cell r="AC1337">
            <v>60</v>
          </cell>
        </row>
        <row r="1338">
          <cell r="A1338" t="str">
            <v>hun</v>
          </cell>
          <cell r="B1338" t="str">
            <v>h</v>
          </cell>
          <cell r="C1338" t="str">
            <v>early-8</v>
          </cell>
          <cell r="D1338" t="str">
            <v>u</v>
          </cell>
          <cell r="E1338" t="str">
            <v>n</v>
          </cell>
          <cell r="F1338" t="str">
            <v>early-8</v>
          </cell>
          <cell r="G1338" t="str">
            <v>hu</v>
          </cell>
          <cell r="H1338" t="str">
            <v>un</v>
          </cell>
          <cell r="I1338">
            <v>1</v>
          </cell>
          <cell r="J1338" t="str">
            <v>Not Found</v>
          </cell>
          <cell r="K1338">
            <v>0.15759999999999999</v>
          </cell>
          <cell r="L1338">
            <v>3.5999999999999999E-3</v>
          </cell>
          <cell r="M1338">
            <v>20</v>
          </cell>
          <cell r="N1338" t="str">
            <v>Not Found</v>
          </cell>
          <cell r="O1338">
            <v>0.1905</v>
          </cell>
          <cell r="P1338">
            <v>4.5999999999999999E-3</v>
          </cell>
          <cell r="Q1338">
            <v>9</v>
          </cell>
          <cell r="R1338">
            <v>1.1238378768699391</v>
          </cell>
          <cell r="S1338">
            <v>0.1219850868423723</v>
          </cell>
          <cell r="T1338">
            <v>1.4047693338932186</v>
          </cell>
          <cell r="U1338">
            <v>1.61319302413426</v>
          </cell>
          <cell r="V1338">
            <v>0.29069641267727897</v>
          </cell>
          <cell r="W1338">
            <v>0.49079478343596716</v>
          </cell>
          <cell r="X1338">
            <v>87</v>
          </cell>
          <cell r="Y1338">
            <v>55.000000000000007</v>
          </cell>
          <cell r="Z1338">
            <v>92</v>
          </cell>
          <cell r="AA1338">
            <v>95</v>
          </cell>
          <cell r="AB1338">
            <v>62</v>
          </cell>
          <cell r="AC1338">
            <v>69</v>
          </cell>
        </row>
        <row r="1339">
          <cell r="A1339" t="str">
            <v>hUn</v>
          </cell>
          <cell r="B1339" t="str">
            <v>h</v>
          </cell>
          <cell r="C1339" t="str">
            <v>early-8</v>
          </cell>
          <cell r="D1339" t="str">
            <v>U</v>
          </cell>
          <cell r="E1339" t="str">
            <v>n</v>
          </cell>
          <cell r="F1339" t="str">
            <v>early-8</v>
          </cell>
          <cell r="G1339" t="str">
            <v>hU</v>
          </cell>
          <cell r="H1339" t="str">
            <v>Un</v>
          </cell>
          <cell r="I1339">
            <v>1</v>
          </cell>
          <cell r="J1339" t="str">
            <v>Not Found</v>
          </cell>
          <cell r="K1339">
            <v>0.1457</v>
          </cell>
          <cell r="L1339">
            <v>8.9999999999999998E-4</v>
          </cell>
          <cell r="M1339">
            <v>6</v>
          </cell>
          <cell r="N1339" t="str">
            <v>Not Found</v>
          </cell>
          <cell r="O1339">
            <v>0.17649999999999999</v>
          </cell>
          <cell r="P1339">
            <v>8.9999999999999998E-4</v>
          </cell>
          <cell r="Q1339">
            <v>3</v>
          </cell>
          <cell r="R1339">
            <v>0.84924426038399026</v>
          </cell>
          <cell r="S1339">
            <v>-0.66228168878369387</v>
          </cell>
          <cell r="T1339">
            <v>-0.85004267116917465</v>
          </cell>
          <cell r="U1339">
            <v>1.2926966508941633</v>
          </cell>
          <cell r="V1339">
            <v>-0.83951541084765835</v>
          </cell>
          <cell r="W1339">
            <v>-0.89888921451072179</v>
          </cell>
          <cell r="X1339">
            <v>80</v>
          </cell>
          <cell r="Y1339">
            <v>25</v>
          </cell>
          <cell r="Z1339">
            <v>20</v>
          </cell>
          <cell r="AA1339">
            <v>90</v>
          </cell>
          <cell r="AB1339">
            <v>21</v>
          </cell>
          <cell r="AC1339">
            <v>18</v>
          </cell>
        </row>
        <row r="1340">
          <cell r="A1340" t="str">
            <v>hUp</v>
          </cell>
          <cell r="B1340" t="str">
            <v>h</v>
          </cell>
          <cell r="C1340" t="str">
            <v>early-8</v>
          </cell>
          <cell r="D1340" t="str">
            <v>U</v>
          </cell>
          <cell r="E1340" t="str">
            <v>p</v>
          </cell>
          <cell r="F1340" t="str">
            <v>early-8</v>
          </cell>
          <cell r="G1340" t="str">
            <v>hU</v>
          </cell>
          <cell r="H1340" t="str">
            <v>Up</v>
          </cell>
          <cell r="I1340">
            <v>1</v>
          </cell>
          <cell r="J1340" t="str">
            <v>Not Found</v>
          </cell>
          <cell r="K1340">
            <v>8.6800000000000002E-2</v>
          </cell>
          <cell r="L1340">
            <v>6.9999999999999999E-4</v>
          </cell>
          <cell r="M1340">
            <v>10</v>
          </cell>
          <cell r="N1340" t="str">
            <v>Not Found</v>
          </cell>
          <cell r="O1340">
            <v>0.10349999999999999</v>
          </cell>
          <cell r="P1340">
            <v>8.0000000000000004E-4</v>
          </cell>
          <cell r="Q1340">
            <v>8</v>
          </cell>
          <cell r="R1340">
            <v>-0.50987876575234459</v>
          </cell>
          <cell r="S1340">
            <v>-0.72037552401525429</v>
          </cell>
          <cell r="T1340">
            <v>-0.20581066972277653</v>
          </cell>
          <cell r="U1340">
            <v>-0.3784630095720532</v>
          </cell>
          <cell r="V1340">
            <v>-0.87006167634833231</v>
          </cell>
          <cell r="W1340">
            <v>0.25918078377818571</v>
          </cell>
          <cell r="X1340">
            <v>30</v>
          </cell>
          <cell r="Y1340">
            <v>23</v>
          </cell>
          <cell r="Z1340">
            <v>42</v>
          </cell>
          <cell r="AA1340">
            <v>35</v>
          </cell>
          <cell r="AB1340">
            <v>20</v>
          </cell>
          <cell r="AC1340">
            <v>60</v>
          </cell>
        </row>
        <row r="1341">
          <cell r="A1341" t="str">
            <v>hur</v>
          </cell>
          <cell r="B1341" t="str">
            <v>h</v>
          </cell>
          <cell r="C1341" t="str">
            <v>early-8</v>
          </cell>
          <cell r="D1341" t="str">
            <v>u</v>
          </cell>
          <cell r="E1341" t="str">
            <v>r</v>
          </cell>
          <cell r="F1341" t="str">
            <v>late-8</v>
          </cell>
          <cell r="G1341" t="str">
            <v>hu</v>
          </cell>
          <cell r="H1341" t="str">
            <v>ur</v>
          </cell>
          <cell r="I1341">
            <v>3</v>
          </cell>
          <cell r="J1341" t="str">
            <v>Not Found</v>
          </cell>
          <cell r="K1341">
            <v>0.1399</v>
          </cell>
          <cell r="L1341">
            <v>1E-3</v>
          </cell>
          <cell r="M1341">
            <v>10</v>
          </cell>
          <cell r="N1341" t="str">
            <v>Not Found</v>
          </cell>
          <cell r="O1341">
            <v>0.1731</v>
          </cell>
          <cell r="P1341">
            <v>1.6000000000000001E-3</v>
          </cell>
          <cell r="Q1341">
            <v>5</v>
          </cell>
          <cell r="R1341">
            <v>0.71540871621436819</v>
          </cell>
          <cell r="S1341">
            <v>-0.6332347711679136</v>
          </cell>
          <cell r="T1341">
            <v>-0.20581066972277653</v>
          </cell>
          <cell r="U1341">
            <v>1.2148618173929975</v>
          </cell>
          <cell r="V1341">
            <v>-0.62569155234294049</v>
          </cell>
          <cell r="W1341">
            <v>-0.43566121519515877</v>
          </cell>
          <cell r="X1341">
            <v>76</v>
          </cell>
          <cell r="Y1341">
            <v>26</v>
          </cell>
          <cell r="Z1341">
            <v>42</v>
          </cell>
          <cell r="AA1341">
            <v>89</v>
          </cell>
          <cell r="AB1341">
            <v>27</v>
          </cell>
          <cell r="AC1341">
            <v>33</v>
          </cell>
        </row>
        <row r="1342">
          <cell r="A1342" t="str">
            <v>hUr</v>
          </cell>
          <cell r="B1342" t="str">
            <v>h</v>
          </cell>
          <cell r="C1342" t="str">
            <v>early-8</v>
          </cell>
          <cell r="D1342" t="str">
            <v>U</v>
          </cell>
          <cell r="E1342" t="str">
            <v>r</v>
          </cell>
          <cell r="F1342" t="str">
            <v>late-8</v>
          </cell>
          <cell r="G1342" t="str">
            <v>hU</v>
          </cell>
          <cell r="H1342" t="str">
            <v>Ur</v>
          </cell>
          <cell r="I1342">
            <v>3</v>
          </cell>
          <cell r="J1342" t="str">
            <v>Not Found</v>
          </cell>
          <cell r="K1342">
            <v>0.128</v>
          </cell>
          <cell r="L1342">
            <v>3.3E-3</v>
          </cell>
          <cell r="M1342">
            <v>11</v>
          </cell>
          <cell r="N1342" t="str">
            <v>Not Found</v>
          </cell>
          <cell r="O1342">
            <v>0.15909999999999999</v>
          </cell>
          <cell r="P1342">
            <v>1.4E-3</v>
          </cell>
          <cell r="Q1342">
            <v>6</v>
          </cell>
          <cell r="R1342">
            <v>0.44081509972841948</v>
          </cell>
          <cell r="S1342">
            <v>3.4844333995031646E-2</v>
          </cell>
          <cell r="T1342">
            <v>-4.4752669361177014E-2</v>
          </cell>
          <cell r="U1342">
            <v>0.89436544415290076</v>
          </cell>
          <cell r="V1342">
            <v>-0.68678408334428831</v>
          </cell>
          <cell r="W1342">
            <v>-0.20404721553737729</v>
          </cell>
          <cell r="X1342">
            <v>67</v>
          </cell>
          <cell r="Y1342">
            <v>51</v>
          </cell>
          <cell r="Z1342">
            <v>48</v>
          </cell>
          <cell r="AA1342">
            <v>81</v>
          </cell>
          <cell r="AB1342">
            <v>25</v>
          </cell>
          <cell r="AC1342">
            <v>42</v>
          </cell>
        </row>
        <row r="1343">
          <cell r="A1343" t="str">
            <v>hus</v>
          </cell>
          <cell r="B1343" t="str">
            <v>h</v>
          </cell>
          <cell r="C1343" t="str">
            <v>early-8</v>
          </cell>
          <cell r="D1343" t="str">
            <v>u</v>
          </cell>
          <cell r="E1343" t="str">
            <v>s</v>
          </cell>
          <cell r="F1343" t="str">
            <v>late-8</v>
          </cell>
          <cell r="G1343" t="str">
            <v>hu</v>
          </cell>
          <cell r="H1343" t="str">
            <v>us</v>
          </cell>
          <cell r="I1343">
            <v>3</v>
          </cell>
          <cell r="J1343" t="str">
            <v>Not Found</v>
          </cell>
          <cell r="K1343">
            <v>0.14030000000000001</v>
          </cell>
          <cell r="L1343">
            <v>2.3999999999999998E-3</v>
          </cell>
          <cell r="M1343">
            <v>17</v>
          </cell>
          <cell r="N1343" t="str">
            <v>Not Found</v>
          </cell>
          <cell r="O1343">
            <v>0.1474</v>
          </cell>
          <cell r="P1343">
            <v>3.2000000000000002E-3</v>
          </cell>
          <cell r="Q1343">
            <v>7</v>
          </cell>
          <cell r="R1343">
            <v>0.72463875374330788</v>
          </cell>
          <cell r="S1343">
            <v>-0.22657792454699047</v>
          </cell>
          <cell r="T1343">
            <v>0.9215953328084201</v>
          </cell>
          <cell r="U1343">
            <v>0.62652204651653476</v>
          </cell>
          <cell r="V1343">
            <v>-0.13695130433215669</v>
          </cell>
          <cell r="W1343">
            <v>2.7566784120404197E-2</v>
          </cell>
          <cell r="X1343">
            <v>77</v>
          </cell>
          <cell r="Y1343">
            <v>41</v>
          </cell>
          <cell r="Z1343">
            <v>82</v>
          </cell>
          <cell r="AA1343">
            <v>73</v>
          </cell>
          <cell r="AB1343">
            <v>45</v>
          </cell>
          <cell r="AC1343">
            <v>51</v>
          </cell>
        </row>
        <row r="1344">
          <cell r="A1344" t="str">
            <v>huS</v>
          </cell>
          <cell r="B1344" t="str">
            <v>h</v>
          </cell>
          <cell r="C1344" t="str">
            <v>early-8</v>
          </cell>
          <cell r="D1344" t="str">
            <v>u</v>
          </cell>
          <cell r="E1344" t="str">
            <v>S</v>
          </cell>
          <cell r="F1344" t="str">
            <v>late-8</v>
          </cell>
          <cell r="G1344" t="str">
            <v>hu</v>
          </cell>
          <cell r="H1344" t="str">
            <v>uS</v>
          </cell>
          <cell r="I1344">
            <v>3</v>
          </cell>
          <cell r="J1344" t="str">
            <v>Not Found</v>
          </cell>
          <cell r="K1344">
            <v>6.9199999999999998E-2</v>
          </cell>
          <cell r="L1344">
            <v>1.1000000000000001E-3</v>
          </cell>
          <cell r="M1344">
            <v>9</v>
          </cell>
          <cell r="N1344" t="str">
            <v>Not Found</v>
          </cell>
          <cell r="O1344">
            <v>9.6199999999999994E-2</v>
          </cell>
          <cell r="P1344">
            <v>1.6000000000000001E-3</v>
          </cell>
          <cell r="Q1344">
            <v>3</v>
          </cell>
          <cell r="R1344">
            <v>-0.9160004170256808</v>
          </cell>
          <cell r="S1344">
            <v>-0.60418785355213334</v>
          </cell>
          <cell r="T1344">
            <v>-0.36686867008437607</v>
          </cell>
          <cell r="U1344">
            <v>-0.54557897561867486</v>
          </cell>
          <cell r="V1344">
            <v>-0.62569155234294049</v>
          </cell>
          <cell r="W1344">
            <v>-0.89888921451072179</v>
          </cell>
          <cell r="X1344">
            <v>18</v>
          </cell>
          <cell r="Y1344">
            <v>27</v>
          </cell>
          <cell r="Z1344">
            <v>36</v>
          </cell>
          <cell r="AA1344">
            <v>28.999999999999996</v>
          </cell>
          <cell r="AB1344">
            <v>27</v>
          </cell>
          <cell r="AC1344">
            <v>18</v>
          </cell>
        </row>
        <row r="1345">
          <cell r="A1345" t="str">
            <v>hUs</v>
          </cell>
          <cell r="B1345" t="str">
            <v>h</v>
          </cell>
          <cell r="C1345" t="str">
            <v>early-8</v>
          </cell>
          <cell r="D1345" t="str">
            <v>U</v>
          </cell>
          <cell r="E1345" t="str">
            <v>s</v>
          </cell>
          <cell r="F1345" t="str">
            <v>late-8</v>
          </cell>
          <cell r="G1345" t="str">
            <v>hU</v>
          </cell>
          <cell r="H1345" t="str">
            <v>Us</v>
          </cell>
          <cell r="I1345">
            <v>3</v>
          </cell>
          <cell r="J1345" t="str">
            <v>Not Found</v>
          </cell>
          <cell r="K1345">
            <v>0.1285</v>
          </cell>
          <cell r="L1345">
            <v>5.9999999999999995E-4</v>
          </cell>
          <cell r="M1345">
            <v>6</v>
          </cell>
          <cell r="N1345" t="str">
            <v>Not Found</v>
          </cell>
          <cell r="O1345">
            <v>0.13350000000000001</v>
          </cell>
          <cell r="P1345">
            <v>1E-3</v>
          </cell>
          <cell r="Q1345">
            <v>3</v>
          </cell>
          <cell r="R1345">
            <v>0.45235264663959379</v>
          </cell>
          <cell r="S1345">
            <v>-0.74942244163103455</v>
          </cell>
          <cell r="T1345">
            <v>-0.85004267116917465</v>
          </cell>
          <cell r="U1345">
            <v>0.30831493308529639</v>
          </cell>
          <cell r="V1345">
            <v>-0.80896914534698428</v>
          </cell>
          <cell r="W1345">
            <v>-0.89888921451072179</v>
          </cell>
          <cell r="X1345">
            <v>67</v>
          </cell>
          <cell r="Y1345">
            <v>22</v>
          </cell>
          <cell r="Z1345">
            <v>20</v>
          </cell>
          <cell r="AA1345">
            <v>62</v>
          </cell>
          <cell r="AB1345">
            <v>22</v>
          </cell>
          <cell r="AC1345">
            <v>18</v>
          </cell>
        </row>
        <row r="1346">
          <cell r="A1346" t="str">
            <v>hUS</v>
          </cell>
          <cell r="B1346" t="str">
            <v>h</v>
          </cell>
          <cell r="C1346" t="str">
            <v>early-8</v>
          </cell>
          <cell r="D1346" t="str">
            <v>U</v>
          </cell>
          <cell r="E1346" t="str">
            <v>S</v>
          </cell>
          <cell r="F1346" t="str">
            <v>late-8</v>
          </cell>
          <cell r="G1346" t="str">
            <v>hU</v>
          </cell>
          <cell r="H1346" t="str">
            <v>US</v>
          </cell>
          <cell r="I1346">
            <v>3</v>
          </cell>
          <cell r="J1346" t="str">
            <v>Not Found</v>
          </cell>
          <cell r="K1346">
            <v>5.74E-2</v>
          </cell>
          <cell r="L1346">
            <v>6.9999999999999999E-4</v>
          </cell>
          <cell r="M1346">
            <v>7</v>
          </cell>
          <cell r="N1346" t="str">
            <v>Not Found</v>
          </cell>
          <cell r="O1346">
            <v>8.2299999999999998E-2</v>
          </cell>
          <cell r="P1346">
            <v>1.5E-3</v>
          </cell>
          <cell r="Q1346">
            <v>5</v>
          </cell>
          <cell r="R1346">
            <v>-1.1882865241293947</v>
          </cell>
          <cell r="S1346">
            <v>-0.72037552401525429</v>
          </cell>
          <cell r="T1346">
            <v>-0.68898467080757508</v>
          </cell>
          <cell r="U1346">
            <v>-0.86378608904991327</v>
          </cell>
          <cell r="V1346">
            <v>-0.65623781784361435</v>
          </cell>
          <cell r="W1346">
            <v>-0.43566121519515877</v>
          </cell>
          <cell r="X1346">
            <v>12</v>
          </cell>
          <cell r="Y1346">
            <v>23</v>
          </cell>
          <cell r="Z1346">
            <v>24</v>
          </cell>
          <cell r="AA1346">
            <v>19</v>
          </cell>
          <cell r="AB1346">
            <v>26</v>
          </cell>
          <cell r="AC1346">
            <v>33</v>
          </cell>
        </row>
        <row r="1347">
          <cell r="A1347" t="str">
            <v>huT</v>
          </cell>
          <cell r="B1347" t="str">
            <v>h</v>
          </cell>
          <cell r="C1347" t="str">
            <v>early-8</v>
          </cell>
          <cell r="D1347" t="str">
            <v>u</v>
          </cell>
          <cell r="E1347" t="str">
            <v>T</v>
          </cell>
          <cell r="F1347" t="str">
            <v>late-8</v>
          </cell>
          <cell r="G1347" t="str">
            <v>hu</v>
          </cell>
          <cell r="H1347" t="str">
            <v>uT</v>
          </cell>
          <cell r="I1347">
            <v>3</v>
          </cell>
          <cell r="J1347" t="str">
            <v>Not Found</v>
          </cell>
          <cell r="K1347">
            <v>6.8900000000000003E-2</v>
          </cell>
          <cell r="L1347">
            <v>1.6000000000000001E-3</v>
          </cell>
          <cell r="M1347">
            <v>11</v>
          </cell>
          <cell r="N1347" t="str">
            <v>Not Found</v>
          </cell>
          <cell r="O1347">
            <v>9.3600000000000003E-2</v>
          </cell>
          <cell r="P1347">
            <v>2.5999999999999999E-3</v>
          </cell>
          <cell r="Q1347">
            <v>4</v>
          </cell>
          <cell r="R1347">
            <v>-0.92292294517238527</v>
          </cell>
          <cell r="S1347">
            <v>-0.45895326547323223</v>
          </cell>
          <cell r="T1347">
            <v>-4.4752669361177014E-2</v>
          </cell>
          <cell r="U1347">
            <v>-0.60509973064897826</v>
          </cell>
          <cell r="V1347">
            <v>-0.32022889733620064</v>
          </cell>
          <cell r="W1347">
            <v>-0.66727521485294028</v>
          </cell>
          <cell r="X1347">
            <v>18</v>
          </cell>
          <cell r="Y1347">
            <v>32</v>
          </cell>
          <cell r="Z1347">
            <v>48</v>
          </cell>
          <cell r="AA1347">
            <v>27</v>
          </cell>
          <cell r="AB1347">
            <v>38</v>
          </cell>
          <cell r="AC1347">
            <v>25</v>
          </cell>
        </row>
        <row r="1348">
          <cell r="A1348" t="str">
            <v>hUt</v>
          </cell>
          <cell r="B1348" t="str">
            <v>h</v>
          </cell>
          <cell r="C1348" t="str">
            <v>early-8</v>
          </cell>
          <cell r="D1348" t="str">
            <v>U</v>
          </cell>
          <cell r="E1348" t="str">
            <v>t</v>
          </cell>
          <cell r="F1348" t="str">
            <v>mid-8</v>
          </cell>
          <cell r="G1348" t="str">
            <v>hU</v>
          </cell>
          <cell r="H1348" t="str">
            <v>Ut</v>
          </cell>
          <cell r="I1348">
            <v>2</v>
          </cell>
          <cell r="J1348" t="str">
            <v>Not Found</v>
          </cell>
          <cell r="K1348">
            <v>0.11559999999999999</v>
          </cell>
          <cell r="L1348">
            <v>1.1000000000000001E-3</v>
          </cell>
          <cell r="M1348">
            <v>15</v>
          </cell>
          <cell r="N1348" t="str">
            <v>Not Found</v>
          </cell>
          <cell r="O1348">
            <v>0.13930000000000001</v>
          </cell>
          <cell r="P1348">
            <v>2.3999999999999998E-3</v>
          </cell>
          <cell r="Q1348">
            <v>11</v>
          </cell>
          <cell r="R1348">
            <v>0.1546839363312961</v>
          </cell>
          <cell r="S1348">
            <v>-0.60418785355213334</v>
          </cell>
          <cell r="T1348">
            <v>0.59947933208522108</v>
          </cell>
          <cell r="U1348">
            <v>0.44109200199905058</v>
          </cell>
          <cell r="V1348">
            <v>-0.38132142833754862</v>
          </cell>
          <cell r="W1348">
            <v>0.95402278275153019</v>
          </cell>
          <cell r="X1348">
            <v>56.000000000000007</v>
          </cell>
          <cell r="Y1348">
            <v>27</v>
          </cell>
          <cell r="Z1348">
            <v>72</v>
          </cell>
          <cell r="AA1348">
            <v>67</v>
          </cell>
          <cell r="AB1348">
            <v>36</v>
          </cell>
          <cell r="AC1348">
            <v>83</v>
          </cell>
        </row>
        <row r="1349">
          <cell r="A1349" t="str">
            <v>hUT</v>
          </cell>
          <cell r="B1349" t="str">
            <v>h</v>
          </cell>
          <cell r="C1349" t="str">
            <v>early-8</v>
          </cell>
          <cell r="D1349" t="str">
            <v>U</v>
          </cell>
          <cell r="E1349" t="str">
            <v>T</v>
          </cell>
          <cell r="F1349" t="str">
            <v>late-8</v>
          </cell>
          <cell r="G1349" t="str">
            <v>hU</v>
          </cell>
          <cell r="H1349" t="str">
            <v>UT</v>
          </cell>
          <cell r="I1349">
            <v>3</v>
          </cell>
          <cell r="J1349" t="str">
            <v>Not Found</v>
          </cell>
          <cell r="K1349">
            <v>5.7000000000000002E-2</v>
          </cell>
          <cell r="L1349">
            <v>4.0000000000000002E-4</v>
          </cell>
          <cell r="M1349">
            <v>4</v>
          </cell>
          <cell r="N1349" t="str">
            <v>Not Found</v>
          </cell>
          <cell r="O1349">
            <v>7.9600000000000004E-2</v>
          </cell>
          <cell r="P1349">
            <v>8.0000000000000004E-4</v>
          </cell>
          <cell r="Q1349">
            <v>2</v>
          </cell>
          <cell r="R1349">
            <v>-1.1975165616583341</v>
          </cell>
          <cell r="S1349">
            <v>-0.80751627686259497</v>
          </cell>
          <cell r="T1349">
            <v>-1.1721586718923735</v>
          </cell>
          <cell r="U1349">
            <v>-0.92559610388907454</v>
          </cell>
          <cell r="V1349">
            <v>-0.87006167634833231</v>
          </cell>
          <cell r="W1349">
            <v>-1.1305032141685032</v>
          </cell>
          <cell r="X1349">
            <v>12</v>
          </cell>
          <cell r="Y1349">
            <v>21</v>
          </cell>
          <cell r="Z1349">
            <v>12</v>
          </cell>
          <cell r="AA1349">
            <v>18</v>
          </cell>
          <cell r="AB1349">
            <v>20</v>
          </cell>
          <cell r="AC1349">
            <v>13</v>
          </cell>
        </row>
        <row r="1350">
          <cell r="A1350" t="str">
            <v>huv</v>
          </cell>
          <cell r="B1350" t="str">
            <v>h</v>
          </cell>
          <cell r="C1350" t="str">
            <v>early-8</v>
          </cell>
          <cell r="D1350" t="str">
            <v>u</v>
          </cell>
          <cell r="E1350" t="str">
            <v>v</v>
          </cell>
          <cell r="F1350" t="str">
            <v>mid-8</v>
          </cell>
          <cell r="G1350" t="str">
            <v>hu</v>
          </cell>
          <cell r="H1350" t="str">
            <v>uv</v>
          </cell>
          <cell r="I1350">
            <v>2</v>
          </cell>
          <cell r="J1350" t="str">
            <v>Not Found</v>
          </cell>
          <cell r="K1350">
            <v>8.5099999999999995E-2</v>
          </cell>
          <cell r="L1350">
            <v>1.5E-3</v>
          </cell>
          <cell r="M1350">
            <v>11</v>
          </cell>
          <cell r="N1350" t="str">
            <v>Not Found</v>
          </cell>
          <cell r="O1350">
            <v>0.1071</v>
          </cell>
          <cell r="P1350">
            <v>3.0000000000000001E-3</v>
          </cell>
          <cell r="Q1350">
            <v>6</v>
          </cell>
          <cell r="R1350">
            <v>-0.54910642525033748</v>
          </cell>
          <cell r="S1350">
            <v>-0.48800018308901244</v>
          </cell>
          <cell r="T1350">
            <v>-4.4752669361177014E-2</v>
          </cell>
          <cell r="U1350">
            <v>-0.29604965645317111</v>
          </cell>
          <cell r="V1350">
            <v>-0.19804383533350467</v>
          </cell>
          <cell r="W1350">
            <v>-0.20404721553737729</v>
          </cell>
          <cell r="X1350">
            <v>28.999999999999996</v>
          </cell>
          <cell r="Y1350">
            <v>31</v>
          </cell>
          <cell r="Z1350">
            <v>48</v>
          </cell>
          <cell r="AA1350">
            <v>38</v>
          </cell>
          <cell r="AB1350">
            <v>43</v>
          </cell>
          <cell r="AC1350">
            <v>42</v>
          </cell>
        </row>
        <row r="1351">
          <cell r="A1351" t="str">
            <v>hUv</v>
          </cell>
          <cell r="B1351" t="str">
            <v>h</v>
          </cell>
          <cell r="C1351" t="str">
            <v>early-8</v>
          </cell>
          <cell r="D1351" t="str">
            <v>U</v>
          </cell>
          <cell r="E1351" t="str">
            <v>v</v>
          </cell>
          <cell r="F1351" t="str">
            <v>mid-8</v>
          </cell>
          <cell r="G1351" t="str">
            <v>hU</v>
          </cell>
          <cell r="H1351" t="str">
            <v>Uv</v>
          </cell>
          <cell r="I1351">
            <v>2</v>
          </cell>
          <cell r="J1351" t="str">
            <v>Not Found</v>
          </cell>
          <cell r="K1351">
            <v>7.3200000000000001E-2</v>
          </cell>
          <cell r="L1351">
            <v>5.0000000000000001E-4</v>
          </cell>
          <cell r="M1351">
            <v>8</v>
          </cell>
          <cell r="N1351" t="str">
            <v>Not Found</v>
          </cell>
          <cell r="O1351">
            <v>9.3200000000000005E-2</v>
          </cell>
          <cell r="P1351">
            <v>8.0000000000000004E-4</v>
          </cell>
          <cell r="Q1351">
            <v>4</v>
          </cell>
          <cell r="R1351">
            <v>-0.82370004173628619</v>
          </cell>
          <cell r="S1351">
            <v>-0.77846935924681471</v>
          </cell>
          <cell r="T1351">
            <v>-0.52792667044597552</v>
          </cell>
          <cell r="U1351">
            <v>-0.61425676988440958</v>
          </cell>
          <cell r="V1351">
            <v>-0.87006167634833231</v>
          </cell>
          <cell r="W1351">
            <v>-0.66727521485294028</v>
          </cell>
          <cell r="X1351">
            <v>20</v>
          </cell>
          <cell r="Y1351">
            <v>21</v>
          </cell>
          <cell r="Z1351">
            <v>30</v>
          </cell>
          <cell r="AA1351">
            <v>27</v>
          </cell>
          <cell r="AB1351">
            <v>20</v>
          </cell>
          <cell r="AC1351">
            <v>25</v>
          </cell>
        </row>
        <row r="1352">
          <cell r="A1352" t="str">
            <v>hUz</v>
          </cell>
          <cell r="B1352" t="str">
            <v>h</v>
          </cell>
          <cell r="C1352" t="str">
            <v>early-8</v>
          </cell>
          <cell r="D1352" t="str">
            <v>U</v>
          </cell>
          <cell r="E1352" t="str">
            <v>z</v>
          </cell>
          <cell r="F1352" t="str">
            <v>late-8</v>
          </cell>
          <cell r="G1352" t="str">
            <v>hU</v>
          </cell>
          <cell r="H1352" t="str">
            <v>Uz</v>
          </cell>
          <cell r="I1352">
            <v>3</v>
          </cell>
          <cell r="J1352" t="str">
            <v>Not Found</v>
          </cell>
          <cell r="K1352">
            <v>6.9699999999999998E-2</v>
          </cell>
          <cell r="L1352">
            <v>5.0000000000000001E-4</v>
          </cell>
          <cell r="M1352">
            <v>10</v>
          </cell>
          <cell r="N1352" t="str">
            <v>Not Found</v>
          </cell>
          <cell r="O1352">
            <v>9.5200000000000007E-2</v>
          </cell>
          <cell r="P1352">
            <v>8.0000000000000004E-4</v>
          </cell>
          <cell r="Q1352">
            <v>6</v>
          </cell>
          <cell r="R1352">
            <v>-0.90446287011450655</v>
          </cell>
          <cell r="S1352">
            <v>-0.77846935924681471</v>
          </cell>
          <cell r="T1352">
            <v>-0.20581066972277653</v>
          </cell>
          <cell r="U1352">
            <v>-0.56847157370725288</v>
          </cell>
          <cell r="V1352">
            <v>-0.87006167634833231</v>
          </cell>
          <cell r="W1352">
            <v>-0.20404721553737729</v>
          </cell>
          <cell r="X1352">
            <v>18</v>
          </cell>
          <cell r="Y1352">
            <v>21</v>
          </cell>
          <cell r="Z1352">
            <v>42</v>
          </cell>
          <cell r="AA1352">
            <v>28.999999999999996</v>
          </cell>
          <cell r="AB1352">
            <v>20</v>
          </cell>
          <cell r="AC1352">
            <v>42</v>
          </cell>
        </row>
        <row r="1353">
          <cell r="A1353" t="str">
            <v>hWb</v>
          </cell>
          <cell r="B1353" t="str">
            <v>h</v>
          </cell>
          <cell r="C1353" t="str">
            <v>early-8</v>
          </cell>
          <cell r="D1353" t="str">
            <v>W</v>
          </cell>
          <cell r="E1353" t="str">
            <v>b</v>
          </cell>
          <cell r="F1353" t="str">
            <v>early-8</v>
          </cell>
          <cell r="G1353" t="str">
            <v>hW</v>
          </cell>
          <cell r="H1353" t="str">
            <v>Wb</v>
          </cell>
          <cell r="I1353">
            <v>1</v>
          </cell>
          <cell r="J1353" t="str">
            <v>Not Found</v>
          </cell>
          <cell r="K1353">
            <v>7.4999999999999997E-2</v>
          </cell>
          <cell r="L1353">
            <v>1.2999999999999999E-3</v>
          </cell>
          <cell r="M1353">
            <v>6</v>
          </cell>
          <cell r="N1353" t="str">
            <v>Not Found</v>
          </cell>
          <cell r="O1353">
            <v>0.09</v>
          </cell>
          <cell r="P1353">
            <v>1.8E-3</v>
          </cell>
          <cell r="Q1353">
            <v>3</v>
          </cell>
          <cell r="R1353">
            <v>-0.78216487285605873</v>
          </cell>
          <cell r="S1353">
            <v>-0.54609401832057292</v>
          </cell>
          <cell r="T1353">
            <v>-0.85004267116917465</v>
          </cell>
          <cell r="U1353">
            <v>-0.68751308376786036</v>
          </cell>
          <cell r="V1353">
            <v>-0.56459902134159246</v>
          </cell>
          <cell r="W1353">
            <v>-0.89888921451072179</v>
          </cell>
          <cell r="X1353">
            <v>22</v>
          </cell>
          <cell r="Y1353">
            <v>28.999999999999996</v>
          </cell>
          <cell r="Z1353">
            <v>20</v>
          </cell>
          <cell r="AA1353">
            <v>25</v>
          </cell>
          <cell r="AB1353">
            <v>28.999999999999996</v>
          </cell>
          <cell r="AC1353">
            <v>18</v>
          </cell>
        </row>
        <row r="1354">
          <cell r="A1354" t="str">
            <v>hWC</v>
          </cell>
          <cell r="B1354" t="str">
            <v>h</v>
          </cell>
          <cell r="C1354" t="str">
            <v>early-8</v>
          </cell>
          <cell r="D1354" t="str">
            <v>W</v>
          </cell>
          <cell r="E1354" t="str">
            <v>C</v>
          </cell>
          <cell r="F1354" t="str">
            <v>mid-8</v>
          </cell>
          <cell r="G1354" t="str">
            <v>hW</v>
          </cell>
          <cell r="H1354" t="str">
            <v>WC</v>
          </cell>
          <cell r="I1354">
            <v>2</v>
          </cell>
          <cell r="J1354" t="str">
            <v>Not Found</v>
          </cell>
          <cell r="K1354">
            <v>5.7000000000000002E-2</v>
          </cell>
          <cell r="L1354">
            <v>1.4E-3</v>
          </cell>
          <cell r="M1354">
            <v>9</v>
          </cell>
          <cell r="N1354" t="str">
            <v>Not Found</v>
          </cell>
          <cell r="O1354">
            <v>8.0799999999999997E-2</v>
          </cell>
          <cell r="P1354">
            <v>2E-3</v>
          </cell>
          <cell r="Q1354">
            <v>8</v>
          </cell>
          <cell r="R1354">
            <v>-1.1975165616583341</v>
          </cell>
          <cell r="S1354">
            <v>-0.51704710070479265</v>
          </cell>
          <cell r="T1354">
            <v>-0.36686867008437607</v>
          </cell>
          <cell r="U1354">
            <v>-0.8981249861827808</v>
          </cell>
          <cell r="V1354">
            <v>-0.50350649034024453</v>
          </cell>
          <cell r="W1354">
            <v>0.25918078377818571</v>
          </cell>
          <cell r="X1354">
            <v>12</v>
          </cell>
          <cell r="Y1354">
            <v>30</v>
          </cell>
          <cell r="Z1354">
            <v>36</v>
          </cell>
          <cell r="AA1354">
            <v>18</v>
          </cell>
          <cell r="AB1354">
            <v>31</v>
          </cell>
          <cell r="AC1354">
            <v>60</v>
          </cell>
        </row>
        <row r="1355">
          <cell r="A1355" t="str">
            <v>hWf</v>
          </cell>
          <cell r="B1355" t="str">
            <v>h</v>
          </cell>
          <cell r="C1355" t="str">
            <v>early-8</v>
          </cell>
          <cell r="D1355" t="str">
            <v>W</v>
          </cell>
          <cell r="E1355" t="str">
            <v>f</v>
          </cell>
          <cell r="F1355" t="str">
            <v>mid-8</v>
          </cell>
          <cell r="G1355" t="str">
            <v>hW</v>
          </cell>
          <cell r="H1355" t="str">
            <v>Wf</v>
          </cell>
          <cell r="I1355">
            <v>2</v>
          </cell>
          <cell r="J1355" t="str">
            <v>Not Found</v>
          </cell>
          <cell r="K1355">
            <v>6.88E-2</v>
          </cell>
          <cell r="L1355">
            <v>1.1000000000000001E-3</v>
          </cell>
          <cell r="M1355">
            <v>6</v>
          </cell>
          <cell r="N1355" t="str">
            <v>Not Found</v>
          </cell>
          <cell r="O1355">
            <v>8.7400000000000005E-2</v>
          </cell>
          <cell r="P1355">
            <v>1.5E-3</v>
          </cell>
          <cell r="Q1355">
            <v>5</v>
          </cell>
          <cell r="R1355">
            <v>-0.92523045455462027</v>
          </cell>
          <cell r="S1355">
            <v>-0.60418785355213334</v>
          </cell>
          <cell r="T1355">
            <v>-0.85004267116917465</v>
          </cell>
          <cell r="U1355">
            <v>-0.74703383879816376</v>
          </cell>
          <cell r="V1355">
            <v>-0.65623781784361435</v>
          </cell>
          <cell r="W1355">
            <v>-0.43566121519515877</v>
          </cell>
          <cell r="X1355">
            <v>18</v>
          </cell>
          <cell r="Y1355">
            <v>27</v>
          </cell>
          <cell r="Z1355">
            <v>20</v>
          </cell>
          <cell r="AA1355">
            <v>23</v>
          </cell>
          <cell r="AB1355">
            <v>26</v>
          </cell>
          <cell r="AC1355">
            <v>33</v>
          </cell>
        </row>
        <row r="1356">
          <cell r="A1356" t="str">
            <v>hWg</v>
          </cell>
          <cell r="B1356" t="str">
            <v>h</v>
          </cell>
          <cell r="C1356" t="str">
            <v>early-8</v>
          </cell>
          <cell r="D1356" t="str">
            <v>W</v>
          </cell>
          <cell r="E1356" t="str">
            <v>g</v>
          </cell>
          <cell r="F1356" t="str">
            <v>mid-8</v>
          </cell>
          <cell r="G1356" t="str">
            <v>hW</v>
          </cell>
          <cell r="H1356" t="str">
            <v>Wg</v>
          </cell>
          <cell r="I1356">
            <v>2</v>
          </cell>
          <cell r="J1356" t="str">
            <v>Not Found</v>
          </cell>
          <cell r="K1356">
            <v>6.7000000000000004E-2</v>
          </cell>
          <cell r="L1356">
            <v>1.1000000000000001E-3</v>
          </cell>
          <cell r="M1356">
            <v>6</v>
          </cell>
          <cell r="N1356" t="str">
            <v>Not Found</v>
          </cell>
          <cell r="O1356">
            <v>8.72E-2</v>
          </cell>
          <cell r="P1356">
            <v>1.5E-3</v>
          </cell>
          <cell r="Q1356">
            <v>5</v>
          </cell>
          <cell r="R1356">
            <v>-0.96676562343484773</v>
          </cell>
          <cell r="S1356">
            <v>-0.60418785355213334</v>
          </cell>
          <cell r="T1356">
            <v>-0.85004267116917465</v>
          </cell>
          <cell r="U1356">
            <v>-0.75161235841587948</v>
          </cell>
          <cell r="V1356">
            <v>-0.65623781784361435</v>
          </cell>
          <cell r="W1356">
            <v>-0.43566121519515877</v>
          </cell>
          <cell r="X1356">
            <v>17</v>
          </cell>
          <cell r="Y1356">
            <v>27</v>
          </cell>
          <cell r="Z1356">
            <v>20</v>
          </cell>
          <cell r="AA1356">
            <v>23</v>
          </cell>
          <cell r="AB1356">
            <v>26</v>
          </cell>
          <cell r="AC1356">
            <v>33</v>
          </cell>
        </row>
        <row r="1357">
          <cell r="A1357" t="str">
            <v>hWG</v>
          </cell>
          <cell r="B1357" t="str">
            <v>h</v>
          </cell>
          <cell r="C1357" t="str">
            <v>early-8</v>
          </cell>
          <cell r="D1357" t="str">
            <v>W</v>
          </cell>
          <cell r="E1357" t="str">
            <v>G</v>
          </cell>
          <cell r="F1357" t="str">
            <v>mid-8</v>
          </cell>
          <cell r="G1357" t="str">
            <v>hW</v>
          </cell>
          <cell r="H1357" t="str">
            <v>WG</v>
          </cell>
          <cell r="I1357">
            <v>2</v>
          </cell>
          <cell r="J1357" t="str">
            <v>Not Found</v>
          </cell>
          <cell r="K1357">
            <v>6.08E-2</v>
          </cell>
          <cell r="L1357">
            <v>1.1000000000000001E-3</v>
          </cell>
          <cell r="M1357">
            <v>5</v>
          </cell>
          <cell r="N1357" t="str">
            <v>Not Found</v>
          </cell>
          <cell r="O1357">
            <v>8.6999999999999994E-2</v>
          </cell>
          <cell r="P1357">
            <v>1.5E-3</v>
          </cell>
          <cell r="Q1357">
            <v>6</v>
          </cell>
          <cell r="R1357">
            <v>-1.1098312051334094</v>
          </cell>
          <cell r="S1357">
            <v>-0.60418785355213334</v>
          </cell>
          <cell r="T1357">
            <v>-1.0111006715307742</v>
          </cell>
          <cell r="U1357">
            <v>-0.7561908780335953</v>
          </cell>
          <cell r="V1357">
            <v>-0.65623781784361435</v>
          </cell>
          <cell r="W1357">
            <v>-0.20404721553737729</v>
          </cell>
          <cell r="X1357">
            <v>13</v>
          </cell>
          <cell r="Y1357">
            <v>27</v>
          </cell>
          <cell r="Z1357">
            <v>15</v>
          </cell>
          <cell r="AA1357">
            <v>23</v>
          </cell>
          <cell r="AB1357">
            <v>26</v>
          </cell>
          <cell r="AC1357">
            <v>42</v>
          </cell>
        </row>
        <row r="1358">
          <cell r="A1358" t="str">
            <v>hWJ</v>
          </cell>
          <cell r="B1358" t="str">
            <v>h</v>
          </cell>
          <cell r="C1358" t="str">
            <v>early-8</v>
          </cell>
          <cell r="D1358" t="str">
            <v>W</v>
          </cell>
          <cell r="E1358" t="str">
            <v>J</v>
          </cell>
          <cell r="F1358" t="str">
            <v>mid-8</v>
          </cell>
          <cell r="G1358" t="str">
            <v>hW</v>
          </cell>
          <cell r="H1358" t="str">
            <v>WJ</v>
          </cell>
          <cell r="I1358">
            <v>2</v>
          </cell>
          <cell r="J1358" t="str">
            <v>Not Found</v>
          </cell>
          <cell r="K1358">
            <v>5.9799999999999999E-2</v>
          </cell>
          <cell r="L1358">
            <v>1.1999999999999999E-3</v>
          </cell>
          <cell r="M1358">
            <v>5</v>
          </cell>
          <cell r="N1358" t="str">
            <v>Not Found</v>
          </cell>
          <cell r="O1358">
            <v>7.4399999999999994E-2</v>
          </cell>
          <cell r="P1358">
            <v>1.6000000000000001E-3</v>
          </cell>
          <cell r="Q1358">
            <v>4</v>
          </cell>
          <cell r="R1358">
            <v>-1.1329062989557581</v>
          </cell>
          <cell r="S1358">
            <v>-0.57514093593635329</v>
          </cell>
          <cell r="T1358">
            <v>-1.0111006715307742</v>
          </cell>
          <cell r="U1358">
            <v>-1.044637613949682</v>
          </cell>
          <cell r="V1358">
            <v>-0.62569155234294049</v>
          </cell>
          <cell r="W1358">
            <v>-0.66727521485294028</v>
          </cell>
          <cell r="X1358">
            <v>13</v>
          </cell>
          <cell r="Y1358">
            <v>28.000000000000004</v>
          </cell>
          <cell r="Z1358">
            <v>15</v>
          </cell>
          <cell r="AA1358">
            <v>15</v>
          </cell>
          <cell r="AB1358">
            <v>27</v>
          </cell>
          <cell r="AC1358">
            <v>25</v>
          </cell>
        </row>
        <row r="1359">
          <cell r="A1359" t="str">
            <v>hWk</v>
          </cell>
          <cell r="B1359" t="str">
            <v>h</v>
          </cell>
          <cell r="C1359" t="str">
            <v>early-8</v>
          </cell>
          <cell r="D1359" t="str">
            <v>W</v>
          </cell>
          <cell r="E1359" t="str">
            <v>k</v>
          </cell>
          <cell r="F1359" t="str">
            <v>mid-8</v>
          </cell>
          <cell r="G1359" t="str">
            <v>hW</v>
          </cell>
          <cell r="H1359" t="str">
            <v>Wk</v>
          </cell>
          <cell r="I1359">
            <v>2</v>
          </cell>
          <cell r="J1359" t="str">
            <v>Not Found</v>
          </cell>
          <cell r="K1359">
            <v>0.10249999999999999</v>
          </cell>
          <cell r="L1359">
            <v>1.1000000000000001E-3</v>
          </cell>
          <cell r="M1359">
            <v>10</v>
          </cell>
          <cell r="N1359" t="str">
            <v>Not Found</v>
          </cell>
          <cell r="O1359">
            <v>0.1288</v>
          </cell>
          <cell r="P1359">
            <v>1.5E-3</v>
          </cell>
          <cell r="Q1359">
            <v>7</v>
          </cell>
          <cell r="R1359">
            <v>-0.14759979274147111</v>
          </cell>
          <cell r="S1359">
            <v>-0.60418785355213334</v>
          </cell>
          <cell r="T1359">
            <v>-0.20581066972277653</v>
          </cell>
          <cell r="U1359">
            <v>0.20071972206897812</v>
          </cell>
          <cell r="V1359">
            <v>-0.65623781784361435</v>
          </cell>
          <cell r="W1359">
            <v>2.7566784120404197E-2</v>
          </cell>
          <cell r="X1359">
            <v>44</v>
          </cell>
          <cell r="Y1359">
            <v>27</v>
          </cell>
          <cell r="Z1359">
            <v>42</v>
          </cell>
          <cell r="AA1359">
            <v>57.999999999999993</v>
          </cell>
          <cell r="AB1359">
            <v>26</v>
          </cell>
          <cell r="AC1359">
            <v>51</v>
          </cell>
        </row>
        <row r="1360">
          <cell r="A1360" t="str">
            <v>hWm</v>
          </cell>
          <cell r="B1360" t="str">
            <v>h</v>
          </cell>
          <cell r="C1360" t="str">
            <v>early-8</v>
          </cell>
          <cell r="D1360" t="str">
            <v>W</v>
          </cell>
          <cell r="E1360" t="str">
            <v>m</v>
          </cell>
          <cell r="F1360" t="str">
            <v>early-8</v>
          </cell>
          <cell r="G1360" t="str">
            <v>hW</v>
          </cell>
          <cell r="H1360" t="str">
            <v>Wm</v>
          </cell>
          <cell r="I1360">
            <v>1</v>
          </cell>
          <cell r="J1360" t="str">
            <v>Not Found</v>
          </cell>
          <cell r="K1360">
            <v>9.8500000000000004E-2</v>
          </cell>
          <cell r="L1360">
            <v>1.1000000000000001E-3</v>
          </cell>
          <cell r="M1360">
            <v>9</v>
          </cell>
          <cell r="N1360" t="str">
            <v>Not Found</v>
          </cell>
          <cell r="O1360">
            <v>0.11360000000000001</v>
          </cell>
          <cell r="P1360">
            <v>1.5E-3</v>
          </cell>
          <cell r="Q1360">
            <v>9</v>
          </cell>
          <cell r="R1360">
            <v>-0.23990016803086545</v>
          </cell>
          <cell r="S1360">
            <v>-0.60418785355213334</v>
          </cell>
          <cell r="T1360">
            <v>-0.36686867008437607</v>
          </cell>
          <cell r="U1360">
            <v>-0.14724776887741198</v>
          </cell>
          <cell r="V1360">
            <v>-0.65623781784361435</v>
          </cell>
          <cell r="W1360">
            <v>0.49079478343596716</v>
          </cell>
          <cell r="X1360">
            <v>41</v>
          </cell>
          <cell r="Y1360">
            <v>27</v>
          </cell>
          <cell r="Z1360">
            <v>36</v>
          </cell>
          <cell r="AA1360">
            <v>44</v>
          </cell>
          <cell r="AB1360">
            <v>26</v>
          </cell>
          <cell r="AC1360">
            <v>69</v>
          </cell>
        </row>
        <row r="1361">
          <cell r="A1361" t="str">
            <v>hWn</v>
          </cell>
          <cell r="B1361" t="str">
            <v>h</v>
          </cell>
          <cell r="C1361" t="str">
            <v>early-8</v>
          </cell>
          <cell r="D1361" t="str">
            <v>W</v>
          </cell>
          <cell r="E1361" t="str">
            <v>n</v>
          </cell>
          <cell r="F1361" t="str">
            <v>early-8</v>
          </cell>
          <cell r="G1361" t="str">
            <v>hW</v>
          </cell>
          <cell r="H1361" t="str">
            <v>Wn</v>
          </cell>
          <cell r="I1361">
            <v>1</v>
          </cell>
          <cell r="J1361" t="str">
            <v>Not Found</v>
          </cell>
          <cell r="K1361">
            <v>0.1452</v>
          </cell>
          <cell r="L1361">
            <v>5.1999999999999998E-3</v>
          </cell>
          <cell r="M1361">
            <v>11</v>
          </cell>
          <cell r="N1361" t="str">
            <v>Not Found</v>
          </cell>
          <cell r="O1361">
            <v>0.1736</v>
          </cell>
          <cell r="P1361">
            <v>6.7999999999999996E-3</v>
          </cell>
          <cell r="Q1361">
            <v>7</v>
          </cell>
          <cell r="R1361">
            <v>0.837706713472816</v>
          </cell>
          <cell r="S1361">
            <v>0.58673576869485589</v>
          </cell>
          <cell r="T1361">
            <v>-4.4752669361177014E-2</v>
          </cell>
          <cell r="U1361">
            <v>1.2263081164372867</v>
          </cell>
          <cell r="V1361">
            <v>0.9627142536921065</v>
          </cell>
          <cell r="W1361">
            <v>2.7566784120404197E-2</v>
          </cell>
          <cell r="X1361">
            <v>80</v>
          </cell>
          <cell r="Y1361">
            <v>72</v>
          </cell>
          <cell r="Z1361">
            <v>48</v>
          </cell>
          <cell r="AA1361">
            <v>89</v>
          </cell>
          <cell r="AB1361">
            <v>83</v>
          </cell>
          <cell r="AC1361">
            <v>51</v>
          </cell>
        </row>
        <row r="1362">
          <cell r="A1362" t="str">
            <v>hWp</v>
          </cell>
          <cell r="B1362" t="str">
            <v>h</v>
          </cell>
          <cell r="C1362" t="str">
            <v>early-8</v>
          </cell>
          <cell r="D1362" t="str">
            <v>W</v>
          </cell>
          <cell r="E1362" t="str">
            <v>p</v>
          </cell>
          <cell r="F1362" t="str">
            <v>early-8</v>
          </cell>
          <cell r="G1362" t="str">
            <v>hW</v>
          </cell>
          <cell r="H1362" t="str">
            <v>Wp</v>
          </cell>
          <cell r="I1362">
            <v>1</v>
          </cell>
          <cell r="J1362" t="str">
            <v>Not Found</v>
          </cell>
          <cell r="K1362">
            <v>8.6199999999999999E-2</v>
          </cell>
          <cell r="L1362">
            <v>1.1999999999999999E-3</v>
          </cell>
          <cell r="M1362">
            <v>10</v>
          </cell>
          <cell r="N1362" t="str">
            <v>Not Found</v>
          </cell>
          <cell r="O1362">
            <v>0.10059999999999999</v>
          </cell>
          <cell r="P1362">
            <v>1.5E-3</v>
          </cell>
          <cell r="Q1362">
            <v>9</v>
          </cell>
          <cell r="R1362">
            <v>-0.52372382204575385</v>
          </cell>
          <cell r="S1362">
            <v>-0.57514093593635329</v>
          </cell>
          <cell r="T1362">
            <v>-0.20581066972277653</v>
          </cell>
          <cell r="U1362">
            <v>-0.44485154402893029</v>
          </cell>
          <cell r="V1362">
            <v>-0.65623781784361435</v>
          </cell>
          <cell r="W1362">
            <v>0.49079478343596716</v>
          </cell>
          <cell r="X1362">
            <v>30</v>
          </cell>
          <cell r="Y1362">
            <v>28.000000000000004</v>
          </cell>
          <cell r="Z1362">
            <v>42</v>
          </cell>
          <cell r="AA1362">
            <v>33</v>
          </cell>
          <cell r="AB1362">
            <v>26</v>
          </cell>
          <cell r="AC1362">
            <v>69</v>
          </cell>
        </row>
        <row r="1363">
          <cell r="A1363" t="str">
            <v>hWr</v>
          </cell>
          <cell r="B1363" t="str">
            <v>h</v>
          </cell>
          <cell r="C1363" t="str">
            <v>early-8</v>
          </cell>
          <cell r="D1363" t="str">
            <v>W</v>
          </cell>
          <cell r="E1363" t="str">
            <v>r</v>
          </cell>
          <cell r="F1363" t="str">
            <v>late-8</v>
          </cell>
          <cell r="G1363" t="str">
            <v>hW</v>
          </cell>
          <cell r="H1363" t="str">
            <v>Wr</v>
          </cell>
          <cell r="I1363">
            <v>3</v>
          </cell>
          <cell r="J1363" t="str">
            <v>Not Found</v>
          </cell>
          <cell r="K1363">
            <v>0.1275</v>
          </cell>
          <cell r="L1363">
            <v>1.4E-3</v>
          </cell>
          <cell r="M1363">
            <v>11</v>
          </cell>
          <cell r="N1363" t="str">
            <v>Not Found</v>
          </cell>
          <cell r="O1363">
            <v>0.15620000000000001</v>
          </cell>
          <cell r="P1363">
            <v>1.8E-3</v>
          </cell>
          <cell r="Q1363">
            <v>8</v>
          </cell>
          <cell r="R1363">
            <v>0.42927755281724511</v>
          </cell>
          <cell r="S1363">
            <v>-0.51704710070479265</v>
          </cell>
          <cell r="T1363">
            <v>-4.4752669361177014E-2</v>
          </cell>
          <cell r="U1363">
            <v>0.827976909696024</v>
          </cell>
          <cell r="V1363">
            <v>-0.56459902134159246</v>
          </cell>
          <cell r="W1363">
            <v>0.25918078377818571</v>
          </cell>
          <cell r="X1363">
            <v>67</v>
          </cell>
          <cell r="Y1363">
            <v>30</v>
          </cell>
          <cell r="Z1363">
            <v>48</v>
          </cell>
          <cell r="AA1363">
            <v>80</v>
          </cell>
          <cell r="AB1363">
            <v>28.999999999999996</v>
          </cell>
          <cell r="AC1363">
            <v>60</v>
          </cell>
        </row>
        <row r="1364">
          <cell r="A1364" t="str">
            <v>hWS</v>
          </cell>
          <cell r="B1364" t="str">
            <v>h</v>
          </cell>
          <cell r="C1364" t="str">
            <v>early-8</v>
          </cell>
          <cell r="D1364" t="str">
            <v>W</v>
          </cell>
          <cell r="E1364" t="str">
            <v>S</v>
          </cell>
          <cell r="F1364" t="str">
            <v>late-8</v>
          </cell>
          <cell r="G1364" t="str">
            <v>hW</v>
          </cell>
          <cell r="H1364" t="str">
            <v>WS</v>
          </cell>
          <cell r="I1364">
            <v>3</v>
          </cell>
          <cell r="J1364" t="str">
            <v>Not Found</v>
          </cell>
          <cell r="K1364">
            <v>5.6800000000000003E-2</v>
          </cell>
          <cell r="L1364">
            <v>1.1000000000000001E-3</v>
          </cell>
          <cell r="M1364">
            <v>5</v>
          </cell>
          <cell r="N1364" t="str">
            <v>Not Found</v>
          </cell>
          <cell r="O1364">
            <v>7.9399999999999998E-2</v>
          </cell>
          <cell r="P1364">
            <v>1.5E-3</v>
          </cell>
          <cell r="Q1364">
            <v>4</v>
          </cell>
          <cell r="R1364">
            <v>-1.2021315804228039</v>
          </cell>
          <cell r="S1364">
            <v>-0.60418785355213334</v>
          </cell>
          <cell r="T1364">
            <v>-1.0111006715307742</v>
          </cell>
          <cell r="U1364">
            <v>-0.93017462350679037</v>
          </cell>
          <cell r="V1364">
            <v>-0.65623781784361435</v>
          </cell>
          <cell r="W1364">
            <v>-0.66727521485294028</v>
          </cell>
          <cell r="X1364">
            <v>11</v>
          </cell>
          <cell r="Y1364">
            <v>27</v>
          </cell>
          <cell r="Z1364">
            <v>15</v>
          </cell>
          <cell r="AA1364">
            <v>18</v>
          </cell>
          <cell r="AB1364">
            <v>26</v>
          </cell>
          <cell r="AC1364">
            <v>25</v>
          </cell>
        </row>
        <row r="1365">
          <cell r="A1365" t="str">
            <v>hWt</v>
          </cell>
          <cell r="B1365" t="str">
            <v>h</v>
          </cell>
          <cell r="C1365" t="str">
            <v>early-8</v>
          </cell>
          <cell r="D1365" t="str">
            <v>W</v>
          </cell>
          <cell r="E1365" t="str">
            <v>t</v>
          </cell>
          <cell r="F1365" t="str">
            <v>mid-8</v>
          </cell>
          <cell r="G1365" t="str">
            <v>hW</v>
          </cell>
          <cell r="H1365" t="str">
            <v>Wt</v>
          </cell>
          <cell r="I1365">
            <v>2</v>
          </cell>
          <cell r="J1365" t="str">
            <v>Not Found</v>
          </cell>
          <cell r="K1365">
            <v>0.11509999999999999</v>
          </cell>
          <cell r="L1365">
            <v>1.6000000000000001E-3</v>
          </cell>
          <cell r="M1365">
            <v>21</v>
          </cell>
          <cell r="N1365" t="str">
            <v>Not Found</v>
          </cell>
          <cell r="O1365">
            <v>0.13639999999999999</v>
          </cell>
          <cell r="P1365">
            <v>1.9E-3</v>
          </cell>
          <cell r="Q1365">
            <v>12</v>
          </cell>
          <cell r="R1365">
            <v>0.14314638942012178</v>
          </cell>
          <cell r="S1365">
            <v>-0.45895326547323223</v>
          </cell>
          <cell r="T1365">
            <v>1.5658273342548181</v>
          </cell>
          <cell r="U1365">
            <v>0.37470346754217321</v>
          </cell>
          <cell r="V1365">
            <v>-0.53405275584091849</v>
          </cell>
          <cell r="W1365">
            <v>1.1856367824093117</v>
          </cell>
          <cell r="X1365">
            <v>56.000000000000007</v>
          </cell>
          <cell r="Y1365">
            <v>32</v>
          </cell>
          <cell r="Z1365">
            <v>94</v>
          </cell>
          <cell r="AA1365">
            <v>65</v>
          </cell>
          <cell r="AB1365">
            <v>30</v>
          </cell>
          <cell r="AC1365">
            <v>88</v>
          </cell>
        </row>
        <row r="1366">
          <cell r="A1366" t="str">
            <v>hWT</v>
          </cell>
          <cell r="B1366" t="str">
            <v>h</v>
          </cell>
          <cell r="C1366" t="str">
            <v>early-8</v>
          </cell>
          <cell r="D1366" t="str">
            <v>W</v>
          </cell>
          <cell r="E1366" t="str">
            <v>T</v>
          </cell>
          <cell r="F1366" t="str">
            <v>late-8</v>
          </cell>
          <cell r="G1366" t="str">
            <v>hW</v>
          </cell>
          <cell r="H1366" t="str">
            <v>WT</v>
          </cell>
          <cell r="I1366">
            <v>3</v>
          </cell>
          <cell r="J1366" t="str">
            <v>Not Found</v>
          </cell>
          <cell r="K1366">
            <v>5.6399999999999999E-2</v>
          </cell>
          <cell r="L1366">
            <v>1.6999999999999999E-3</v>
          </cell>
          <cell r="M1366">
            <v>6</v>
          </cell>
          <cell r="N1366" t="str">
            <v>Not Found</v>
          </cell>
          <cell r="O1366">
            <v>7.6700000000000004E-2</v>
          </cell>
          <cell r="P1366">
            <v>2.0999999999999999E-3</v>
          </cell>
          <cell r="Q1366">
            <v>5</v>
          </cell>
          <cell r="R1366">
            <v>-1.2113616179517435</v>
          </cell>
          <cell r="S1366">
            <v>-0.42990634785745202</v>
          </cell>
          <cell r="T1366">
            <v>-0.85004267116917465</v>
          </cell>
          <cell r="U1366">
            <v>-0.99198463834595163</v>
          </cell>
          <cell r="V1366">
            <v>-0.47296022483957056</v>
          </cell>
          <cell r="W1366">
            <v>-0.43566121519515877</v>
          </cell>
          <cell r="X1366">
            <v>11</v>
          </cell>
          <cell r="Y1366">
            <v>33</v>
          </cell>
          <cell r="Z1366">
            <v>20</v>
          </cell>
          <cell r="AA1366">
            <v>16</v>
          </cell>
          <cell r="AB1366">
            <v>32</v>
          </cell>
          <cell r="AC1366">
            <v>33</v>
          </cell>
        </row>
        <row r="1367">
          <cell r="A1367" t="str">
            <v>hWv</v>
          </cell>
          <cell r="B1367" t="str">
            <v>h</v>
          </cell>
          <cell r="C1367" t="str">
            <v>early-8</v>
          </cell>
          <cell r="D1367" t="str">
            <v>W</v>
          </cell>
          <cell r="E1367" t="str">
            <v>v</v>
          </cell>
          <cell r="F1367" t="str">
            <v>mid-8</v>
          </cell>
          <cell r="G1367" t="str">
            <v>hW</v>
          </cell>
          <cell r="H1367" t="str">
            <v>Wv</v>
          </cell>
          <cell r="I1367">
            <v>2</v>
          </cell>
          <cell r="J1367" t="str">
            <v>Not Found</v>
          </cell>
          <cell r="K1367">
            <v>7.2700000000000001E-2</v>
          </cell>
          <cell r="L1367">
            <v>1.1000000000000001E-3</v>
          </cell>
          <cell r="M1367">
            <v>7</v>
          </cell>
          <cell r="N1367" t="str">
            <v>Not Found</v>
          </cell>
          <cell r="O1367">
            <v>9.0300000000000005E-2</v>
          </cell>
          <cell r="P1367">
            <v>1.5E-3</v>
          </cell>
          <cell r="Q1367">
            <v>5</v>
          </cell>
          <cell r="R1367">
            <v>-0.83523758864746056</v>
          </cell>
          <cell r="S1367">
            <v>-0.60418785355213334</v>
          </cell>
          <cell r="T1367">
            <v>-0.68898467080757508</v>
          </cell>
          <cell r="U1367">
            <v>-0.68064530434128667</v>
          </cell>
          <cell r="V1367">
            <v>-0.65623781784361435</v>
          </cell>
          <cell r="W1367">
            <v>-0.43566121519515877</v>
          </cell>
          <cell r="X1367">
            <v>20</v>
          </cell>
          <cell r="Y1367">
            <v>27</v>
          </cell>
          <cell r="Z1367">
            <v>24</v>
          </cell>
          <cell r="AA1367">
            <v>25</v>
          </cell>
          <cell r="AB1367">
            <v>26</v>
          </cell>
          <cell r="AC1367">
            <v>33</v>
          </cell>
        </row>
        <row r="1368">
          <cell r="A1368" t="str">
            <v>hWz</v>
          </cell>
          <cell r="B1368" t="str">
            <v>h</v>
          </cell>
          <cell r="C1368" t="str">
            <v>early-8</v>
          </cell>
          <cell r="D1368" t="str">
            <v>W</v>
          </cell>
          <cell r="E1368" t="str">
            <v>z</v>
          </cell>
          <cell r="F1368" t="str">
            <v>late-8</v>
          </cell>
          <cell r="G1368" t="str">
            <v>hW</v>
          </cell>
          <cell r="H1368" t="str">
            <v>Wz</v>
          </cell>
          <cell r="I1368">
            <v>3</v>
          </cell>
          <cell r="J1368" t="str">
            <v>Not Found</v>
          </cell>
          <cell r="K1368">
            <v>6.9199999999999998E-2</v>
          </cell>
          <cell r="L1368">
            <v>1.6999999999999999E-3</v>
          </cell>
          <cell r="M1368">
            <v>11</v>
          </cell>
          <cell r="N1368" t="str">
            <v>Not Found</v>
          </cell>
          <cell r="O1368">
            <v>9.2299999999999993E-2</v>
          </cell>
          <cell r="P1368">
            <v>1.8E-3</v>
          </cell>
          <cell r="Q1368">
            <v>7</v>
          </cell>
          <cell r="R1368">
            <v>-0.9160004170256808</v>
          </cell>
          <cell r="S1368">
            <v>-0.42990634785745202</v>
          </cell>
          <cell r="T1368">
            <v>-4.4752669361177014E-2</v>
          </cell>
          <cell r="U1368">
            <v>-0.6348601081641303</v>
          </cell>
          <cell r="V1368">
            <v>-0.56459902134159246</v>
          </cell>
          <cell r="W1368">
            <v>2.7566784120404197E-2</v>
          </cell>
          <cell r="X1368">
            <v>18</v>
          </cell>
          <cell r="Y1368">
            <v>33</v>
          </cell>
          <cell r="Z1368">
            <v>48</v>
          </cell>
          <cell r="AA1368">
            <v>26</v>
          </cell>
          <cell r="AB1368">
            <v>28.999999999999996</v>
          </cell>
          <cell r="AC1368">
            <v>51</v>
          </cell>
        </row>
        <row r="1369">
          <cell r="A1369" t="str">
            <v>hYb</v>
          </cell>
          <cell r="B1369" t="str">
            <v>h</v>
          </cell>
          <cell r="C1369" t="str">
            <v>early-8</v>
          </cell>
          <cell r="D1369" t="str">
            <v>Y</v>
          </cell>
          <cell r="E1369" t="str">
            <v>b</v>
          </cell>
          <cell r="F1369" t="str">
            <v>early-8</v>
          </cell>
          <cell r="G1369" t="str">
            <v>hY</v>
          </cell>
          <cell r="H1369" t="str">
            <v>Yb</v>
          </cell>
          <cell r="I1369">
            <v>1</v>
          </cell>
          <cell r="J1369" t="str">
            <v>Not Found</v>
          </cell>
          <cell r="K1369">
            <v>9.9599999999999994E-2</v>
          </cell>
          <cell r="L1369">
            <v>4.1999999999999997E-3</v>
          </cell>
          <cell r="M1369">
            <v>10</v>
          </cell>
          <cell r="N1369" t="str">
            <v>Not Found</v>
          </cell>
          <cell r="O1369">
            <v>0.11799999999999999</v>
          </cell>
          <cell r="P1369">
            <v>4.0000000000000001E-3</v>
          </cell>
          <cell r="Q1369">
            <v>5</v>
          </cell>
          <cell r="R1369">
            <v>-0.21451756482628218</v>
          </cell>
          <cell r="S1369">
            <v>0.29626659253705362</v>
          </cell>
          <cell r="T1369">
            <v>-0.20581066972277653</v>
          </cell>
          <cell r="U1369">
            <v>-4.6520337287667711E-2</v>
          </cell>
          <cell r="V1369">
            <v>0.10741881967323515</v>
          </cell>
          <cell r="W1369">
            <v>-0.43566121519515877</v>
          </cell>
          <cell r="X1369">
            <v>41</v>
          </cell>
          <cell r="Y1369">
            <v>62</v>
          </cell>
          <cell r="Z1369">
            <v>42</v>
          </cell>
          <cell r="AA1369">
            <v>48</v>
          </cell>
          <cell r="AB1369">
            <v>55.000000000000007</v>
          </cell>
          <cell r="AC1369">
            <v>33</v>
          </cell>
        </row>
        <row r="1370">
          <cell r="A1370" t="str">
            <v>hYC</v>
          </cell>
          <cell r="B1370" t="str">
            <v>h</v>
          </cell>
          <cell r="C1370" t="str">
            <v>early-8</v>
          </cell>
          <cell r="D1370" t="str">
            <v>Y</v>
          </cell>
          <cell r="E1370" t="str">
            <v>C</v>
          </cell>
          <cell r="F1370" t="str">
            <v>mid-8</v>
          </cell>
          <cell r="G1370" t="str">
            <v>hY</v>
          </cell>
          <cell r="H1370" t="str">
            <v>YC</v>
          </cell>
          <cell r="I1370">
            <v>2</v>
          </cell>
          <cell r="J1370" t="str">
            <v>Not Found</v>
          </cell>
          <cell r="K1370">
            <v>8.1600000000000006E-2</v>
          </cell>
          <cell r="L1370">
            <v>3.2000000000000002E-3</v>
          </cell>
          <cell r="M1370">
            <v>9</v>
          </cell>
          <cell r="N1370" t="str">
            <v>Not Found</v>
          </cell>
          <cell r="O1370">
            <v>0.10879999999999999</v>
          </cell>
          <cell r="P1370">
            <v>3.5000000000000001E-3</v>
          </cell>
          <cell r="Q1370">
            <v>7</v>
          </cell>
          <cell r="R1370">
            <v>-0.6298692536285575</v>
          </cell>
          <cell r="S1370">
            <v>5.7974163792514658E-3</v>
          </cell>
          <cell r="T1370">
            <v>-0.36686867008437607</v>
          </cell>
          <cell r="U1370">
            <v>-0.25713223970258814</v>
          </cell>
          <cell r="V1370">
            <v>-4.5312507830134761E-2</v>
          </cell>
          <cell r="W1370">
            <v>2.7566784120404197E-2</v>
          </cell>
          <cell r="X1370">
            <v>26</v>
          </cell>
          <cell r="Y1370">
            <v>50</v>
          </cell>
          <cell r="Z1370">
            <v>36</v>
          </cell>
          <cell r="AA1370">
            <v>40</v>
          </cell>
          <cell r="AB1370">
            <v>49</v>
          </cell>
          <cell r="AC1370">
            <v>51</v>
          </cell>
        </row>
        <row r="1371">
          <cell r="A1371" t="str">
            <v>hYf</v>
          </cell>
          <cell r="B1371" t="str">
            <v>h</v>
          </cell>
          <cell r="C1371" t="str">
            <v>early-8</v>
          </cell>
          <cell r="D1371" t="str">
            <v>Y</v>
          </cell>
          <cell r="E1371" t="str">
            <v>f</v>
          </cell>
          <cell r="F1371" t="str">
            <v>mid-8</v>
          </cell>
          <cell r="G1371" t="str">
            <v>hY</v>
          </cell>
          <cell r="H1371" t="str">
            <v>Yf</v>
          </cell>
          <cell r="I1371">
            <v>2</v>
          </cell>
          <cell r="J1371" t="str">
            <v>Not Found</v>
          </cell>
          <cell r="K1371">
            <v>9.3299999999999994E-2</v>
          </cell>
          <cell r="L1371">
            <v>4.3E-3</v>
          </cell>
          <cell r="M1371">
            <v>14</v>
          </cell>
          <cell r="N1371" t="str">
            <v>Not Found</v>
          </cell>
          <cell r="O1371">
            <v>0.1154</v>
          </cell>
          <cell r="P1371">
            <v>4.7999999999999996E-3</v>
          </cell>
          <cell r="Q1371">
            <v>10</v>
          </cell>
          <cell r="R1371">
            <v>-0.35989065590707864</v>
          </cell>
          <cell r="S1371">
            <v>0.32531351015283394</v>
          </cell>
          <cell r="T1371">
            <v>0.43842133172362152</v>
          </cell>
          <cell r="U1371">
            <v>-0.10604109231797111</v>
          </cell>
          <cell r="V1371">
            <v>0.35178894367862684</v>
          </cell>
          <cell r="W1371">
            <v>0.72240878309374867</v>
          </cell>
          <cell r="X1371">
            <v>36</v>
          </cell>
          <cell r="Y1371">
            <v>63</v>
          </cell>
          <cell r="Z1371">
            <v>67</v>
          </cell>
          <cell r="AA1371">
            <v>46</v>
          </cell>
          <cell r="AB1371">
            <v>64</v>
          </cell>
          <cell r="AC1371">
            <v>76</v>
          </cell>
        </row>
        <row r="1372">
          <cell r="A1372" t="str">
            <v>hYg</v>
          </cell>
          <cell r="B1372" t="str">
            <v>h</v>
          </cell>
          <cell r="C1372" t="str">
            <v>early-8</v>
          </cell>
          <cell r="D1372" t="str">
            <v>Y</v>
          </cell>
          <cell r="E1372" t="str">
            <v>g</v>
          </cell>
          <cell r="F1372" t="str">
            <v>mid-8</v>
          </cell>
          <cell r="G1372" t="str">
            <v>hY</v>
          </cell>
          <cell r="H1372" t="str">
            <v>Yg</v>
          </cell>
          <cell r="I1372">
            <v>2</v>
          </cell>
          <cell r="J1372" t="str">
            <v>Not Found</v>
          </cell>
          <cell r="K1372">
            <v>9.1600000000000001E-2</v>
          </cell>
          <cell r="L1372">
            <v>3.5999999999999999E-3</v>
          </cell>
          <cell r="M1372">
            <v>9</v>
          </cell>
          <cell r="N1372" t="str">
            <v>Not Found</v>
          </cell>
          <cell r="O1372">
            <v>0.1152</v>
          </cell>
          <cell r="P1372">
            <v>3.8E-3</v>
          </cell>
          <cell r="Q1372">
            <v>7</v>
          </cell>
          <cell r="R1372">
            <v>-0.39911831540507114</v>
          </cell>
          <cell r="S1372">
            <v>0.1219850868423723</v>
          </cell>
          <cell r="T1372">
            <v>-0.36686867008437607</v>
          </cell>
          <cell r="U1372">
            <v>-0.11061961193568691</v>
          </cell>
          <cell r="V1372">
            <v>4.632628867188715E-2</v>
          </cell>
          <cell r="W1372">
            <v>2.7566784120404197E-2</v>
          </cell>
          <cell r="X1372">
            <v>34</v>
          </cell>
          <cell r="Y1372">
            <v>55.000000000000007</v>
          </cell>
          <cell r="Z1372">
            <v>36</v>
          </cell>
          <cell r="AA1372">
            <v>46</v>
          </cell>
          <cell r="AB1372">
            <v>52</v>
          </cell>
          <cell r="AC1372">
            <v>51</v>
          </cell>
        </row>
        <row r="1373">
          <cell r="A1373" t="str">
            <v>hYG</v>
          </cell>
          <cell r="B1373" t="str">
            <v>h</v>
          </cell>
          <cell r="C1373" t="str">
            <v>early-8</v>
          </cell>
          <cell r="D1373" t="str">
            <v>Y</v>
          </cell>
          <cell r="E1373" t="str">
            <v>G</v>
          </cell>
          <cell r="F1373" t="str">
            <v>mid-8</v>
          </cell>
          <cell r="G1373" t="str">
            <v>hY</v>
          </cell>
          <cell r="H1373" t="str">
            <v>YG</v>
          </cell>
          <cell r="I1373">
            <v>2</v>
          </cell>
          <cell r="J1373" t="str">
            <v>Not Found</v>
          </cell>
          <cell r="K1373">
            <v>8.5400000000000004E-2</v>
          </cell>
          <cell r="L1373">
            <v>3.0999999999999999E-3</v>
          </cell>
          <cell r="M1373">
            <v>8</v>
          </cell>
          <cell r="N1373" t="str">
            <v>Not Found</v>
          </cell>
          <cell r="O1373">
            <v>0.115</v>
          </cell>
          <cell r="P1373">
            <v>3.3999999999999998E-3</v>
          </cell>
          <cell r="Q1373">
            <v>8</v>
          </cell>
          <cell r="R1373">
            <v>-0.54218389710363268</v>
          </cell>
          <cell r="S1373">
            <v>-2.324950123652884E-2</v>
          </cell>
          <cell r="T1373">
            <v>-0.52792667044597552</v>
          </cell>
          <cell r="U1373">
            <v>-0.11519813155340239</v>
          </cell>
          <cell r="V1373">
            <v>-7.5858773330808829E-2</v>
          </cell>
          <cell r="W1373">
            <v>0.25918078377818571</v>
          </cell>
          <cell r="X1373">
            <v>28.999999999999996</v>
          </cell>
          <cell r="Y1373">
            <v>49</v>
          </cell>
          <cell r="Z1373">
            <v>30</v>
          </cell>
          <cell r="AA1373">
            <v>45</v>
          </cell>
          <cell r="AB1373">
            <v>48</v>
          </cell>
          <cell r="AC1373">
            <v>60</v>
          </cell>
        </row>
        <row r="1374">
          <cell r="A1374" t="str">
            <v>hYJ</v>
          </cell>
          <cell r="B1374" t="str">
            <v>h</v>
          </cell>
          <cell r="C1374" t="str">
            <v>early-8</v>
          </cell>
          <cell r="D1374" t="str">
            <v>Y</v>
          </cell>
          <cell r="E1374" t="str">
            <v>J</v>
          </cell>
          <cell r="F1374" t="str">
            <v>mid-8</v>
          </cell>
          <cell r="G1374" t="str">
            <v>hY</v>
          </cell>
          <cell r="H1374" t="str">
            <v>YJ</v>
          </cell>
          <cell r="I1374">
            <v>2</v>
          </cell>
          <cell r="J1374" t="str">
            <v>Not Found</v>
          </cell>
          <cell r="K1374">
            <v>8.4400000000000003E-2</v>
          </cell>
          <cell r="L1374">
            <v>3.3999999999999998E-3</v>
          </cell>
          <cell r="M1374">
            <v>7</v>
          </cell>
          <cell r="N1374" t="str">
            <v>Not Found</v>
          </cell>
          <cell r="O1374">
            <v>0.1024</v>
          </cell>
          <cell r="P1374">
            <v>3.3999999999999998E-3</v>
          </cell>
          <cell r="Q1374">
            <v>5</v>
          </cell>
          <cell r="R1374">
            <v>-0.56525899092598131</v>
          </cell>
          <cell r="S1374">
            <v>6.3891251610811828E-2</v>
          </cell>
          <cell r="T1374">
            <v>-0.68898467080757508</v>
          </cell>
          <cell r="U1374">
            <v>-0.40364486746948908</v>
          </cell>
          <cell r="V1374">
            <v>-7.5858773330808829E-2</v>
          </cell>
          <cell r="W1374">
            <v>-0.43566121519515877</v>
          </cell>
          <cell r="X1374">
            <v>28.999999999999996</v>
          </cell>
          <cell r="Y1374">
            <v>52</v>
          </cell>
          <cell r="Z1374">
            <v>24</v>
          </cell>
          <cell r="AA1374">
            <v>34</v>
          </cell>
          <cell r="AB1374">
            <v>48</v>
          </cell>
          <cell r="AC1374">
            <v>33</v>
          </cell>
        </row>
        <row r="1375">
          <cell r="A1375" t="str">
            <v>hYl</v>
          </cell>
          <cell r="B1375" t="str">
            <v>h</v>
          </cell>
          <cell r="C1375" t="str">
            <v>early-8</v>
          </cell>
          <cell r="D1375" t="str">
            <v>Y</v>
          </cell>
          <cell r="E1375" t="str">
            <v>l</v>
          </cell>
          <cell r="F1375" t="str">
            <v>late-8</v>
          </cell>
          <cell r="G1375" t="str">
            <v>hY</v>
          </cell>
          <cell r="H1375" t="str">
            <v>Yl</v>
          </cell>
          <cell r="I1375">
            <v>3</v>
          </cell>
          <cell r="J1375" t="str">
            <v>Not Found</v>
          </cell>
          <cell r="K1375">
            <v>0.14729999999999999</v>
          </cell>
          <cell r="L1375">
            <v>5.7999999999999996E-3</v>
          </cell>
          <cell r="M1375">
            <v>28</v>
          </cell>
          <cell r="N1375" t="str">
            <v>Not Found</v>
          </cell>
          <cell r="O1375">
            <v>0.1777</v>
          </cell>
          <cell r="P1375">
            <v>6.7000000000000002E-3</v>
          </cell>
          <cell r="Q1375">
            <v>18</v>
          </cell>
          <cell r="R1375">
            <v>0.88616441049974792</v>
          </cell>
          <cell r="S1375">
            <v>0.76101727438953726</v>
          </cell>
          <cell r="T1375">
            <v>2.6932333367860153</v>
          </cell>
          <cell r="U1375">
            <v>1.3201677686004574</v>
          </cell>
          <cell r="V1375">
            <v>0.93216798819143265</v>
          </cell>
          <cell r="W1375">
            <v>2.5753207803560008</v>
          </cell>
          <cell r="X1375">
            <v>81</v>
          </cell>
          <cell r="Y1375">
            <v>78</v>
          </cell>
          <cell r="Z1375">
            <v>100</v>
          </cell>
          <cell r="AA1375">
            <v>91</v>
          </cell>
          <cell r="AB1375">
            <v>83</v>
          </cell>
          <cell r="AC1375">
            <v>100</v>
          </cell>
        </row>
        <row r="1376">
          <cell r="A1376" t="str">
            <v>hYm</v>
          </cell>
          <cell r="B1376" t="str">
            <v>h</v>
          </cell>
          <cell r="C1376" t="str">
            <v>early-8</v>
          </cell>
          <cell r="D1376" t="str">
            <v>Y</v>
          </cell>
          <cell r="E1376" t="str">
            <v>m</v>
          </cell>
          <cell r="F1376" t="str">
            <v>early-8</v>
          </cell>
          <cell r="G1376" t="str">
            <v>hY</v>
          </cell>
          <cell r="H1376" t="str">
            <v>Ym</v>
          </cell>
          <cell r="I1376">
            <v>1</v>
          </cell>
          <cell r="J1376" t="str">
            <v>Not Found</v>
          </cell>
          <cell r="K1376">
            <v>0.1231</v>
          </cell>
          <cell r="L1376">
            <v>4.1999999999999997E-3</v>
          </cell>
          <cell r="M1376">
            <v>18</v>
          </cell>
          <cell r="N1376" t="str">
            <v>Not Found</v>
          </cell>
          <cell r="O1376">
            <v>0.1416</v>
          </cell>
          <cell r="P1376">
            <v>4.7000000000000002E-3</v>
          </cell>
          <cell r="Q1376">
            <v>15</v>
          </cell>
          <cell r="R1376">
            <v>0.32774713999891109</v>
          </cell>
          <cell r="S1376">
            <v>0.29626659253705362</v>
          </cell>
          <cell r="T1376">
            <v>1.0826533331700197</v>
          </cell>
          <cell r="U1376">
            <v>0.49374497760278063</v>
          </cell>
          <cell r="V1376">
            <v>0.32124267817795304</v>
          </cell>
          <cell r="W1376">
            <v>1.880478781382656</v>
          </cell>
          <cell r="X1376">
            <v>63</v>
          </cell>
          <cell r="Y1376">
            <v>62</v>
          </cell>
          <cell r="Z1376">
            <v>86</v>
          </cell>
          <cell r="AA1376">
            <v>69</v>
          </cell>
          <cell r="AB1376">
            <v>63</v>
          </cell>
          <cell r="AC1376">
            <v>97</v>
          </cell>
        </row>
        <row r="1377">
          <cell r="A1377" t="str">
            <v>hYn</v>
          </cell>
          <cell r="B1377" t="str">
            <v>h</v>
          </cell>
          <cell r="C1377" t="str">
            <v>early-8</v>
          </cell>
          <cell r="D1377" t="str">
            <v>Y</v>
          </cell>
          <cell r="E1377" t="str">
            <v>n</v>
          </cell>
          <cell r="F1377" t="str">
            <v>early-8</v>
          </cell>
          <cell r="G1377" t="str">
            <v>hY</v>
          </cell>
          <cell r="H1377" t="str">
            <v>Yn</v>
          </cell>
          <cell r="I1377">
            <v>1</v>
          </cell>
          <cell r="J1377" t="str">
            <v>Not Found</v>
          </cell>
          <cell r="K1377">
            <v>0.16969999999999999</v>
          </cell>
          <cell r="L1377">
            <v>7.9000000000000008E-3</v>
          </cell>
          <cell r="M1377">
            <v>24</v>
          </cell>
          <cell r="N1377" t="str">
            <v>Not Found</v>
          </cell>
          <cell r="O1377">
            <v>0.2016</v>
          </cell>
          <cell r="P1377">
            <v>1.11E-2</v>
          </cell>
          <cell r="Q1377">
            <v>16</v>
          </cell>
          <cell r="R1377">
            <v>1.4030465121203575</v>
          </cell>
          <cell r="S1377">
            <v>1.3710025443209224</v>
          </cell>
          <cell r="T1377">
            <v>2.0490013353396166</v>
          </cell>
          <cell r="U1377">
            <v>1.8673008629174792</v>
          </cell>
          <cell r="V1377">
            <v>2.2762036702210877</v>
          </cell>
          <cell r="W1377">
            <v>2.1120927810404377</v>
          </cell>
          <cell r="X1377">
            <v>92</v>
          </cell>
          <cell r="Y1377">
            <v>92</v>
          </cell>
          <cell r="Z1377">
            <v>98</v>
          </cell>
          <cell r="AA1377">
            <v>97</v>
          </cell>
          <cell r="AB1377">
            <v>99</v>
          </cell>
          <cell r="AC1377">
            <v>98</v>
          </cell>
        </row>
        <row r="1378">
          <cell r="A1378" t="str">
            <v>hYp</v>
          </cell>
          <cell r="B1378" t="str">
            <v>h</v>
          </cell>
          <cell r="C1378" t="str">
            <v>early-8</v>
          </cell>
          <cell r="D1378" t="str">
            <v>Y</v>
          </cell>
          <cell r="E1378" t="str">
            <v>p</v>
          </cell>
          <cell r="F1378" t="str">
            <v>early-8</v>
          </cell>
          <cell r="G1378" t="str">
            <v>hY</v>
          </cell>
          <cell r="H1378" t="str">
            <v>Yp</v>
          </cell>
          <cell r="I1378">
            <v>1</v>
          </cell>
          <cell r="J1378" t="str">
            <v>Not Found</v>
          </cell>
          <cell r="K1378">
            <v>0.1108</v>
          </cell>
          <cell r="L1378">
            <v>4.4999999999999997E-3</v>
          </cell>
          <cell r="M1378">
            <v>17</v>
          </cell>
          <cell r="N1378" t="str">
            <v>Not Found</v>
          </cell>
          <cell r="O1378">
            <v>0.12859999999999999</v>
          </cell>
          <cell r="P1378">
            <v>5.1999999999999998E-3</v>
          </cell>
          <cell r="Q1378">
            <v>15</v>
          </cell>
          <cell r="R1378">
            <v>4.3923485984022646E-2</v>
          </cell>
          <cell r="S1378">
            <v>0.3834073453843943</v>
          </cell>
          <cell r="T1378">
            <v>0.9215953328084201</v>
          </cell>
          <cell r="U1378">
            <v>0.19614120245126232</v>
          </cell>
          <cell r="V1378">
            <v>0.47397400568132281</v>
          </cell>
          <cell r="W1378">
            <v>1.880478781382656</v>
          </cell>
          <cell r="X1378">
            <v>52</v>
          </cell>
          <cell r="Y1378">
            <v>65</v>
          </cell>
          <cell r="Z1378">
            <v>82</v>
          </cell>
          <cell r="AA1378">
            <v>57.999999999999993</v>
          </cell>
          <cell r="AB1378">
            <v>69</v>
          </cell>
          <cell r="AC1378">
            <v>97</v>
          </cell>
        </row>
        <row r="1379">
          <cell r="A1379" t="str">
            <v>hYs</v>
          </cell>
          <cell r="B1379" t="str">
            <v>h</v>
          </cell>
          <cell r="C1379" t="str">
            <v>early-8</v>
          </cell>
          <cell r="D1379" t="str">
            <v>Y</v>
          </cell>
          <cell r="E1379" t="str">
            <v>s</v>
          </cell>
          <cell r="F1379" t="str">
            <v>late-8</v>
          </cell>
          <cell r="G1379" t="str">
            <v>hY</v>
          </cell>
          <cell r="H1379" t="str">
            <v>Ys</v>
          </cell>
          <cell r="I1379">
            <v>3</v>
          </cell>
          <cell r="J1379" t="str">
            <v>Not Found</v>
          </cell>
          <cell r="K1379">
            <v>0.1525</v>
          </cell>
          <cell r="L1379">
            <v>4.4999999999999997E-3</v>
          </cell>
          <cell r="M1379">
            <v>18</v>
          </cell>
          <cell r="N1379" t="str">
            <v>Not Found</v>
          </cell>
          <cell r="O1379">
            <v>0.1585</v>
          </cell>
          <cell r="P1379">
            <v>5.4999999999999997E-3</v>
          </cell>
          <cell r="Q1379">
            <v>13</v>
          </cell>
          <cell r="R1379">
            <v>1.0061548983759609</v>
          </cell>
          <cell r="S1379">
            <v>0.3834073453843943</v>
          </cell>
          <cell r="T1379">
            <v>1.0826533331700197</v>
          </cell>
          <cell r="U1379">
            <v>0.88062988529975406</v>
          </cell>
          <cell r="V1379">
            <v>0.56561280218334475</v>
          </cell>
          <cell r="W1379">
            <v>1.4172507820670932</v>
          </cell>
          <cell r="X1379">
            <v>84</v>
          </cell>
          <cell r="Y1379">
            <v>65</v>
          </cell>
          <cell r="Z1379">
            <v>86</v>
          </cell>
          <cell r="AA1379">
            <v>81</v>
          </cell>
          <cell r="AB1379">
            <v>72</v>
          </cell>
          <cell r="AC1379">
            <v>92</v>
          </cell>
        </row>
        <row r="1380">
          <cell r="A1380" t="str">
            <v>hYS</v>
          </cell>
          <cell r="B1380" t="str">
            <v>h</v>
          </cell>
          <cell r="C1380" t="str">
            <v>early-8</v>
          </cell>
          <cell r="D1380" t="str">
            <v>Y</v>
          </cell>
          <cell r="E1380" t="str">
            <v>S</v>
          </cell>
          <cell r="F1380" t="str">
            <v>late-8</v>
          </cell>
          <cell r="G1380" t="str">
            <v>hY</v>
          </cell>
          <cell r="H1380" t="str">
            <v>YS</v>
          </cell>
          <cell r="I1380">
            <v>3</v>
          </cell>
          <cell r="J1380" t="str">
            <v>Not Found</v>
          </cell>
          <cell r="K1380">
            <v>8.14E-2</v>
          </cell>
          <cell r="L1380">
            <v>3.0999999999999999E-3</v>
          </cell>
          <cell r="M1380">
            <v>8</v>
          </cell>
          <cell r="N1380" t="str">
            <v>Not Found</v>
          </cell>
          <cell r="O1380">
            <v>0.1074</v>
          </cell>
          <cell r="P1380">
            <v>3.3999999999999998E-3</v>
          </cell>
          <cell r="Q1380">
            <v>6</v>
          </cell>
          <cell r="R1380">
            <v>-0.63448427239302729</v>
          </cell>
          <cell r="S1380">
            <v>-2.324950123652884E-2</v>
          </cell>
          <cell r="T1380">
            <v>-0.52792667044597552</v>
          </cell>
          <cell r="U1380">
            <v>-0.28918187702659776</v>
          </cell>
          <cell r="V1380">
            <v>-7.5858773330808829E-2</v>
          </cell>
          <cell r="W1380">
            <v>-0.20404721553737729</v>
          </cell>
          <cell r="X1380">
            <v>26</v>
          </cell>
          <cell r="Y1380">
            <v>49</v>
          </cell>
          <cell r="Z1380">
            <v>30</v>
          </cell>
          <cell r="AA1380">
            <v>39</v>
          </cell>
          <cell r="AB1380">
            <v>48</v>
          </cell>
          <cell r="AC1380">
            <v>42</v>
          </cell>
        </row>
        <row r="1381">
          <cell r="A1381" t="str">
            <v>hYT</v>
          </cell>
          <cell r="B1381" t="str">
            <v>h</v>
          </cell>
          <cell r="C1381" t="str">
            <v>early-8</v>
          </cell>
          <cell r="D1381" t="str">
            <v>Y</v>
          </cell>
          <cell r="E1381" t="str">
            <v>T</v>
          </cell>
          <cell r="F1381" t="str">
            <v>late-8</v>
          </cell>
          <cell r="G1381" t="str">
            <v>hY</v>
          </cell>
          <cell r="H1381" t="str">
            <v>YT</v>
          </cell>
          <cell r="I1381">
            <v>3</v>
          </cell>
          <cell r="J1381" t="str">
            <v>Not Found</v>
          </cell>
          <cell r="K1381">
            <v>8.1000000000000003E-2</v>
          </cell>
          <cell r="L1381">
            <v>3.2000000000000002E-3</v>
          </cell>
          <cell r="M1381">
            <v>7</v>
          </cell>
          <cell r="N1381" t="str">
            <v>Not Found</v>
          </cell>
          <cell r="O1381">
            <v>0.1047</v>
          </cell>
          <cell r="P1381">
            <v>3.3999999999999998E-3</v>
          </cell>
          <cell r="Q1381">
            <v>5</v>
          </cell>
          <cell r="R1381">
            <v>-0.64371430992196677</v>
          </cell>
          <cell r="S1381">
            <v>5.7974163792514658E-3</v>
          </cell>
          <cell r="T1381">
            <v>-0.68898467080757508</v>
          </cell>
          <cell r="U1381">
            <v>-0.35099189186575908</v>
          </cell>
          <cell r="V1381">
            <v>-7.5858773330808829E-2</v>
          </cell>
          <cell r="W1381">
            <v>-0.43566121519515877</v>
          </cell>
          <cell r="X1381">
            <v>26</v>
          </cell>
          <cell r="Y1381">
            <v>50</v>
          </cell>
          <cell r="Z1381">
            <v>24</v>
          </cell>
          <cell r="AA1381">
            <v>36</v>
          </cell>
          <cell r="AB1381">
            <v>48</v>
          </cell>
          <cell r="AC1381">
            <v>33</v>
          </cell>
        </row>
        <row r="1382">
          <cell r="A1382" t="str">
            <v>hYz</v>
          </cell>
          <cell r="B1382" t="str">
            <v>h</v>
          </cell>
          <cell r="C1382" t="str">
            <v>early-8</v>
          </cell>
          <cell r="D1382" t="str">
            <v>Y</v>
          </cell>
          <cell r="E1382" t="str">
            <v>z</v>
          </cell>
          <cell r="F1382" t="str">
            <v>late-8</v>
          </cell>
          <cell r="G1382" t="str">
            <v>hY</v>
          </cell>
          <cell r="H1382" t="str">
            <v>Yz</v>
          </cell>
          <cell r="I1382">
            <v>3</v>
          </cell>
          <cell r="J1382" t="str">
            <v>Not Found</v>
          </cell>
          <cell r="K1382">
            <v>9.3799999999999994E-2</v>
          </cell>
          <cell r="L1382">
            <v>4.1000000000000003E-3</v>
          </cell>
          <cell r="M1382">
            <v>18</v>
          </cell>
          <cell r="N1382" t="str">
            <v>Not Found</v>
          </cell>
          <cell r="O1382">
            <v>0.1203</v>
          </cell>
          <cell r="P1382">
            <v>4.1000000000000003E-3</v>
          </cell>
          <cell r="Q1382">
            <v>14</v>
          </cell>
          <cell r="R1382">
            <v>-0.34835310899590433</v>
          </cell>
          <cell r="S1382">
            <v>0.26721967492127358</v>
          </cell>
          <cell r="T1382">
            <v>1.0826533331700197</v>
          </cell>
          <cell r="U1382">
            <v>6.132638316062638E-3</v>
          </cell>
          <cell r="V1382">
            <v>0.13796508517390921</v>
          </cell>
          <cell r="W1382">
            <v>1.6488647817248745</v>
          </cell>
          <cell r="X1382">
            <v>36</v>
          </cell>
          <cell r="Y1382">
            <v>60</v>
          </cell>
          <cell r="Z1382">
            <v>86</v>
          </cell>
          <cell r="AA1382">
            <v>50</v>
          </cell>
          <cell r="AB1382">
            <v>56.000000000000007</v>
          </cell>
          <cell r="AC1382">
            <v>95</v>
          </cell>
        </row>
        <row r="1383">
          <cell r="A1383" t="str">
            <v>J@C</v>
          </cell>
          <cell r="B1383" t="str">
            <v>J</v>
          </cell>
          <cell r="C1383" t="str">
            <v>mid-8</v>
          </cell>
          <cell r="D1383" t="str">
            <v>@</v>
          </cell>
          <cell r="E1383" t="str">
            <v>C</v>
          </cell>
          <cell r="F1383" t="str">
            <v>mid-8</v>
          </cell>
          <cell r="G1383" t="str">
            <v>J@</v>
          </cell>
          <cell r="H1383" t="str">
            <v>@C</v>
          </cell>
          <cell r="I1383">
            <v>3</v>
          </cell>
          <cell r="J1383" t="str">
            <v>Not Found</v>
          </cell>
          <cell r="K1383">
            <v>0.1012</v>
          </cell>
          <cell r="L1383">
            <v>2.5999999999999999E-3</v>
          </cell>
          <cell r="M1383">
            <v>12</v>
          </cell>
          <cell r="N1383" t="str">
            <v>Not Found</v>
          </cell>
          <cell r="O1383">
            <v>0.1125</v>
          </cell>
          <cell r="P1383">
            <v>4.4999999999999997E-3</v>
          </cell>
          <cell r="Q1383">
            <v>7</v>
          </cell>
          <cell r="R1383">
            <v>-0.17759741471052426</v>
          </cell>
          <cell r="S1383">
            <v>-0.16848408931542999</v>
          </cell>
          <cell r="T1383">
            <v>0.11630533100042251</v>
          </cell>
          <cell r="U1383">
            <v>-0.17242962677484822</v>
          </cell>
          <cell r="V1383">
            <v>0.2601501471766049</v>
          </cell>
          <cell r="W1383">
            <v>2.7566784120404197E-2</v>
          </cell>
          <cell r="X1383">
            <v>43</v>
          </cell>
          <cell r="Y1383">
            <v>43</v>
          </cell>
          <cell r="Z1383">
            <v>54</v>
          </cell>
          <cell r="AA1383">
            <v>43</v>
          </cell>
          <cell r="AB1383">
            <v>61</v>
          </cell>
          <cell r="AC1383">
            <v>51</v>
          </cell>
        </row>
        <row r="1384">
          <cell r="A1384" t="str">
            <v>J@d</v>
          </cell>
          <cell r="B1384" t="str">
            <v>J</v>
          </cell>
          <cell r="C1384" t="str">
            <v>mid-8</v>
          </cell>
          <cell r="D1384" t="str">
            <v>@</v>
          </cell>
          <cell r="E1384" t="str">
            <v>d</v>
          </cell>
          <cell r="F1384" t="str">
            <v>early-8</v>
          </cell>
          <cell r="G1384" t="str">
            <v>J@</v>
          </cell>
          <cell r="H1384" t="str">
            <v>@d</v>
          </cell>
          <cell r="I1384">
            <v>2</v>
          </cell>
          <cell r="J1384" t="str">
            <v>Not Found</v>
          </cell>
          <cell r="K1384">
            <v>0.13120000000000001</v>
          </cell>
          <cell r="L1384">
            <v>3.5000000000000001E-3</v>
          </cell>
          <cell r="M1384">
            <v>18</v>
          </cell>
          <cell r="N1384" t="str">
            <v>Not Found</v>
          </cell>
          <cell r="O1384">
            <v>0.15329999999999999</v>
          </cell>
          <cell r="P1384">
            <v>7.3000000000000001E-3</v>
          </cell>
          <cell r="Q1384">
            <v>14</v>
          </cell>
          <cell r="R1384">
            <v>0.51465539995993526</v>
          </cell>
          <cell r="S1384">
            <v>9.2938169226592121E-2</v>
          </cell>
          <cell r="T1384">
            <v>1.0826533331700197</v>
          </cell>
          <cell r="U1384">
            <v>0.76158837523914658</v>
          </cell>
          <cell r="V1384">
            <v>1.1154455811954764</v>
          </cell>
          <cell r="W1384">
            <v>1.6488647817248745</v>
          </cell>
          <cell r="X1384">
            <v>70</v>
          </cell>
          <cell r="Y1384">
            <v>54</v>
          </cell>
          <cell r="Z1384">
            <v>86</v>
          </cell>
          <cell r="AA1384">
            <v>78</v>
          </cell>
          <cell r="AB1384">
            <v>87</v>
          </cell>
          <cell r="AC1384">
            <v>95</v>
          </cell>
        </row>
        <row r="1385">
          <cell r="A1385" t="str">
            <v>J@f</v>
          </cell>
          <cell r="B1385" t="str">
            <v>J</v>
          </cell>
          <cell r="C1385" t="str">
            <v>mid-8</v>
          </cell>
          <cell r="D1385" t="str">
            <v>@</v>
          </cell>
          <cell r="E1385" t="str">
            <v>f</v>
          </cell>
          <cell r="F1385" t="str">
            <v>mid-8</v>
          </cell>
          <cell r="G1385" t="str">
            <v>J@</v>
          </cell>
          <cell r="H1385" t="str">
            <v>@f</v>
          </cell>
          <cell r="I1385">
            <v>3</v>
          </cell>
          <cell r="J1385" t="str">
            <v>Not Found</v>
          </cell>
          <cell r="K1385">
            <v>0.1129</v>
          </cell>
          <cell r="L1385">
            <v>2.3999999999999998E-3</v>
          </cell>
          <cell r="M1385">
            <v>11</v>
          </cell>
          <cell r="N1385" t="str">
            <v>Not Found</v>
          </cell>
          <cell r="O1385">
            <v>0.1191</v>
          </cell>
          <cell r="P1385">
            <v>4.3E-3</v>
          </cell>
          <cell r="Q1385">
            <v>9</v>
          </cell>
          <cell r="R1385">
            <v>9.2381183010954909E-2</v>
          </cell>
          <cell r="S1385">
            <v>-0.22657792454699047</v>
          </cell>
          <cell r="T1385">
            <v>-4.4752669361177014E-2</v>
          </cell>
          <cell r="U1385">
            <v>-2.1338479390231486E-2</v>
          </cell>
          <cell r="V1385">
            <v>0.19905761617525705</v>
          </cell>
          <cell r="W1385">
            <v>0.49079478343596716</v>
          </cell>
          <cell r="X1385">
            <v>54</v>
          </cell>
          <cell r="Y1385">
            <v>41</v>
          </cell>
          <cell r="Z1385">
            <v>48</v>
          </cell>
          <cell r="AA1385">
            <v>49</v>
          </cell>
          <cell r="AB1385">
            <v>57.999999999999993</v>
          </cell>
          <cell r="AC1385">
            <v>69</v>
          </cell>
        </row>
        <row r="1386">
          <cell r="A1386" t="str">
            <v>J@G</v>
          </cell>
          <cell r="B1386" t="str">
            <v>J</v>
          </cell>
          <cell r="C1386" t="str">
            <v>mid-8</v>
          </cell>
          <cell r="D1386" t="str">
            <v>@</v>
          </cell>
          <cell r="E1386" t="str">
            <v>G</v>
          </cell>
          <cell r="F1386" t="str">
            <v>mid-8</v>
          </cell>
          <cell r="G1386" t="str">
            <v>J@</v>
          </cell>
          <cell r="H1386" t="str">
            <v>@G</v>
          </cell>
          <cell r="I1386">
            <v>3</v>
          </cell>
          <cell r="J1386" t="str">
            <v>Not Found</v>
          </cell>
          <cell r="K1386">
            <v>0.10489999999999999</v>
          </cell>
          <cell r="L1386">
            <v>4.7999999999999996E-3</v>
          </cell>
          <cell r="M1386">
            <v>13</v>
          </cell>
          <cell r="N1386" t="str">
            <v>Not Found</v>
          </cell>
          <cell r="O1386">
            <v>0.1187</v>
          </cell>
          <cell r="P1386">
            <v>6.8999999999999999E-3</v>
          </cell>
          <cell r="Q1386">
            <v>9</v>
          </cell>
          <cell r="R1386">
            <v>-9.2219567567834393E-2</v>
          </cell>
          <cell r="S1386">
            <v>0.47054809823173493</v>
          </cell>
          <cell r="T1386">
            <v>0.27736333136202201</v>
          </cell>
          <cell r="U1386">
            <v>-3.0495518625662753E-2</v>
          </cell>
          <cell r="V1386">
            <v>0.99326051919278047</v>
          </cell>
          <cell r="W1386">
            <v>0.49079478343596716</v>
          </cell>
          <cell r="X1386">
            <v>46</v>
          </cell>
          <cell r="Y1386">
            <v>68</v>
          </cell>
          <cell r="Z1386">
            <v>61</v>
          </cell>
          <cell r="AA1386">
            <v>49</v>
          </cell>
          <cell r="AB1386">
            <v>84</v>
          </cell>
          <cell r="AC1386">
            <v>69</v>
          </cell>
        </row>
        <row r="1387">
          <cell r="A1387" t="str">
            <v>J@J</v>
          </cell>
          <cell r="B1387" t="str">
            <v>J</v>
          </cell>
          <cell r="C1387" t="str">
            <v>mid-8</v>
          </cell>
          <cell r="D1387" t="str">
            <v>@</v>
          </cell>
          <cell r="E1387" t="str">
            <v>J</v>
          </cell>
          <cell r="F1387" t="str">
            <v>mid-8</v>
          </cell>
          <cell r="G1387" t="str">
            <v>J@</v>
          </cell>
          <cell r="H1387" t="str">
            <v>@J</v>
          </cell>
          <cell r="I1387">
            <v>3</v>
          </cell>
          <cell r="J1387" t="str">
            <v>Not Found</v>
          </cell>
          <cell r="K1387">
            <v>0.104</v>
          </cell>
          <cell r="L1387">
            <v>1.9E-3</v>
          </cell>
          <cell r="M1387">
            <v>8</v>
          </cell>
          <cell r="N1387" t="str">
            <v>Not Found</v>
          </cell>
          <cell r="O1387">
            <v>0.1061</v>
          </cell>
          <cell r="P1387">
            <v>3.0000000000000001E-3</v>
          </cell>
          <cell r="Q1387">
            <v>6</v>
          </cell>
          <cell r="R1387">
            <v>-0.11298715200794814</v>
          </cell>
          <cell r="S1387">
            <v>-0.37181251262589154</v>
          </cell>
          <cell r="T1387">
            <v>-0.52792667044597552</v>
          </cell>
          <cell r="U1387">
            <v>-0.31894225454174946</v>
          </cell>
          <cell r="V1387">
            <v>-0.19804383533350467</v>
          </cell>
          <cell r="W1387">
            <v>-0.20404721553737729</v>
          </cell>
          <cell r="X1387">
            <v>45</v>
          </cell>
          <cell r="Y1387">
            <v>35</v>
          </cell>
          <cell r="Z1387">
            <v>30</v>
          </cell>
          <cell r="AA1387">
            <v>38</v>
          </cell>
          <cell r="AB1387">
            <v>43</v>
          </cell>
          <cell r="AC1387">
            <v>42</v>
          </cell>
        </row>
        <row r="1388">
          <cell r="A1388" t="str">
            <v>J@l</v>
          </cell>
          <cell r="B1388" t="str">
            <v>J</v>
          </cell>
          <cell r="C1388" t="str">
            <v>mid-8</v>
          </cell>
          <cell r="D1388" t="str">
            <v>@</v>
          </cell>
          <cell r="E1388" t="str">
            <v>l</v>
          </cell>
          <cell r="F1388" t="str">
            <v>late-8</v>
          </cell>
          <cell r="G1388" t="str">
            <v>J@</v>
          </cell>
          <cell r="H1388" t="str">
            <v>@l</v>
          </cell>
          <cell r="I1388">
            <v>4</v>
          </cell>
          <cell r="J1388" t="str">
            <v>Not Found</v>
          </cell>
          <cell r="K1388">
            <v>0.16689999999999999</v>
          </cell>
          <cell r="L1388">
            <v>9.7000000000000003E-3</v>
          </cell>
          <cell r="M1388">
            <v>10</v>
          </cell>
          <cell r="N1388" t="str">
            <v>Not Found</v>
          </cell>
          <cell r="O1388">
            <v>0.18140000000000001</v>
          </cell>
          <cell r="P1388">
            <v>6.7000000000000002E-3</v>
          </cell>
          <cell r="Q1388">
            <v>9</v>
          </cell>
          <cell r="R1388">
            <v>1.3384362494177815</v>
          </cell>
          <cell r="S1388">
            <v>1.8938470614049663</v>
          </cell>
          <cell r="T1388">
            <v>-0.20581066972277653</v>
          </cell>
          <cell r="U1388">
            <v>1.4048703815281973</v>
          </cell>
          <cell r="V1388">
            <v>0.93216798819143265</v>
          </cell>
          <cell r="W1388">
            <v>0.49079478343596716</v>
          </cell>
          <cell r="X1388">
            <v>91</v>
          </cell>
          <cell r="Y1388">
            <v>97</v>
          </cell>
          <cell r="Z1388">
            <v>42</v>
          </cell>
          <cell r="AA1388">
            <v>92</v>
          </cell>
          <cell r="AB1388">
            <v>83</v>
          </cell>
          <cell r="AC1388">
            <v>69</v>
          </cell>
        </row>
        <row r="1389">
          <cell r="A1389" t="str">
            <v>J@p</v>
          </cell>
          <cell r="B1389" t="str">
            <v>J</v>
          </cell>
          <cell r="C1389" t="str">
            <v>mid-8</v>
          </cell>
          <cell r="D1389" t="str">
            <v>@</v>
          </cell>
          <cell r="E1389" t="str">
            <v>p</v>
          </cell>
          <cell r="F1389" t="str">
            <v>early-8</v>
          </cell>
          <cell r="G1389" t="str">
            <v>J@</v>
          </cell>
          <cell r="H1389" t="str">
            <v>@p</v>
          </cell>
          <cell r="I1389">
            <v>2</v>
          </cell>
          <cell r="J1389" t="str">
            <v>Not Found</v>
          </cell>
          <cell r="K1389">
            <v>0.1303</v>
          </cell>
          <cell r="L1389">
            <v>5.8999999999999999E-3</v>
          </cell>
          <cell r="M1389">
            <v>19</v>
          </cell>
          <cell r="N1389" t="str">
            <v>Not Found</v>
          </cell>
          <cell r="O1389">
            <v>0.1323</v>
          </cell>
          <cell r="P1389">
            <v>6.7999999999999996E-3</v>
          </cell>
          <cell r="Q1389">
            <v>12</v>
          </cell>
          <cell r="R1389">
            <v>0.49388781551982125</v>
          </cell>
          <cell r="S1389">
            <v>0.79006419200531752</v>
          </cell>
          <cell r="T1389">
            <v>1.2437113335316192</v>
          </cell>
          <cell r="U1389">
            <v>0.28084381537900227</v>
          </cell>
          <cell r="V1389">
            <v>0.9627142536921065</v>
          </cell>
          <cell r="W1389">
            <v>1.1856367824093117</v>
          </cell>
          <cell r="X1389">
            <v>69</v>
          </cell>
          <cell r="Y1389">
            <v>79</v>
          </cell>
          <cell r="Z1389">
            <v>89</v>
          </cell>
          <cell r="AA1389">
            <v>61</v>
          </cell>
          <cell r="AB1389">
            <v>83</v>
          </cell>
          <cell r="AC1389">
            <v>88</v>
          </cell>
        </row>
        <row r="1390">
          <cell r="A1390" t="str">
            <v>J@r</v>
          </cell>
          <cell r="B1390" t="str">
            <v>J</v>
          </cell>
          <cell r="C1390" t="str">
            <v>mid-8</v>
          </cell>
          <cell r="D1390" t="str">
            <v>@</v>
          </cell>
          <cell r="E1390" t="str">
            <v>r</v>
          </cell>
          <cell r="F1390" t="str">
            <v>late-8</v>
          </cell>
          <cell r="G1390" t="str">
            <v>J@</v>
          </cell>
          <cell r="H1390" t="str">
            <v>@r</v>
          </cell>
          <cell r="I1390">
            <v>4</v>
          </cell>
          <cell r="J1390" t="str">
            <v>Not Found</v>
          </cell>
          <cell r="K1390">
            <v>0.1716</v>
          </cell>
          <cell r="L1390">
            <v>8.3000000000000001E-3</v>
          </cell>
          <cell r="M1390">
            <v>7</v>
          </cell>
          <cell r="N1390" t="str">
            <v>Not Found</v>
          </cell>
          <cell r="O1390">
            <v>0.18790000000000001</v>
          </cell>
          <cell r="P1390">
            <v>5.5999999999999999E-3</v>
          </cell>
          <cell r="Q1390">
            <v>5</v>
          </cell>
          <cell r="R1390">
            <v>1.4468891903828203</v>
          </cell>
          <cell r="S1390">
            <v>1.487190214784043</v>
          </cell>
          <cell r="T1390">
            <v>-0.68898467080757508</v>
          </cell>
          <cell r="U1390">
            <v>1.5536722691039566</v>
          </cell>
          <cell r="V1390">
            <v>0.59615906768401883</v>
          </cell>
          <cell r="W1390">
            <v>-0.43566121519515877</v>
          </cell>
          <cell r="X1390">
            <v>93</v>
          </cell>
          <cell r="Y1390">
            <v>93</v>
          </cell>
          <cell r="Z1390">
            <v>24</v>
          </cell>
          <cell r="AA1390">
            <v>94</v>
          </cell>
          <cell r="AB1390">
            <v>73</v>
          </cell>
          <cell r="AC1390">
            <v>33</v>
          </cell>
        </row>
        <row r="1391">
          <cell r="A1391" t="str">
            <v>J@s</v>
          </cell>
          <cell r="B1391" t="str">
            <v>J</v>
          </cell>
          <cell r="C1391" t="str">
            <v>mid-8</v>
          </cell>
          <cell r="D1391" t="str">
            <v>@</v>
          </cell>
          <cell r="E1391" t="str">
            <v>s</v>
          </cell>
          <cell r="F1391" t="str">
            <v>late-8</v>
          </cell>
          <cell r="G1391" t="str">
            <v>J@</v>
          </cell>
          <cell r="H1391" t="str">
            <v>@s</v>
          </cell>
          <cell r="I1391">
            <v>4</v>
          </cell>
          <cell r="J1391" t="str">
            <v>Not Found</v>
          </cell>
          <cell r="K1391">
            <v>0.17199999999999999</v>
          </cell>
          <cell r="L1391">
            <v>8.2000000000000007E-3</v>
          </cell>
          <cell r="M1391">
            <v>15</v>
          </cell>
          <cell r="N1391" t="str">
            <v>Not Found</v>
          </cell>
          <cell r="O1391">
            <v>0.16220000000000001</v>
          </cell>
          <cell r="P1391">
            <v>9.4000000000000004E-3</v>
          </cell>
          <cell r="Q1391">
            <v>11</v>
          </cell>
          <cell r="R1391">
            <v>1.4561192279117594</v>
          </cell>
          <cell r="S1391">
            <v>1.4581432971682631</v>
          </cell>
          <cell r="T1391">
            <v>0.59947933208522108</v>
          </cell>
          <cell r="U1391">
            <v>0.96533249822749401</v>
          </cell>
          <cell r="V1391">
            <v>1.7569171567096302</v>
          </cell>
          <cell r="W1391">
            <v>0.95402278275153019</v>
          </cell>
          <cell r="X1391">
            <v>93</v>
          </cell>
          <cell r="Y1391">
            <v>93</v>
          </cell>
          <cell r="Z1391">
            <v>72</v>
          </cell>
          <cell r="AA1391">
            <v>83</v>
          </cell>
          <cell r="AB1391">
            <v>96</v>
          </cell>
          <cell r="AC1391">
            <v>83</v>
          </cell>
        </row>
        <row r="1392">
          <cell r="A1392" t="str">
            <v>J@S</v>
          </cell>
          <cell r="B1392" t="str">
            <v>J</v>
          </cell>
          <cell r="C1392" t="str">
            <v>mid-8</v>
          </cell>
          <cell r="D1392" t="str">
            <v>@</v>
          </cell>
          <cell r="E1392" t="str">
            <v>S</v>
          </cell>
          <cell r="F1392" t="str">
            <v>late-8</v>
          </cell>
          <cell r="G1392" t="str">
            <v>J@</v>
          </cell>
          <cell r="H1392" t="str">
            <v>@S</v>
          </cell>
          <cell r="I1392">
            <v>4</v>
          </cell>
          <cell r="J1392" t="str">
            <v>Not Found</v>
          </cell>
          <cell r="K1392">
            <v>0.1009</v>
          </cell>
          <cell r="L1392">
            <v>3.0999999999999999E-3</v>
          </cell>
          <cell r="M1392">
            <v>17</v>
          </cell>
          <cell r="N1392" t="str">
            <v>Not Found</v>
          </cell>
          <cell r="O1392">
            <v>0.1111</v>
          </cell>
          <cell r="P1392">
            <v>3.3999999999999998E-3</v>
          </cell>
          <cell r="Q1392">
            <v>9</v>
          </cell>
          <cell r="R1392">
            <v>-0.18451994285722872</v>
          </cell>
          <cell r="S1392">
            <v>-2.324950123652884E-2</v>
          </cell>
          <cell r="T1392">
            <v>0.9215953328084201</v>
          </cell>
          <cell r="U1392">
            <v>-0.2044792640988578</v>
          </cell>
          <cell r="V1392">
            <v>-7.5858773330808829E-2</v>
          </cell>
          <cell r="W1392">
            <v>0.49079478343596716</v>
          </cell>
          <cell r="X1392">
            <v>43</v>
          </cell>
          <cell r="Y1392">
            <v>49</v>
          </cell>
          <cell r="Z1392">
            <v>82</v>
          </cell>
          <cell r="AA1392">
            <v>42</v>
          </cell>
          <cell r="AB1392">
            <v>48</v>
          </cell>
          <cell r="AC1392">
            <v>69</v>
          </cell>
        </row>
        <row r="1393">
          <cell r="A1393" t="str">
            <v>J@t</v>
          </cell>
          <cell r="B1393" t="str">
            <v>J</v>
          </cell>
          <cell r="C1393" t="str">
            <v>mid-8</v>
          </cell>
          <cell r="D1393" t="str">
            <v>@</v>
          </cell>
          <cell r="E1393" t="str">
            <v>t</v>
          </cell>
          <cell r="F1393" t="str">
            <v>mid-8</v>
          </cell>
          <cell r="G1393" t="str">
            <v>J@</v>
          </cell>
          <cell r="H1393" t="str">
            <v>@t</v>
          </cell>
          <cell r="I1393">
            <v>3</v>
          </cell>
          <cell r="J1393" t="str">
            <v>Not Found</v>
          </cell>
          <cell r="K1393">
            <v>0.15920000000000001</v>
          </cell>
          <cell r="L1393">
            <v>7.1000000000000004E-3</v>
          </cell>
          <cell r="M1393">
            <v>23</v>
          </cell>
          <cell r="N1393" t="str">
            <v>Not Found</v>
          </cell>
          <cell r="O1393">
            <v>0.1681</v>
          </cell>
          <cell r="P1393">
            <v>1.09E-2</v>
          </cell>
          <cell r="Q1393">
            <v>17</v>
          </cell>
          <cell r="R1393">
            <v>1.1607580269856972</v>
          </cell>
          <cell r="S1393">
            <v>1.1386272033946805</v>
          </cell>
          <cell r="T1393">
            <v>1.8879433349780173</v>
          </cell>
          <cell r="U1393">
            <v>1.1003988269501057</v>
          </cell>
          <cell r="V1393">
            <v>2.2151111392197396</v>
          </cell>
          <cell r="W1393">
            <v>2.343706780698219</v>
          </cell>
          <cell r="X1393">
            <v>88</v>
          </cell>
          <cell r="Y1393">
            <v>87</v>
          </cell>
          <cell r="Z1393">
            <v>97</v>
          </cell>
          <cell r="AA1393">
            <v>86</v>
          </cell>
          <cell r="AB1393">
            <v>99</v>
          </cell>
          <cell r="AC1393">
            <v>99</v>
          </cell>
        </row>
        <row r="1394">
          <cell r="A1394" t="str">
            <v>J@T</v>
          </cell>
          <cell r="B1394" t="str">
            <v>J</v>
          </cell>
          <cell r="C1394" t="str">
            <v>mid-8</v>
          </cell>
          <cell r="D1394" t="str">
            <v>@</v>
          </cell>
          <cell r="E1394" t="str">
            <v>T</v>
          </cell>
          <cell r="F1394" t="str">
            <v>late-8</v>
          </cell>
          <cell r="G1394" t="str">
            <v>J@</v>
          </cell>
          <cell r="H1394" t="str">
            <v>@T</v>
          </cell>
          <cell r="I1394">
            <v>4</v>
          </cell>
          <cell r="J1394" t="str">
            <v>Not Found</v>
          </cell>
          <cell r="K1394">
            <v>0.10059999999999999</v>
          </cell>
          <cell r="L1394">
            <v>2.0999999999999999E-3</v>
          </cell>
          <cell r="M1394">
            <v>10</v>
          </cell>
          <cell r="N1394" t="str">
            <v>Not Found</v>
          </cell>
          <cell r="O1394">
            <v>0.1084</v>
          </cell>
          <cell r="P1394">
            <v>4.3E-3</v>
          </cell>
          <cell r="Q1394">
            <v>7</v>
          </cell>
          <cell r="R1394">
            <v>-0.19144247100393352</v>
          </cell>
          <cell r="S1394">
            <v>-0.31371867739433112</v>
          </cell>
          <cell r="T1394">
            <v>-0.20581066972277653</v>
          </cell>
          <cell r="U1394">
            <v>-0.2662892789380194</v>
          </cell>
          <cell r="V1394">
            <v>0.19905761617525705</v>
          </cell>
          <cell r="W1394">
            <v>2.7566784120404197E-2</v>
          </cell>
          <cell r="X1394">
            <v>42</v>
          </cell>
          <cell r="Y1394">
            <v>37</v>
          </cell>
          <cell r="Z1394">
            <v>42</v>
          </cell>
          <cell r="AA1394">
            <v>40</v>
          </cell>
          <cell r="AB1394">
            <v>57.999999999999993</v>
          </cell>
          <cell r="AC1394">
            <v>51</v>
          </cell>
        </row>
        <row r="1395">
          <cell r="A1395" t="str">
            <v>J@v</v>
          </cell>
          <cell r="B1395" t="str">
            <v>J</v>
          </cell>
          <cell r="C1395" t="str">
            <v>mid-8</v>
          </cell>
          <cell r="D1395" t="str">
            <v>@</v>
          </cell>
          <cell r="E1395" t="str">
            <v>v</v>
          </cell>
          <cell r="F1395" t="str">
            <v>mid-8</v>
          </cell>
          <cell r="G1395" t="str">
            <v>J@</v>
          </cell>
          <cell r="H1395" t="str">
            <v>@v</v>
          </cell>
          <cell r="I1395">
            <v>3</v>
          </cell>
          <cell r="J1395" t="str">
            <v>Not Found</v>
          </cell>
          <cell r="K1395">
            <v>0.1168</v>
          </cell>
          <cell r="L1395">
            <v>3.0999999999999999E-3</v>
          </cell>
          <cell r="M1395">
            <v>9</v>
          </cell>
          <cell r="N1395" t="str">
            <v>Not Found</v>
          </cell>
          <cell r="O1395">
            <v>0.122</v>
          </cell>
          <cell r="P1395">
            <v>4.1000000000000003E-3</v>
          </cell>
          <cell r="Q1395">
            <v>5</v>
          </cell>
          <cell r="R1395">
            <v>0.18237404891811462</v>
          </cell>
          <cell r="S1395">
            <v>-2.324950123652884E-2</v>
          </cell>
          <cell r="T1395">
            <v>-0.36686867008437607</v>
          </cell>
          <cell r="U1395">
            <v>4.5050055066645611E-2</v>
          </cell>
          <cell r="V1395">
            <v>0.13796508517390921</v>
          </cell>
          <cell r="W1395">
            <v>-0.43566121519515877</v>
          </cell>
          <cell r="X1395">
            <v>56.999999999999993</v>
          </cell>
          <cell r="Y1395">
            <v>49</v>
          </cell>
          <cell r="Z1395">
            <v>36</v>
          </cell>
          <cell r="AA1395">
            <v>52</v>
          </cell>
          <cell r="AB1395">
            <v>56.000000000000007</v>
          </cell>
          <cell r="AC1395">
            <v>33</v>
          </cell>
        </row>
        <row r="1396">
          <cell r="A1396" t="str">
            <v>J^b</v>
          </cell>
          <cell r="B1396" t="str">
            <v>J</v>
          </cell>
          <cell r="C1396" t="str">
            <v>mid-8</v>
          </cell>
          <cell r="D1396" t="str">
            <v>^</v>
          </cell>
          <cell r="E1396" t="str">
            <v>b</v>
          </cell>
          <cell r="F1396" t="str">
            <v>early-8</v>
          </cell>
          <cell r="G1396" t="str">
            <v>J^</v>
          </cell>
          <cell r="H1396" t="str">
            <v>^b</v>
          </cell>
          <cell r="I1396">
            <v>2</v>
          </cell>
          <cell r="J1396" t="str">
            <v>Not Found</v>
          </cell>
          <cell r="K1396">
            <v>7.8899999999999998E-2</v>
          </cell>
          <cell r="L1396">
            <v>5.0000000000000001E-3</v>
          </cell>
          <cell r="M1396">
            <v>16</v>
          </cell>
          <cell r="N1396" t="str">
            <v>Not Found</v>
          </cell>
          <cell r="O1396">
            <v>0.1011</v>
          </cell>
          <cell r="P1396">
            <v>5.4999999999999997E-3</v>
          </cell>
          <cell r="Q1396">
            <v>9</v>
          </cell>
          <cell r="R1396">
            <v>-0.69217200694889902</v>
          </cell>
          <cell r="S1396">
            <v>0.52864193346329558</v>
          </cell>
          <cell r="T1396">
            <v>0.76053733244682054</v>
          </cell>
          <cell r="U1396">
            <v>-0.43340524498464111</v>
          </cell>
          <cell r="V1396">
            <v>0.56561280218334475</v>
          </cell>
          <cell r="W1396">
            <v>0.49079478343596716</v>
          </cell>
          <cell r="X1396">
            <v>24</v>
          </cell>
          <cell r="Y1396">
            <v>70</v>
          </cell>
          <cell r="Z1396">
            <v>78</v>
          </cell>
          <cell r="AA1396">
            <v>33</v>
          </cell>
          <cell r="AB1396">
            <v>72</v>
          </cell>
          <cell r="AC1396">
            <v>69</v>
          </cell>
        </row>
        <row r="1397">
          <cell r="A1397" t="str">
            <v>J^C</v>
          </cell>
          <cell r="B1397" t="str">
            <v>J</v>
          </cell>
          <cell r="C1397" t="str">
            <v>mid-8</v>
          </cell>
          <cell r="D1397" t="str">
            <v>^</v>
          </cell>
          <cell r="E1397" t="str">
            <v>C</v>
          </cell>
          <cell r="F1397" t="str">
            <v>mid-8</v>
          </cell>
          <cell r="G1397" t="str">
            <v>J^</v>
          </cell>
          <cell r="H1397" t="str">
            <v>^C</v>
          </cell>
          <cell r="I1397">
            <v>3</v>
          </cell>
          <cell r="J1397" t="str">
            <v>Not Found</v>
          </cell>
          <cell r="K1397">
            <v>6.0900000000000003E-2</v>
          </cell>
          <cell r="L1397">
            <v>2.0999999999999999E-3</v>
          </cell>
          <cell r="M1397">
            <v>8</v>
          </cell>
          <cell r="N1397" t="str">
            <v>Not Found</v>
          </cell>
          <cell r="O1397">
            <v>9.1899999999999996E-2</v>
          </cell>
          <cell r="P1397">
            <v>3.5000000000000001E-3</v>
          </cell>
          <cell r="Q1397">
            <v>5</v>
          </cell>
          <cell r="R1397">
            <v>-1.1075236957511745</v>
          </cell>
          <cell r="S1397">
            <v>-0.31371867739433112</v>
          </cell>
          <cell r="T1397">
            <v>-0.52792667044597552</v>
          </cell>
          <cell r="U1397">
            <v>-0.64401714739956151</v>
          </cell>
          <cell r="V1397">
            <v>-4.5312507830134761E-2</v>
          </cell>
          <cell r="W1397">
            <v>-0.43566121519515877</v>
          </cell>
          <cell r="X1397">
            <v>13</v>
          </cell>
          <cell r="Y1397">
            <v>37</v>
          </cell>
          <cell r="Z1397">
            <v>30</v>
          </cell>
          <cell r="AA1397">
            <v>26</v>
          </cell>
          <cell r="AB1397">
            <v>49</v>
          </cell>
          <cell r="AC1397">
            <v>33</v>
          </cell>
        </row>
        <row r="1398">
          <cell r="A1398" t="str">
            <v>J^d</v>
          </cell>
          <cell r="B1398" t="str">
            <v>J</v>
          </cell>
          <cell r="C1398" t="str">
            <v>mid-8</v>
          </cell>
          <cell r="D1398" t="str">
            <v>^</v>
          </cell>
          <cell r="E1398" t="str">
            <v>d</v>
          </cell>
          <cell r="F1398" t="str">
            <v>early-8</v>
          </cell>
          <cell r="G1398" t="str">
            <v>J^</v>
          </cell>
          <cell r="H1398" t="str">
            <v>^d</v>
          </cell>
          <cell r="I1398">
            <v>2</v>
          </cell>
          <cell r="J1398" t="str">
            <v>Not Found</v>
          </cell>
          <cell r="K1398">
            <v>9.0899999999999995E-2</v>
          </cell>
          <cell r="L1398">
            <v>2.3999999999999998E-3</v>
          </cell>
          <cell r="M1398">
            <v>9</v>
          </cell>
          <cell r="N1398" t="str">
            <v>Not Found</v>
          </cell>
          <cell r="O1398">
            <v>0.13270000000000001</v>
          </cell>
          <cell r="P1398">
            <v>4.1000000000000003E-3</v>
          </cell>
          <cell r="Q1398">
            <v>5</v>
          </cell>
          <cell r="R1398">
            <v>-0.41527088108071536</v>
          </cell>
          <cell r="S1398">
            <v>-0.22657792454699047</v>
          </cell>
          <cell r="T1398">
            <v>-0.36686867008437607</v>
          </cell>
          <cell r="U1398">
            <v>0.29000085461443387</v>
          </cell>
          <cell r="V1398">
            <v>0.13796508517390921</v>
          </cell>
          <cell r="W1398">
            <v>-0.43566121519515877</v>
          </cell>
          <cell r="X1398">
            <v>34</v>
          </cell>
          <cell r="Y1398">
            <v>41</v>
          </cell>
          <cell r="Z1398">
            <v>36</v>
          </cell>
          <cell r="AA1398">
            <v>61</v>
          </cell>
          <cell r="AB1398">
            <v>56.000000000000007</v>
          </cell>
          <cell r="AC1398">
            <v>33</v>
          </cell>
        </row>
        <row r="1399">
          <cell r="A1399" t="str">
            <v>J^f</v>
          </cell>
          <cell r="B1399" t="str">
            <v>J</v>
          </cell>
          <cell r="C1399" t="str">
            <v>mid-8</v>
          </cell>
          <cell r="D1399" t="str">
            <v>^</v>
          </cell>
          <cell r="E1399" t="str">
            <v>f</v>
          </cell>
          <cell r="F1399" t="str">
            <v>mid-8</v>
          </cell>
          <cell r="G1399" t="str">
            <v>J^</v>
          </cell>
          <cell r="H1399" t="str">
            <v>^f</v>
          </cell>
          <cell r="I1399">
            <v>3</v>
          </cell>
          <cell r="J1399" t="str">
            <v>Not Found</v>
          </cell>
          <cell r="K1399">
            <v>7.2700000000000001E-2</v>
          </cell>
          <cell r="L1399">
            <v>2.8999999999999998E-3</v>
          </cell>
          <cell r="M1399">
            <v>11</v>
          </cell>
          <cell r="N1399" t="str">
            <v>Not Found</v>
          </cell>
          <cell r="O1399">
            <v>9.8500000000000004E-2</v>
          </cell>
          <cell r="P1399">
            <v>4.1000000000000003E-3</v>
          </cell>
          <cell r="Q1399">
            <v>6</v>
          </cell>
          <cell r="R1399">
            <v>-0.83523758864746056</v>
          </cell>
          <cell r="S1399">
            <v>-8.134333646808932E-2</v>
          </cell>
          <cell r="T1399">
            <v>-4.4752669361177014E-2</v>
          </cell>
          <cell r="U1399">
            <v>-0.49292600001494452</v>
          </cell>
          <cell r="V1399">
            <v>0.13796508517390921</v>
          </cell>
          <cell r="W1399">
            <v>-0.20404721553737729</v>
          </cell>
          <cell r="X1399">
            <v>20</v>
          </cell>
          <cell r="Y1399">
            <v>46</v>
          </cell>
          <cell r="Z1399">
            <v>48</v>
          </cell>
          <cell r="AA1399">
            <v>31</v>
          </cell>
          <cell r="AB1399">
            <v>56.000000000000007</v>
          </cell>
          <cell r="AC1399">
            <v>42</v>
          </cell>
        </row>
        <row r="1400">
          <cell r="A1400" t="str">
            <v>J^G</v>
          </cell>
          <cell r="B1400" t="str">
            <v>J</v>
          </cell>
          <cell r="C1400" t="str">
            <v>mid-8</v>
          </cell>
          <cell r="D1400" t="str">
            <v>^</v>
          </cell>
          <cell r="E1400" t="str">
            <v>G</v>
          </cell>
          <cell r="F1400" t="str">
            <v>mid-8</v>
          </cell>
          <cell r="G1400" t="str">
            <v>J^</v>
          </cell>
          <cell r="H1400" t="str">
            <v>^G</v>
          </cell>
          <cell r="I1400">
            <v>3</v>
          </cell>
          <cell r="J1400" t="str">
            <v>Not Found</v>
          </cell>
          <cell r="K1400">
            <v>6.4699999999999994E-2</v>
          </cell>
          <cell r="L1400">
            <v>4.0000000000000001E-3</v>
          </cell>
          <cell r="M1400">
            <v>12</v>
          </cell>
          <cell r="N1400" t="str">
            <v>Not Found</v>
          </cell>
          <cell r="O1400">
            <v>9.8100000000000007E-2</v>
          </cell>
          <cell r="P1400">
            <v>5.4000000000000003E-3</v>
          </cell>
          <cell r="Q1400">
            <v>6</v>
          </cell>
          <cell r="R1400">
            <v>-1.0198383392262498</v>
          </cell>
          <cell r="S1400">
            <v>0.23817275730549328</v>
          </cell>
          <cell r="T1400">
            <v>0.11630533100042251</v>
          </cell>
          <cell r="U1400">
            <v>-0.50208303925037578</v>
          </cell>
          <cell r="V1400">
            <v>0.5350665366826709</v>
          </cell>
          <cell r="W1400">
            <v>-0.20404721553737729</v>
          </cell>
          <cell r="X1400">
            <v>15</v>
          </cell>
          <cell r="Y1400">
            <v>59</v>
          </cell>
          <cell r="Z1400">
            <v>54</v>
          </cell>
          <cell r="AA1400">
            <v>31</v>
          </cell>
          <cell r="AB1400">
            <v>71</v>
          </cell>
          <cell r="AC1400">
            <v>42</v>
          </cell>
        </row>
        <row r="1401">
          <cell r="A1401" t="str">
            <v>J^k</v>
          </cell>
          <cell r="B1401" t="str">
            <v>J</v>
          </cell>
          <cell r="C1401" t="str">
            <v>mid-8</v>
          </cell>
          <cell r="D1401" t="str">
            <v>^</v>
          </cell>
          <cell r="E1401" t="str">
            <v>k</v>
          </cell>
          <cell r="F1401" t="str">
            <v>mid-8</v>
          </cell>
          <cell r="G1401" t="str">
            <v>J^</v>
          </cell>
          <cell r="H1401" t="str">
            <v>^k</v>
          </cell>
          <cell r="I1401">
            <v>3</v>
          </cell>
          <cell r="J1401" t="str">
            <v>Not Found</v>
          </cell>
          <cell r="K1401">
            <v>0.10639999999999999</v>
          </cell>
          <cell r="L1401">
            <v>3.3E-3</v>
          </cell>
          <cell r="M1401">
            <v>16</v>
          </cell>
          <cell r="N1401" t="str">
            <v>Not Found</v>
          </cell>
          <cell r="O1401">
            <v>0.1399</v>
          </cell>
          <cell r="P1401">
            <v>5.3E-3</v>
          </cell>
          <cell r="Q1401">
            <v>12</v>
          </cell>
          <cell r="R1401">
            <v>-5.7606926834311407E-2</v>
          </cell>
          <cell r="S1401">
            <v>3.4844333995031646E-2</v>
          </cell>
          <cell r="T1401">
            <v>0.76053733244682054</v>
          </cell>
          <cell r="U1401">
            <v>0.45482756085219733</v>
          </cell>
          <cell r="V1401">
            <v>0.50452027118199683</v>
          </cell>
          <cell r="W1401">
            <v>1.1856367824093117</v>
          </cell>
          <cell r="X1401">
            <v>48</v>
          </cell>
          <cell r="Y1401">
            <v>51</v>
          </cell>
          <cell r="Z1401">
            <v>78</v>
          </cell>
          <cell r="AA1401">
            <v>68</v>
          </cell>
          <cell r="AB1401">
            <v>70</v>
          </cell>
          <cell r="AC1401">
            <v>88</v>
          </cell>
        </row>
        <row r="1402">
          <cell r="A1402" t="str">
            <v>J^l</v>
          </cell>
          <cell r="B1402" t="str">
            <v>J</v>
          </cell>
          <cell r="C1402" t="str">
            <v>mid-8</v>
          </cell>
          <cell r="D1402" t="str">
            <v>^</v>
          </cell>
          <cell r="E1402" t="str">
            <v>l</v>
          </cell>
          <cell r="F1402" t="str">
            <v>late-8</v>
          </cell>
          <cell r="G1402" t="str">
            <v>J^</v>
          </cell>
          <cell r="H1402" t="str">
            <v>^l</v>
          </cell>
          <cell r="I1402">
            <v>4</v>
          </cell>
          <cell r="J1402" t="str">
            <v>Not Found</v>
          </cell>
          <cell r="K1402">
            <v>0.12659999999999999</v>
          </cell>
          <cell r="L1402">
            <v>6.0000000000000001E-3</v>
          </cell>
          <cell r="M1402">
            <v>13</v>
          </cell>
          <cell r="N1402" t="str">
            <v>Not Found</v>
          </cell>
          <cell r="O1402">
            <v>0.1608</v>
          </cell>
          <cell r="P1402">
            <v>3.3999999999999998E-3</v>
          </cell>
          <cell r="Q1402">
            <v>4</v>
          </cell>
          <cell r="R1402">
            <v>0.40850996837713105</v>
          </cell>
          <cell r="S1402">
            <v>0.8191111096210979</v>
          </cell>
          <cell r="T1402">
            <v>0.27736333136202201</v>
          </cell>
          <cell r="U1402">
            <v>0.933282860903484</v>
          </cell>
          <cell r="V1402">
            <v>-7.5858773330808829E-2</v>
          </cell>
          <cell r="W1402">
            <v>-0.66727521485294028</v>
          </cell>
          <cell r="X1402">
            <v>66</v>
          </cell>
          <cell r="Y1402">
            <v>79</v>
          </cell>
          <cell r="Z1402">
            <v>61</v>
          </cell>
          <cell r="AA1402">
            <v>82</v>
          </cell>
          <cell r="AB1402">
            <v>48</v>
          </cell>
          <cell r="AC1402">
            <v>25</v>
          </cell>
        </row>
        <row r="1403">
          <cell r="A1403" t="str">
            <v>J^m</v>
          </cell>
          <cell r="B1403" t="str">
            <v>J</v>
          </cell>
          <cell r="C1403" t="str">
            <v>mid-8</v>
          </cell>
          <cell r="D1403" t="str">
            <v>^</v>
          </cell>
          <cell r="E1403" t="str">
            <v>m</v>
          </cell>
          <cell r="F1403" t="str">
            <v>early-8</v>
          </cell>
          <cell r="G1403" t="str">
            <v>J^</v>
          </cell>
          <cell r="H1403" t="str">
            <v>^m</v>
          </cell>
          <cell r="I1403">
            <v>2</v>
          </cell>
          <cell r="J1403" t="str">
            <v>Not Found</v>
          </cell>
          <cell r="K1403">
            <v>0.1024</v>
          </cell>
          <cell r="L1403">
            <v>6.4000000000000003E-3</v>
          </cell>
          <cell r="M1403">
            <v>19</v>
          </cell>
          <cell r="N1403" t="str">
            <v>Not Found</v>
          </cell>
          <cell r="O1403">
            <v>0.1246</v>
          </cell>
          <cell r="P1403">
            <v>1.29E-2</v>
          </cell>
          <cell r="Q1403">
            <v>14</v>
          </cell>
          <cell r="R1403">
            <v>-0.14990730212370573</v>
          </cell>
          <cell r="S1403">
            <v>0.93529878008421885</v>
          </cell>
          <cell r="T1403">
            <v>1.2437113335316192</v>
          </cell>
          <cell r="U1403">
            <v>0.10457081009694932</v>
          </cell>
          <cell r="V1403">
            <v>2.8260364492332193</v>
          </cell>
          <cell r="W1403">
            <v>1.6488647817248745</v>
          </cell>
          <cell r="X1403">
            <v>44</v>
          </cell>
          <cell r="Y1403">
            <v>83</v>
          </cell>
          <cell r="Z1403">
            <v>89</v>
          </cell>
          <cell r="AA1403">
            <v>54</v>
          </cell>
          <cell r="AB1403">
            <v>100</v>
          </cell>
          <cell r="AC1403">
            <v>95</v>
          </cell>
        </row>
        <row r="1404">
          <cell r="A1404" t="str">
            <v>J^n</v>
          </cell>
          <cell r="B1404" t="str">
            <v>J</v>
          </cell>
          <cell r="C1404" t="str">
            <v>mid-8</v>
          </cell>
          <cell r="D1404" t="str">
            <v>^</v>
          </cell>
          <cell r="E1404" t="str">
            <v>n</v>
          </cell>
          <cell r="F1404" t="str">
            <v>early-8</v>
          </cell>
          <cell r="G1404" t="str">
            <v>J^</v>
          </cell>
          <cell r="H1404" t="str">
            <v>^n</v>
          </cell>
          <cell r="I1404">
            <v>2</v>
          </cell>
          <cell r="J1404" t="str">
            <v>Not Found</v>
          </cell>
          <cell r="K1404">
            <v>0.14910000000000001</v>
          </cell>
          <cell r="L1404">
            <v>7.1000000000000004E-3</v>
          </cell>
          <cell r="M1404">
            <v>19</v>
          </cell>
          <cell r="N1404" t="str">
            <v>Not Found</v>
          </cell>
          <cell r="O1404">
            <v>0.1847</v>
          </cell>
          <cell r="P1404">
            <v>1.5699999999999999E-2</v>
          </cell>
          <cell r="Q1404">
            <v>16</v>
          </cell>
          <cell r="R1404">
            <v>0.92769957937997594</v>
          </cell>
          <cell r="S1404">
            <v>1.1386272033946805</v>
          </cell>
          <cell r="T1404">
            <v>1.2437113335316192</v>
          </cell>
          <cell r="U1404">
            <v>1.4804159552205058</v>
          </cell>
          <cell r="V1404">
            <v>3.6813318832520903</v>
          </cell>
          <cell r="W1404">
            <v>2.1120927810404377</v>
          </cell>
          <cell r="X1404">
            <v>82</v>
          </cell>
          <cell r="Y1404">
            <v>87</v>
          </cell>
          <cell r="Z1404">
            <v>89</v>
          </cell>
          <cell r="AA1404">
            <v>93</v>
          </cell>
          <cell r="AB1404">
            <v>100</v>
          </cell>
          <cell r="AC1404">
            <v>98</v>
          </cell>
        </row>
        <row r="1405">
          <cell r="A1405" t="str">
            <v>J^p</v>
          </cell>
          <cell r="B1405" t="str">
            <v>J</v>
          </cell>
          <cell r="C1405" t="str">
            <v>mid-8</v>
          </cell>
          <cell r="D1405" t="str">
            <v>^</v>
          </cell>
          <cell r="E1405" t="str">
            <v>p</v>
          </cell>
          <cell r="F1405" t="str">
            <v>early-8</v>
          </cell>
          <cell r="G1405" t="str">
            <v>J^</v>
          </cell>
          <cell r="H1405" t="str">
            <v>^p</v>
          </cell>
          <cell r="I1405">
            <v>2</v>
          </cell>
          <cell r="J1405" t="str">
            <v>Not Found</v>
          </cell>
          <cell r="K1405">
            <v>9.01E-2</v>
          </cell>
          <cell r="L1405">
            <v>2.5999999999999999E-3</v>
          </cell>
          <cell r="M1405">
            <v>10</v>
          </cell>
          <cell r="N1405" t="str">
            <v>Not Found</v>
          </cell>
          <cell r="O1405">
            <v>0.11169999999999999</v>
          </cell>
          <cell r="P1405">
            <v>4.5999999999999999E-3</v>
          </cell>
          <cell r="Q1405">
            <v>7</v>
          </cell>
          <cell r="R1405">
            <v>-0.43373095613859414</v>
          </cell>
          <cell r="S1405">
            <v>-0.16848408931542999</v>
          </cell>
          <cell r="T1405">
            <v>-0.20581066972277653</v>
          </cell>
          <cell r="U1405">
            <v>-0.19074370524571108</v>
          </cell>
          <cell r="V1405">
            <v>0.29069641267727897</v>
          </cell>
          <cell r="W1405">
            <v>2.7566784120404197E-2</v>
          </cell>
          <cell r="X1405">
            <v>33</v>
          </cell>
          <cell r="Y1405">
            <v>43</v>
          </cell>
          <cell r="Z1405">
            <v>42</v>
          </cell>
          <cell r="AA1405">
            <v>42</v>
          </cell>
          <cell r="AB1405">
            <v>62</v>
          </cell>
          <cell r="AC1405">
            <v>51</v>
          </cell>
        </row>
        <row r="1406">
          <cell r="A1406" t="str">
            <v>J^r</v>
          </cell>
          <cell r="B1406" t="str">
            <v>J</v>
          </cell>
          <cell r="C1406" t="str">
            <v>mid-8</v>
          </cell>
          <cell r="D1406" t="str">
            <v>^</v>
          </cell>
          <cell r="E1406" t="str">
            <v>r</v>
          </cell>
          <cell r="F1406" t="str">
            <v>late-8</v>
          </cell>
          <cell r="G1406" t="str">
            <v>J^</v>
          </cell>
          <cell r="H1406" t="str">
            <v>^r</v>
          </cell>
          <cell r="I1406">
            <v>4</v>
          </cell>
          <cell r="J1406" t="str">
            <v>Not Found</v>
          </cell>
          <cell r="K1406">
            <v>0.13139999999999999</v>
          </cell>
          <cell r="L1406">
            <v>1.4E-3</v>
          </cell>
          <cell r="M1406">
            <v>5</v>
          </cell>
          <cell r="N1406" t="str">
            <v>Not Found</v>
          </cell>
          <cell r="O1406">
            <v>0.1673</v>
          </cell>
          <cell r="P1406">
            <v>2E-3</v>
          </cell>
          <cell r="Q1406">
            <v>2</v>
          </cell>
          <cell r="R1406">
            <v>0.51927041872440449</v>
          </cell>
          <cell r="S1406">
            <v>-0.51704710070479265</v>
          </cell>
          <cell r="T1406">
            <v>-1.0111006715307742</v>
          </cell>
          <cell r="U1406">
            <v>1.0820847484792433</v>
          </cell>
          <cell r="V1406">
            <v>-0.50350649034024453</v>
          </cell>
          <cell r="W1406">
            <v>-1.1305032141685032</v>
          </cell>
          <cell r="X1406">
            <v>70</v>
          </cell>
          <cell r="Y1406">
            <v>30</v>
          </cell>
          <cell r="Z1406">
            <v>15</v>
          </cell>
          <cell r="AA1406">
            <v>86</v>
          </cell>
          <cell r="AB1406">
            <v>31</v>
          </cell>
          <cell r="AC1406">
            <v>13</v>
          </cell>
        </row>
        <row r="1407">
          <cell r="A1407" t="str">
            <v>J^s</v>
          </cell>
          <cell r="B1407" t="str">
            <v>J</v>
          </cell>
          <cell r="C1407" t="str">
            <v>mid-8</v>
          </cell>
          <cell r="D1407" t="str">
            <v>^</v>
          </cell>
          <cell r="E1407" t="str">
            <v>s</v>
          </cell>
          <cell r="F1407" t="str">
            <v>late-8</v>
          </cell>
          <cell r="G1407" t="str">
            <v>J^</v>
          </cell>
          <cell r="H1407" t="str">
            <v>^s</v>
          </cell>
          <cell r="I1407">
            <v>4</v>
          </cell>
          <cell r="J1407" t="str">
            <v>Not Found</v>
          </cell>
          <cell r="K1407">
            <v>0.1318</v>
          </cell>
          <cell r="L1407">
            <v>5.3E-3</v>
          </cell>
          <cell r="M1407">
            <v>13</v>
          </cell>
          <cell r="N1407" t="str">
            <v>Not Found</v>
          </cell>
          <cell r="O1407">
            <v>0.1416</v>
          </cell>
          <cell r="P1407">
            <v>5.7000000000000002E-3</v>
          </cell>
          <cell r="Q1407">
            <v>8</v>
          </cell>
          <cell r="R1407">
            <v>0.5285004562533443</v>
          </cell>
          <cell r="S1407">
            <v>0.61578268631063626</v>
          </cell>
          <cell r="T1407">
            <v>0.27736333136202201</v>
          </cell>
          <cell r="U1407">
            <v>0.49374497760278063</v>
          </cell>
          <cell r="V1407">
            <v>0.6267053331846929</v>
          </cell>
          <cell r="W1407">
            <v>0.25918078377818571</v>
          </cell>
          <cell r="X1407">
            <v>70</v>
          </cell>
          <cell r="Y1407">
            <v>73</v>
          </cell>
          <cell r="Z1407">
            <v>61</v>
          </cell>
          <cell r="AA1407">
            <v>69</v>
          </cell>
          <cell r="AB1407">
            <v>74</v>
          </cell>
          <cell r="AC1407">
            <v>60</v>
          </cell>
        </row>
        <row r="1408">
          <cell r="A1408" t="str">
            <v>J^S</v>
          </cell>
          <cell r="B1408" t="str">
            <v>J</v>
          </cell>
          <cell r="C1408" t="str">
            <v>mid-8</v>
          </cell>
          <cell r="D1408" t="str">
            <v>^</v>
          </cell>
          <cell r="E1408" t="str">
            <v>S</v>
          </cell>
          <cell r="F1408" t="str">
            <v>late-8</v>
          </cell>
          <cell r="G1408" t="str">
            <v>J^</v>
          </cell>
          <cell r="H1408" t="str">
            <v>^S</v>
          </cell>
          <cell r="I1408">
            <v>4</v>
          </cell>
          <cell r="J1408" t="str">
            <v>Not Found</v>
          </cell>
          <cell r="K1408">
            <v>6.0699999999999997E-2</v>
          </cell>
          <cell r="L1408">
            <v>1.8E-3</v>
          </cell>
          <cell r="M1408">
            <v>9</v>
          </cell>
          <cell r="N1408" t="str">
            <v>Not Found</v>
          </cell>
          <cell r="O1408">
            <v>9.0399999999999994E-2</v>
          </cell>
          <cell r="P1408">
            <v>3.0000000000000001E-3</v>
          </cell>
          <cell r="Q1408">
            <v>5</v>
          </cell>
          <cell r="R1408">
            <v>-1.1121387145156443</v>
          </cell>
          <cell r="S1408">
            <v>-0.40085943024167181</v>
          </cell>
          <cell r="T1408">
            <v>-0.36686867008437607</v>
          </cell>
          <cell r="U1408">
            <v>-0.67835604453242904</v>
          </cell>
          <cell r="V1408">
            <v>-0.19804383533350467</v>
          </cell>
          <cell r="W1408">
            <v>-0.43566121519515877</v>
          </cell>
          <cell r="X1408">
            <v>13</v>
          </cell>
          <cell r="Y1408">
            <v>34</v>
          </cell>
          <cell r="Z1408">
            <v>36</v>
          </cell>
          <cell r="AA1408">
            <v>25</v>
          </cell>
          <cell r="AB1408">
            <v>43</v>
          </cell>
          <cell r="AC1408">
            <v>33</v>
          </cell>
        </row>
        <row r="1409">
          <cell r="A1409" t="str">
            <v>J^T</v>
          </cell>
          <cell r="B1409" t="str">
            <v>J</v>
          </cell>
          <cell r="C1409" t="str">
            <v>mid-8</v>
          </cell>
          <cell r="D1409" t="str">
            <v>^</v>
          </cell>
          <cell r="E1409" t="str">
            <v>T</v>
          </cell>
          <cell r="F1409" t="str">
            <v>late-8</v>
          </cell>
          <cell r="G1409" t="str">
            <v>J^</v>
          </cell>
          <cell r="H1409" t="str">
            <v>^T</v>
          </cell>
          <cell r="I1409">
            <v>4</v>
          </cell>
          <cell r="J1409" t="str">
            <v>Not Found</v>
          </cell>
          <cell r="K1409">
            <v>6.0400000000000002E-2</v>
          </cell>
          <cell r="L1409">
            <v>1.5E-3</v>
          </cell>
          <cell r="M1409">
            <v>3</v>
          </cell>
          <cell r="N1409" t="str">
            <v>Not Found</v>
          </cell>
          <cell r="O1409">
            <v>8.7800000000000003E-2</v>
          </cell>
          <cell r="P1409">
            <v>2.3999999999999998E-3</v>
          </cell>
          <cell r="Q1409">
            <v>1</v>
          </cell>
          <cell r="R1409">
            <v>-1.1190612426623487</v>
          </cell>
          <cell r="S1409">
            <v>-0.48800018308901244</v>
          </cell>
          <cell r="T1409">
            <v>-1.3332166722539731</v>
          </cell>
          <cell r="U1409">
            <v>-0.73787679956273244</v>
          </cell>
          <cell r="V1409">
            <v>-0.38132142833754862</v>
          </cell>
          <cell r="W1409">
            <v>-1.3621172138262847</v>
          </cell>
          <cell r="X1409">
            <v>13</v>
          </cell>
          <cell r="Y1409">
            <v>31</v>
          </cell>
          <cell r="Z1409">
            <v>9</v>
          </cell>
          <cell r="AA1409">
            <v>23</v>
          </cell>
          <cell r="AB1409">
            <v>36</v>
          </cell>
          <cell r="AC1409">
            <v>9</v>
          </cell>
        </row>
        <row r="1410">
          <cell r="A1410" t="str">
            <v>J^v</v>
          </cell>
          <cell r="B1410" t="str">
            <v>J</v>
          </cell>
          <cell r="C1410" t="str">
            <v>mid-8</v>
          </cell>
          <cell r="D1410" t="str">
            <v>^</v>
          </cell>
          <cell r="E1410" t="str">
            <v>v</v>
          </cell>
          <cell r="F1410" t="str">
            <v>mid-8</v>
          </cell>
          <cell r="G1410" t="str">
            <v>J^</v>
          </cell>
          <cell r="H1410" t="str">
            <v>^v</v>
          </cell>
          <cell r="I1410">
            <v>3</v>
          </cell>
          <cell r="J1410" t="str">
            <v>Not Found</v>
          </cell>
          <cell r="K1410">
            <v>7.6600000000000001E-2</v>
          </cell>
          <cell r="L1410">
            <v>2.5000000000000001E-3</v>
          </cell>
          <cell r="M1410">
            <v>6</v>
          </cell>
          <cell r="N1410" t="str">
            <v>Not Found</v>
          </cell>
          <cell r="O1410">
            <v>0.1014</v>
          </cell>
          <cell r="P1410">
            <v>3.7000000000000002E-3</v>
          </cell>
          <cell r="Q1410">
            <v>3</v>
          </cell>
          <cell r="R1410">
            <v>-0.74524472274030074</v>
          </cell>
          <cell r="S1410">
            <v>-0.19753100693121017</v>
          </cell>
          <cell r="T1410">
            <v>-0.85004267116917465</v>
          </cell>
          <cell r="U1410">
            <v>-0.42653746555806743</v>
          </cell>
          <cell r="V1410">
            <v>1.5780023171213225E-2</v>
          </cell>
          <cell r="W1410">
            <v>-0.89888921451072179</v>
          </cell>
          <cell r="X1410">
            <v>23</v>
          </cell>
          <cell r="Y1410">
            <v>42</v>
          </cell>
          <cell r="Z1410">
            <v>20</v>
          </cell>
          <cell r="AA1410">
            <v>34</v>
          </cell>
          <cell r="AB1410">
            <v>51</v>
          </cell>
          <cell r="AC1410">
            <v>18</v>
          </cell>
        </row>
        <row r="1411">
          <cell r="A1411" t="str">
            <v>J^z</v>
          </cell>
          <cell r="B1411" t="str">
            <v>J</v>
          </cell>
          <cell r="C1411" t="str">
            <v>mid-8</v>
          </cell>
          <cell r="D1411" t="str">
            <v>^</v>
          </cell>
          <cell r="E1411" t="str">
            <v>z</v>
          </cell>
          <cell r="F1411" t="str">
            <v>late-8</v>
          </cell>
          <cell r="G1411" t="str">
            <v>J^</v>
          </cell>
          <cell r="H1411" t="str">
            <v>^z</v>
          </cell>
          <cell r="I1411">
            <v>4</v>
          </cell>
          <cell r="J1411" t="str">
            <v>Not Found</v>
          </cell>
          <cell r="K1411">
            <v>7.3099999999999998E-2</v>
          </cell>
          <cell r="L1411">
            <v>2.3999999999999998E-3</v>
          </cell>
          <cell r="M1411">
            <v>7</v>
          </cell>
          <cell r="N1411" t="str">
            <v>Not Found</v>
          </cell>
          <cell r="O1411">
            <v>0.10340000000000001</v>
          </cell>
          <cell r="P1411">
            <v>4.5999999999999999E-3</v>
          </cell>
          <cell r="Q1411">
            <v>5</v>
          </cell>
          <cell r="R1411">
            <v>-0.82600755111852109</v>
          </cell>
          <cell r="S1411">
            <v>-0.22657792454699047</v>
          </cell>
          <cell r="T1411">
            <v>-0.68898467080757508</v>
          </cell>
          <cell r="U1411">
            <v>-0.38075226938091078</v>
          </cell>
          <cell r="V1411">
            <v>0.29069641267727897</v>
          </cell>
          <cell r="W1411">
            <v>-0.43566121519515877</v>
          </cell>
          <cell r="X1411">
            <v>20</v>
          </cell>
          <cell r="Y1411">
            <v>41</v>
          </cell>
          <cell r="Z1411">
            <v>24</v>
          </cell>
          <cell r="AA1411">
            <v>35</v>
          </cell>
          <cell r="AB1411">
            <v>62</v>
          </cell>
          <cell r="AC1411">
            <v>33</v>
          </cell>
        </row>
        <row r="1412">
          <cell r="A1412" t="str">
            <v>JaC</v>
          </cell>
          <cell r="B1412" t="str">
            <v>J</v>
          </cell>
          <cell r="C1412" t="str">
            <v>mid-8</v>
          </cell>
          <cell r="D1412" t="str">
            <v>a</v>
          </cell>
          <cell r="E1412" t="str">
            <v>C</v>
          </cell>
          <cell r="F1412" t="str">
            <v>mid-8</v>
          </cell>
          <cell r="G1412" t="str">
            <v>Ja</v>
          </cell>
          <cell r="H1412" t="str">
            <v>aC</v>
          </cell>
          <cell r="I1412">
            <v>3</v>
          </cell>
          <cell r="J1412" t="str">
            <v>Not Found</v>
          </cell>
          <cell r="K1412">
            <v>8.2199999999999995E-2</v>
          </cell>
          <cell r="L1412">
            <v>1.2999999999999999E-3</v>
          </cell>
          <cell r="M1412">
            <v>8</v>
          </cell>
          <cell r="N1412" t="str">
            <v>Not Found</v>
          </cell>
          <cell r="O1412">
            <v>9.4899999999999998E-2</v>
          </cell>
          <cell r="P1412">
            <v>1.4E-3</v>
          </cell>
          <cell r="Q1412">
            <v>4</v>
          </cell>
          <cell r="R1412">
            <v>-0.61602419733514857</v>
          </cell>
          <cell r="S1412">
            <v>-0.54609401832057292</v>
          </cell>
          <cell r="T1412">
            <v>-0.52792667044597552</v>
          </cell>
          <cell r="U1412">
            <v>-0.57533935313382656</v>
          </cell>
          <cell r="V1412">
            <v>-0.68678408334428831</v>
          </cell>
          <cell r="W1412">
            <v>-0.66727521485294028</v>
          </cell>
          <cell r="X1412">
            <v>27</v>
          </cell>
          <cell r="Y1412">
            <v>28.999999999999996</v>
          </cell>
          <cell r="Z1412">
            <v>30</v>
          </cell>
          <cell r="AA1412">
            <v>28.000000000000004</v>
          </cell>
          <cell r="AB1412">
            <v>25</v>
          </cell>
          <cell r="AC1412">
            <v>25</v>
          </cell>
        </row>
        <row r="1413">
          <cell r="A1413" t="str">
            <v>Jad</v>
          </cell>
          <cell r="B1413" t="str">
            <v>J</v>
          </cell>
          <cell r="C1413" t="str">
            <v>mid-8</v>
          </cell>
          <cell r="D1413" t="str">
            <v>a</v>
          </cell>
          <cell r="E1413" t="str">
            <v>d</v>
          </cell>
          <cell r="F1413" t="str">
            <v>early-8</v>
          </cell>
          <cell r="G1413" t="str">
            <v>Ja</v>
          </cell>
          <cell r="H1413" t="str">
            <v>ad</v>
          </cell>
          <cell r="I1413">
            <v>2</v>
          </cell>
          <cell r="J1413" t="str">
            <v>Not Found</v>
          </cell>
          <cell r="K1413">
            <v>0.11219999999999999</v>
          </cell>
          <cell r="L1413">
            <v>3.5999999999999999E-3</v>
          </cell>
          <cell r="M1413">
            <v>17</v>
          </cell>
          <cell r="N1413" t="str">
            <v>Not Found</v>
          </cell>
          <cell r="O1413">
            <v>0.1358</v>
          </cell>
          <cell r="P1413">
            <v>3.7000000000000002E-3</v>
          </cell>
          <cell r="Q1413">
            <v>10</v>
          </cell>
          <cell r="R1413">
            <v>7.6228617335310708E-2</v>
          </cell>
          <cell r="S1413">
            <v>0.1219850868423723</v>
          </cell>
          <cell r="T1413">
            <v>0.9215953328084201</v>
          </cell>
          <cell r="U1413">
            <v>0.36096790868902645</v>
          </cell>
          <cell r="V1413">
            <v>1.5780023171213225E-2</v>
          </cell>
          <cell r="W1413">
            <v>0.72240878309374867</v>
          </cell>
          <cell r="X1413">
            <v>53</v>
          </cell>
          <cell r="Y1413">
            <v>55.000000000000007</v>
          </cell>
          <cell r="Z1413">
            <v>82</v>
          </cell>
          <cell r="AA1413">
            <v>64</v>
          </cell>
          <cell r="AB1413">
            <v>51</v>
          </cell>
          <cell r="AC1413">
            <v>76</v>
          </cell>
        </row>
        <row r="1414">
          <cell r="A1414" t="str">
            <v>Jaf</v>
          </cell>
          <cell r="B1414" t="str">
            <v>J</v>
          </cell>
          <cell r="C1414" t="str">
            <v>mid-8</v>
          </cell>
          <cell r="D1414" t="str">
            <v>a</v>
          </cell>
          <cell r="E1414" t="str">
            <v>f</v>
          </cell>
          <cell r="F1414" t="str">
            <v>mid-8</v>
          </cell>
          <cell r="G1414" t="str">
            <v>Ja</v>
          </cell>
          <cell r="H1414" t="str">
            <v>af</v>
          </cell>
          <cell r="I1414">
            <v>3</v>
          </cell>
          <cell r="J1414" t="str">
            <v>Not Found</v>
          </cell>
          <cell r="K1414">
            <v>9.4E-2</v>
          </cell>
          <cell r="L1414">
            <v>1.4E-3</v>
          </cell>
          <cell r="M1414">
            <v>7</v>
          </cell>
          <cell r="N1414" t="str">
            <v>Not Found</v>
          </cell>
          <cell r="O1414">
            <v>0.1016</v>
          </cell>
          <cell r="P1414">
            <v>1.8E-3</v>
          </cell>
          <cell r="Q1414">
            <v>5</v>
          </cell>
          <cell r="R1414">
            <v>-0.34373809023143442</v>
          </cell>
          <cell r="S1414">
            <v>-0.51704710070479265</v>
          </cell>
          <cell r="T1414">
            <v>-0.68898467080757508</v>
          </cell>
          <cell r="U1414">
            <v>-0.42195894594035194</v>
          </cell>
          <cell r="V1414">
            <v>-0.56459902134159246</v>
          </cell>
          <cell r="W1414">
            <v>-0.43566121519515877</v>
          </cell>
          <cell r="X1414">
            <v>37</v>
          </cell>
          <cell r="Y1414">
            <v>30</v>
          </cell>
          <cell r="Z1414">
            <v>24</v>
          </cell>
          <cell r="AA1414">
            <v>34</v>
          </cell>
          <cell r="AB1414">
            <v>28.999999999999996</v>
          </cell>
          <cell r="AC1414">
            <v>33</v>
          </cell>
        </row>
        <row r="1415">
          <cell r="A1415" t="str">
            <v>JaG</v>
          </cell>
          <cell r="B1415" t="str">
            <v>J</v>
          </cell>
          <cell r="C1415" t="str">
            <v>mid-8</v>
          </cell>
          <cell r="D1415" t="str">
            <v>a</v>
          </cell>
          <cell r="E1415" t="str">
            <v>G</v>
          </cell>
          <cell r="F1415" t="str">
            <v>mid-8</v>
          </cell>
          <cell r="G1415" t="str">
            <v>Ja</v>
          </cell>
          <cell r="H1415" t="str">
            <v>aG</v>
          </cell>
          <cell r="I1415">
            <v>3</v>
          </cell>
          <cell r="J1415" t="str">
            <v>Not Found</v>
          </cell>
          <cell r="K1415">
            <v>8.5999999999999993E-2</v>
          </cell>
          <cell r="L1415">
            <v>1.8E-3</v>
          </cell>
          <cell r="M1415">
            <v>6</v>
          </cell>
          <cell r="N1415" t="str">
            <v>Not Found</v>
          </cell>
          <cell r="O1415">
            <v>0.1011</v>
          </cell>
          <cell r="P1415">
            <v>2.0999999999999999E-3</v>
          </cell>
          <cell r="Q1415">
            <v>7</v>
          </cell>
          <cell r="R1415">
            <v>-0.52833884081022375</v>
          </cell>
          <cell r="S1415">
            <v>-0.40085943024167181</v>
          </cell>
          <cell r="T1415">
            <v>-0.85004267116917465</v>
          </cell>
          <cell r="U1415">
            <v>-0.43340524498464111</v>
          </cell>
          <cell r="V1415">
            <v>-0.47296022483957056</v>
          </cell>
          <cell r="W1415">
            <v>2.7566784120404197E-2</v>
          </cell>
          <cell r="X1415">
            <v>30</v>
          </cell>
          <cell r="Y1415">
            <v>34</v>
          </cell>
          <cell r="Z1415">
            <v>20</v>
          </cell>
          <cell r="AA1415">
            <v>33</v>
          </cell>
          <cell r="AB1415">
            <v>32</v>
          </cell>
          <cell r="AC1415">
            <v>51</v>
          </cell>
        </row>
        <row r="1416">
          <cell r="A1416" t="str">
            <v>JaJ</v>
          </cell>
          <cell r="B1416" t="str">
            <v>J</v>
          </cell>
          <cell r="C1416" t="str">
            <v>mid-8</v>
          </cell>
          <cell r="D1416" t="str">
            <v>a</v>
          </cell>
          <cell r="E1416" t="str">
            <v>J</v>
          </cell>
          <cell r="F1416" t="str">
            <v>mid-8</v>
          </cell>
          <cell r="G1416" t="str">
            <v>Ja</v>
          </cell>
          <cell r="H1416" t="str">
            <v>aJ</v>
          </cell>
          <cell r="I1416">
            <v>3</v>
          </cell>
          <cell r="J1416" t="str">
            <v>Not Found</v>
          </cell>
          <cell r="K1416">
            <v>8.5000000000000006E-2</v>
          </cell>
          <cell r="L1416">
            <v>2E-3</v>
          </cell>
          <cell r="M1416">
            <v>9</v>
          </cell>
          <cell r="N1416" t="str">
            <v>Not Found</v>
          </cell>
          <cell r="O1416">
            <v>8.8599999999999998E-2</v>
          </cell>
          <cell r="P1416">
            <v>2E-3</v>
          </cell>
          <cell r="Q1416">
            <v>6</v>
          </cell>
          <cell r="R1416">
            <v>-0.55141393463257204</v>
          </cell>
          <cell r="S1416">
            <v>-0.34276559501011128</v>
          </cell>
          <cell r="T1416">
            <v>-0.36686867008437607</v>
          </cell>
          <cell r="U1416">
            <v>-0.71956272109186992</v>
          </cell>
          <cell r="V1416">
            <v>-0.50350649034024453</v>
          </cell>
          <cell r="W1416">
            <v>-0.20404721553737729</v>
          </cell>
          <cell r="X1416">
            <v>28.999999999999996</v>
          </cell>
          <cell r="Y1416">
            <v>36</v>
          </cell>
          <cell r="Z1416">
            <v>36</v>
          </cell>
          <cell r="AA1416">
            <v>24</v>
          </cell>
          <cell r="AB1416">
            <v>31</v>
          </cell>
          <cell r="AC1416">
            <v>42</v>
          </cell>
        </row>
        <row r="1417">
          <cell r="A1417" t="str">
            <v>Jak</v>
          </cell>
          <cell r="B1417" t="str">
            <v>J</v>
          </cell>
          <cell r="C1417" t="str">
            <v>mid-8</v>
          </cell>
          <cell r="D1417" t="str">
            <v>a</v>
          </cell>
          <cell r="E1417" t="str">
            <v>k</v>
          </cell>
          <cell r="F1417" t="str">
            <v>mid-8</v>
          </cell>
          <cell r="G1417" t="str">
            <v>Ja</v>
          </cell>
          <cell r="H1417" t="str">
            <v>ak</v>
          </cell>
          <cell r="I1417">
            <v>3</v>
          </cell>
          <cell r="J1417" t="str">
            <v>Not Found</v>
          </cell>
          <cell r="K1417">
            <v>0.12770000000000001</v>
          </cell>
          <cell r="L1417">
            <v>4.4999999999999997E-3</v>
          </cell>
          <cell r="M1417">
            <v>22</v>
          </cell>
          <cell r="N1417" t="str">
            <v>Not Found</v>
          </cell>
          <cell r="O1417">
            <v>0.1429</v>
          </cell>
          <cell r="P1417">
            <v>7.4000000000000003E-3</v>
          </cell>
          <cell r="Q1417">
            <v>13</v>
          </cell>
          <cell r="R1417">
            <v>0.43389257158171496</v>
          </cell>
          <cell r="S1417">
            <v>0.3834073453843943</v>
          </cell>
          <cell r="T1417">
            <v>1.7268853346164177</v>
          </cell>
          <cell r="U1417">
            <v>0.52350535511793228</v>
          </cell>
          <cell r="V1417">
            <v>1.1459918466961505</v>
          </cell>
          <cell r="W1417">
            <v>1.4172507820670932</v>
          </cell>
          <cell r="X1417">
            <v>67</v>
          </cell>
          <cell r="Y1417">
            <v>65</v>
          </cell>
          <cell r="Z1417">
            <v>96</v>
          </cell>
          <cell r="AA1417">
            <v>70</v>
          </cell>
          <cell r="AB1417">
            <v>88</v>
          </cell>
          <cell r="AC1417">
            <v>92</v>
          </cell>
        </row>
        <row r="1418">
          <cell r="A1418" t="str">
            <v>Jal</v>
          </cell>
          <cell r="B1418" t="str">
            <v>J</v>
          </cell>
          <cell r="C1418" t="str">
            <v>mid-8</v>
          </cell>
          <cell r="D1418" t="str">
            <v>a</v>
          </cell>
          <cell r="E1418" t="str">
            <v>l</v>
          </cell>
          <cell r="F1418" t="str">
            <v>late-8</v>
          </cell>
          <cell r="G1418" t="str">
            <v>Ja</v>
          </cell>
          <cell r="H1418" t="str">
            <v>al</v>
          </cell>
          <cell r="I1418">
            <v>4</v>
          </cell>
          <cell r="J1418" t="str">
            <v>Not Found</v>
          </cell>
          <cell r="K1418">
            <v>0.1479</v>
          </cell>
          <cell r="L1418">
            <v>7.0000000000000001E-3</v>
          </cell>
          <cell r="M1418">
            <v>13</v>
          </cell>
          <cell r="N1418" t="str">
            <v>Not Found</v>
          </cell>
          <cell r="O1418">
            <v>0.1638</v>
          </cell>
          <cell r="P1418">
            <v>7.4999999999999997E-3</v>
          </cell>
          <cell r="Q1418">
            <v>9</v>
          </cell>
          <cell r="R1418">
            <v>0.90000946679315741</v>
          </cell>
          <cell r="S1418">
            <v>1.1095802857789001</v>
          </cell>
          <cell r="T1418">
            <v>0.27736333136202201</v>
          </cell>
          <cell r="U1418">
            <v>1.0019606551692191</v>
          </cell>
          <cell r="V1418">
            <v>1.1765381121968244</v>
          </cell>
          <cell r="W1418">
            <v>0.49079478343596716</v>
          </cell>
          <cell r="X1418">
            <v>82</v>
          </cell>
          <cell r="Y1418">
            <v>87</v>
          </cell>
          <cell r="Z1418">
            <v>61</v>
          </cell>
          <cell r="AA1418">
            <v>84</v>
          </cell>
          <cell r="AB1418">
            <v>88</v>
          </cell>
          <cell r="AC1418">
            <v>69</v>
          </cell>
        </row>
        <row r="1419">
          <cell r="A1419" t="str">
            <v>Jam</v>
          </cell>
          <cell r="B1419" t="str">
            <v>J</v>
          </cell>
          <cell r="C1419" t="str">
            <v>mid-8</v>
          </cell>
          <cell r="D1419" t="str">
            <v>a</v>
          </cell>
          <cell r="E1419" t="str">
            <v>m</v>
          </cell>
          <cell r="F1419" t="str">
            <v>early-8</v>
          </cell>
          <cell r="G1419" t="str">
            <v>Ja</v>
          </cell>
          <cell r="H1419" t="str">
            <v>am</v>
          </cell>
          <cell r="I1419">
            <v>2</v>
          </cell>
          <cell r="J1419" t="str">
            <v>Not Found</v>
          </cell>
          <cell r="K1419">
            <v>0.1237</v>
          </cell>
          <cell r="L1419">
            <v>6.8999999999999999E-3</v>
          </cell>
          <cell r="M1419">
            <v>14</v>
          </cell>
          <cell r="N1419" t="str">
            <v>Not Found</v>
          </cell>
          <cell r="O1419">
            <v>0.12770000000000001</v>
          </cell>
          <cell r="P1419">
            <v>4.8999999999999998E-3</v>
          </cell>
          <cell r="Q1419">
            <v>11</v>
          </cell>
          <cell r="R1419">
            <v>0.34159219629232035</v>
          </cell>
          <cell r="S1419">
            <v>1.0805333681631197</v>
          </cell>
          <cell r="T1419">
            <v>0.43842133172362152</v>
          </cell>
          <cell r="U1419">
            <v>0.17553786417154221</v>
          </cell>
          <cell r="V1419">
            <v>0.38233520917930092</v>
          </cell>
          <cell r="W1419">
            <v>0.95402278275153019</v>
          </cell>
          <cell r="X1419">
            <v>63</v>
          </cell>
          <cell r="Y1419">
            <v>86</v>
          </cell>
          <cell r="Z1419">
            <v>67</v>
          </cell>
          <cell r="AA1419">
            <v>56.999999999999993</v>
          </cell>
          <cell r="AB1419">
            <v>65</v>
          </cell>
          <cell r="AC1419">
            <v>83</v>
          </cell>
        </row>
        <row r="1420">
          <cell r="A1420" t="str">
            <v>Jap</v>
          </cell>
          <cell r="B1420" t="str">
            <v>J</v>
          </cell>
          <cell r="C1420" t="str">
            <v>mid-8</v>
          </cell>
          <cell r="D1420" t="str">
            <v>a</v>
          </cell>
          <cell r="E1420" t="str">
            <v>p</v>
          </cell>
          <cell r="F1420" t="str">
            <v>early-8</v>
          </cell>
          <cell r="G1420" t="str">
            <v>Ja</v>
          </cell>
          <cell r="H1420" t="str">
            <v>ap</v>
          </cell>
          <cell r="I1420">
            <v>2</v>
          </cell>
          <cell r="J1420" t="str">
            <v>Not Found</v>
          </cell>
          <cell r="K1420">
            <v>0.1114</v>
          </cell>
          <cell r="L1420">
            <v>3.5999999999999999E-3</v>
          </cell>
          <cell r="M1420">
            <v>18</v>
          </cell>
          <cell r="N1420" t="str">
            <v>Not Found</v>
          </cell>
          <cell r="O1420">
            <v>0.1147</v>
          </cell>
          <cell r="P1420">
            <v>5.0000000000000001E-3</v>
          </cell>
          <cell r="Q1420">
            <v>12</v>
          </cell>
          <cell r="R1420">
            <v>5.776854227743191E-2</v>
          </cell>
          <cell r="S1420">
            <v>0.1219850868423723</v>
          </cell>
          <cell r="T1420">
            <v>1.0826533331700197</v>
          </cell>
          <cell r="U1420">
            <v>-0.12206591097997607</v>
          </cell>
          <cell r="V1420">
            <v>0.41288147467997494</v>
          </cell>
          <cell r="W1420">
            <v>1.1856367824093117</v>
          </cell>
          <cell r="X1420">
            <v>52</v>
          </cell>
          <cell r="Y1420">
            <v>55.000000000000007</v>
          </cell>
          <cell r="Z1420">
            <v>86</v>
          </cell>
          <cell r="AA1420">
            <v>45</v>
          </cell>
          <cell r="AB1420">
            <v>66</v>
          </cell>
          <cell r="AC1420">
            <v>88</v>
          </cell>
        </row>
        <row r="1421">
          <cell r="A1421" t="str">
            <v>JaT</v>
          </cell>
          <cell r="B1421" t="str">
            <v>J</v>
          </cell>
          <cell r="C1421" t="str">
            <v>mid-8</v>
          </cell>
          <cell r="D1421" t="str">
            <v>a</v>
          </cell>
          <cell r="E1421" t="str">
            <v>T</v>
          </cell>
          <cell r="F1421" t="str">
            <v>late-8</v>
          </cell>
          <cell r="G1421" t="str">
            <v>Ja</v>
          </cell>
          <cell r="H1421" t="str">
            <v>aT</v>
          </cell>
          <cell r="I1421">
            <v>4</v>
          </cell>
          <cell r="J1421" t="str">
            <v>Not Found</v>
          </cell>
          <cell r="K1421">
            <v>8.1699999999999995E-2</v>
          </cell>
          <cell r="L1421">
            <v>1.1999999999999999E-3</v>
          </cell>
          <cell r="M1421">
            <v>7</v>
          </cell>
          <cell r="N1421" t="str">
            <v>Not Found</v>
          </cell>
          <cell r="O1421">
            <v>9.0800000000000006E-2</v>
          </cell>
          <cell r="P1421">
            <v>1.4E-3</v>
          </cell>
          <cell r="Q1421">
            <v>4</v>
          </cell>
          <cell r="R1421">
            <v>-0.62756174424632283</v>
          </cell>
          <cell r="S1421">
            <v>-0.57514093593635329</v>
          </cell>
          <cell r="T1421">
            <v>-0.68898467080757508</v>
          </cell>
          <cell r="U1421">
            <v>-0.6691990052969975</v>
          </cell>
          <cell r="V1421">
            <v>-0.68678408334428831</v>
          </cell>
          <cell r="W1421">
            <v>-0.66727521485294028</v>
          </cell>
          <cell r="X1421">
            <v>26</v>
          </cell>
          <cell r="Y1421">
            <v>28.000000000000004</v>
          </cell>
          <cell r="Z1421">
            <v>24</v>
          </cell>
          <cell r="AA1421">
            <v>25</v>
          </cell>
          <cell r="AB1421">
            <v>25</v>
          </cell>
          <cell r="AC1421">
            <v>25</v>
          </cell>
        </row>
        <row r="1422">
          <cell r="A1422" t="str">
            <v>Jav</v>
          </cell>
          <cell r="B1422" t="str">
            <v>J</v>
          </cell>
          <cell r="C1422" t="str">
            <v>mid-8</v>
          </cell>
          <cell r="D1422" t="str">
            <v>a</v>
          </cell>
          <cell r="E1422" t="str">
            <v>v</v>
          </cell>
          <cell r="F1422" t="str">
            <v>mid-8</v>
          </cell>
          <cell r="G1422" t="str">
            <v>Ja</v>
          </cell>
          <cell r="H1422" t="str">
            <v>av</v>
          </cell>
          <cell r="I1422">
            <v>3</v>
          </cell>
          <cell r="J1422" t="str">
            <v>Not Found</v>
          </cell>
          <cell r="K1422">
            <v>9.7900000000000001E-2</v>
          </cell>
          <cell r="L1422">
            <v>1.6999999999999999E-3</v>
          </cell>
          <cell r="M1422">
            <v>7</v>
          </cell>
          <cell r="N1422" t="str">
            <v>Not Found</v>
          </cell>
          <cell r="O1422">
            <v>0.10440000000000001</v>
          </cell>
          <cell r="P1422">
            <v>1.6000000000000001E-3</v>
          </cell>
          <cell r="Q1422">
            <v>4</v>
          </cell>
          <cell r="R1422">
            <v>-0.25374522432427471</v>
          </cell>
          <cell r="S1422">
            <v>-0.42990634785745202</v>
          </cell>
          <cell r="T1422">
            <v>-0.68898467080757508</v>
          </cell>
          <cell r="U1422">
            <v>-0.35785967129233243</v>
          </cell>
          <cell r="V1422">
            <v>-0.62569155234294049</v>
          </cell>
          <cell r="W1422">
            <v>-0.66727521485294028</v>
          </cell>
          <cell r="X1422">
            <v>40</v>
          </cell>
          <cell r="Y1422">
            <v>33</v>
          </cell>
          <cell r="Z1422">
            <v>24</v>
          </cell>
          <cell r="AA1422">
            <v>36</v>
          </cell>
          <cell r="AB1422">
            <v>27</v>
          </cell>
          <cell r="AC1422">
            <v>25</v>
          </cell>
        </row>
        <row r="1423">
          <cell r="A1423" t="str">
            <v>Jaz</v>
          </cell>
          <cell r="B1423" t="str">
            <v>J</v>
          </cell>
          <cell r="C1423" t="str">
            <v>mid-8</v>
          </cell>
          <cell r="D1423" t="str">
            <v>a</v>
          </cell>
          <cell r="E1423" t="str">
            <v>z</v>
          </cell>
          <cell r="F1423" t="str">
            <v>late-8</v>
          </cell>
          <cell r="G1423" t="str">
            <v>Ja</v>
          </cell>
          <cell r="H1423" t="str">
            <v>az</v>
          </cell>
          <cell r="I1423">
            <v>4</v>
          </cell>
          <cell r="J1423" t="str">
            <v>Not Found</v>
          </cell>
          <cell r="K1423">
            <v>9.4399999999999998E-2</v>
          </cell>
          <cell r="L1423">
            <v>1.8E-3</v>
          </cell>
          <cell r="M1423">
            <v>7</v>
          </cell>
          <cell r="N1423" t="str">
            <v>Not Found</v>
          </cell>
          <cell r="O1423">
            <v>0.10639999999999999</v>
          </cell>
          <cell r="P1423">
            <v>1.6999999999999999E-3</v>
          </cell>
          <cell r="Q1423">
            <v>5</v>
          </cell>
          <cell r="R1423">
            <v>-0.33450805270249506</v>
          </cell>
          <cell r="S1423">
            <v>-0.40085943024167181</v>
          </cell>
          <cell r="T1423">
            <v>-0.68898467080757508</v>
          </cell>
          <cell r="U1423">
            <v>-0.31207447511517611</v>
          </cell>
          <cell r="V1423">
            <v>-0.59514528684226642</v>
          </cell>
          <cell r="W1423">
            <v>-0.43566121519515877</v>
          </cell>
          <cell r="X1423">
            <v>37</v>
          </cell>
          <cell r="Y1423">
            <v>34</v>
          </cell>
          <cell r="Z1423">
            <v>24</v>
          </cell>
          <cell r="AA1423">
            <v>38</v>
          </cell>
          <cell r="AB1423">
            <v>28.000000000000004</v>
          </cell>
          <cell r="AC1423">
            <v>33</v>
          </cell>
        </row>
        <row r="1424">
          <cell r="A1424" t="str">
            <v>Jcb</v>
          </cell>
          <cell r="B1424" t="str">
            <v>J</v>
          </cell>
          <cell r="C1424" t="str">
            <v>mid-8</v>
          </cell>
          <cell r="D1424" t="str">
            <v>c</v>
          </cell>
          <cell r="E1424" t="str">
            <v>b</v>
          </cell>
          <cell r="F1424" t="str">
            <v>early-8</v>
          </cell>
          <cell r="G1424" t="str">
            <v>Jc</v>
          </cell>
          <cell r="H1424" t="str">
            <v>cb</v>
          </cell>
          <cell r="I1424">
            <v>2</v>
          </cell>
          <cell r="J1424" t="str">
            <v>Not Found</v>
          </cell>
          <cell r="K1424">
            <v>5.62E-2</v>
          </cell>
          <cell r="L1424">
            <v>2.9999999999999997E-4</v>
          </cell>
          <cell r="M1424">
            <v>6</v>
          </cell>
          <cell r="N1424" t="str">
            <v>Not Found</v>
          </cell>
          <cell r="O1424">
            <v>6.7500000000000004E-2</v>
          </cell>
          <cell r="P1424">
            <v>2.0000000000000001E-4</v>
          </cell>
          <cell r="Q1424">
            <v>4</v>
          </cell>
          <cell r="R1424">
            <v>-1.215976636716213</v>
          </cell>
          <cell r="S1424">
            <v>-0.83656319447837524</v>
          </cell>
          <cell r="T1424">
            <v>-0.85004267116917465</v>
          </cell>
          <cell r="U1424">
            <v>-1.2025965407608721</v>
          </cell>
          <cell r="V1424">
            <v>-1.0533392693523762</v>
          </cell>
          <cell r="W1424">
            <v>-0.66727521485294028</v>
          </cell>
          <cell r="X1424">
            <v>11</v>
          </cell>
          <cell r="Y1424">
            <v>20</v>
          </cell>
          <cell r="Z1424">
            <v>20</v>
          </cell>
          <cell r="AA1424">
            <v>11</v>
          </cell>
          <cell r="AB1424">
            <v>15</v>
          </cell>
          <cell r="AC1424">
            <v>25</v>
          </cell>
        </row>
        <row r="1425">
          <cell r="A1425" t="str">
            <v>JcC</v>
          </cell>
          <cell r="B1425" t="str">
            <v>J</v>
          </cell>
          <cell r="C1425" t="str">
            <v>mid-8</v>
          </cell>
          <cell r="D1425" t="str">
            <v>c</v>
          </cell>
          <cell r="E1425" t="str">
            <v>C</v>
          </cell>
          <cell r="F1425" t="str">
            <v>mid-8</v>
          </cell>
          <cell r="G1425" t="str">
            <v>Jc</v>
          </cell>
          <cell r="H1425" t="str">
            <v>cC</v>
          </cell>
          <cell r="I1425">
            <v>3</v>
          </cell>
          <cell r="J1425" t="str">
            <v>Not Found</v>
          </cell>
          <cell r="K1425">
            <v>3.8199999999999998E-2</v>
          </cell>
          <cell r="L1425">
            <v>2.9999999999999997E-4</v>
          </cell>
          <cell r="M1425">
            <v>3</v>
          </cell>
          <cell r="N1425" t="str">
            <v>Not Found</v>
          </cell>
          <cell r="O1425">
            <v>5.8299999999999998E-2</v>
          </cell>
          <cell r="P1425">
            <v>5.9999999999999995E-4</v>
          </cell>
          <cell r="Q1425">
            <v>2</v>
          </cell>
          <cell r="R1425">
            <v>-1.6313283255184887</v>
          </cell>
          <cell r="S1425">
            <v>-0.83656319447837524</v>
          </cell>
          <cell r="T1425">
            <v>-1.3332166722539731</v>
          </cell>
          <cell r="U1425">
            <v>-1.4132084431757928</v>
          </cell>
          <cell r="V1425">
            <v>-0.93115420734968024</v>
          </cell>
          <cell r="W1425">
            <v>-1.1305032141685032</v>
          </cell>
          <cell r="X1425">
            <v>5</v>
          </cell>
          <cell r="Y1425">
            <v>20</v>
          </cell>
          <cell r="Z1425">
            <v>9</v>
          </cell>
          <cell r="AA1425">
            <v>8</v>
          </cell>
          <cell r="AB1425">
            <v>18</v>
          </cell>
          <cell r="AC1425">
            <v>13</v>
          </cell>
        </row>
        <row r="1426">
          <cell r="A1426" t="str">
            <v>Jcd</v>
          </cell>
          <cell r="B1426" t="str">
            <v>J</v>
          </cell>
          <cell r="C1426" t="str">
            <v>mid-8</v>
          </cell>
          <cell r="D1426" t="str">
            <v>c</v>
          </cell>
          <cell r="E1426" t="str">
            <v>d</v>
          </cell>
          <cell r="F1426" t="str">
            <v>early-8</v>
          </cell>
          <cell r="G1426" t="str">
            <v>Jc</v>
          </cell>
          <cell r="H1426" t="str">
            <v>cd</v>
          </cell>
          <cell r="I1426">
            <v>2</v>
          </cell>
          <cell r="J1426" t="str">
            <v>Not Found</v>
          </cell>
          <cell r="K1426">
            <v>6.8199999999999997E-2</v>
          </cell>
          <cell r="L1426">
            <v>6.9999999999999999E-4</v>
          </cell>
          <cell r="M1426">
            <v>4</v>
          </cell>
          <cell r="N1426" t="str">
            <v>Not Found</v>
          </cell>
          <cell r="O1426">
            <v>9.9099999999999994E-2</v>
          </cell>
          <cell r="P1426">
            <v>4.0000000000000002E-4</v>
          </cell>
          <cell r="Q1426">
            <v>2</v>
          </cell>
          <cell r="R1426">
            <v>-0.93907551084802954</v>
          </cell>
          <cell r="S1426">
            <v>-0.72037552401525429</v>
          </cell>
          <cell r="T1426">
            <v>-1.1721586718923735</v>
          </cell>
          <cell r="U1426">
            <v>-0.47919044116179776</v>
          </cell>
          <cell r="V1426">
            <v>-0.99224673835102817</v>
          </cell>
          <cell r="W1426">
            <v>-1.1305032141685032</v>
          </cell>
          <cell r="X1426">
            <v>17</v>
          </cell>
          <cell r="Y1426">
            <v>23</v>
          </cell>
          <cell r="Z1426">
            <v>12</v>
          </cell>
          <cell r="AA1426">
            <v>32</v>
          </cell>
          <cell r="AB1426">
            <v>17</v>
          </cell>
          <cell r="AC1426">
            <v>13</v>
          </cell>
        </row>
        <row r="1427">
          <cell r="A1427" t="str">
            <v>Jcf</v>
          </cell>
          <cell r="B1427" t="str">
            <v>J</v>
          </cell>
          <cell r="C1427" t="str">
            <v>mid-8</v>
          </cell>
          <cell r="D1427" t="str">
            <v>c</v>
          </cell>
          <cell r="E1427" t="str">
            <v>f</v>
          </cell>
          <cell r="F1427" t="str">
            <v>mid-8</v>
          </cell>
          <cell r="G1427" t="str">
            <v>Jc</v>
          </cell>
          <cell r="H1427" t="str">
            <v>cf</v>
          </cell>
          <cell r="I1427">
            <v>3</v>
          </cell>
          <cell r="J1427" t="str">
            <v>Not Found</v>
          </cell>
          <cell r="K1427">
            <v>0.05</v>
          </cell>
          <cell r="L1427">
            <v>8.0000000000000004E-4</v>
          </cell>
          <cell r="M1427">
            <v>3</v>
          </cell>
          <cell r="N1427" t="str">
            <v>Not Found</v>
          </cell>
          <cell r="O1427">
            <v>6.4899999999999999E-2</v>
          </cell>
          <cell r="P1427">
            <v>1.4E-3</v>
          </cell>
          <cell r="Q1427">
            <v>4</v>
          </cell>
          <cell r="R1427">
            <v>-1.3590422184147746</v>
          </cell>
          <cell r="S1427">
            <v>-0.69132860639947413</v>
          </cell>
          <cell r="T1427">
            <v>-1.3332166722539731</v>
          </cell>
          <cell r="U1427">
            <v>-1.2621172957911759</v>
          </cell>
          <cell r="V1427">
            <v>-0.68678408334428831</v>
          </cell>
          <cell r="W1427">
            <v>-0.66727521485294028</v>
          </cell>
          <cell r="X1427">
            <v>9</v>
          </cell>
          <cell r="Y1427">
            <v>24</v>
          </cell>
          <cell r="Z1427">
            <v>9</v>
          </cell>
          <cell r="AA1427">
            <v>10</v>
          </cell>
          <cell r="AB1427">
            <v>25</v>
          </cell>
          <cell r="AC1427">
            <v>25</v>
          </cell>
        </row>
        <row r="1428">
          <cell r="A1428" t="str">
            <v>Jcg</v>
          </cell>
          <cell r="B1428" t="str">
            <v>J</v>
          </cell>
          <cell r="C1428" t="str">
            <v>mid-8</v>
          </cell>
          <cell r="D1428" t="str">
            <v>c</v>
          </cell>
          <cell r="E1428" t="str">
            <v>g</v>
          </cell>
          <cell r="F1428" t="str">
            <v>mid-8</v>
          </cell>
          <cell r="G1428" t="str">
            <v>Jc</v>
          </cell>
          <cell r="H1428" t="str">
            <v>cg</v>
          </cell>
          <cell r="I1428">
            <v>3</v>
          </cell>
          <cell r="J1428" t="str">
            <v>Not Found</v>
          </cell>
          <cell r="K1428">
            <v>4.82E-2</v>
          </cell>
          <cell r="L1428">
            <v>1E-3</v>
          </cell>
          <cell r="M1428">
            <v>10</v>
          </cell>
          <cell r="N1428" t="str">
            <v>Not Found</v>
          </cell>
          <cell r="O1428">
            <v>6.4699999999999994E-2</v>
          </cell>
          <cell r="P1428">
            <v>1.6000000000000001E-3</v>
          </cell>
          <cell r="Q1428">
            <v>5</v>
          </cell>
          <cell r="R1428">
            <v>-1.4005773872950023</v>
          </cell>
          <cell r="S1428">
            <v>-0.6332347711679136</v>
          </cell>
          <cell r="T1428">
            <v>-0.20581066972277653</v>
          </cell>
          <cell r="U1428">
            <v>-1.2666958154088916</v>
          </cell>
          <cell r="V1428">
            <v>-0.62569155234294049</v>
          </cell>
          <cell r="W1428">
            <v>-0.43566121519515877</v>
          </cell>
          <cell r="X1428">
            <v>8</v>
          </cell>
          <cell r="Y1428">
            <v>26</v>
          </cell>
          <cell r="Z1428">
            <v>42</v>
          </cell>
          <cell r="AA1428">
            <v>10</v>
          </cell>
          <cell r="AB1428">
            <v>27</v>
          </cell>
          <cell r="AC1428">
            <v>33</v>
          </cell>
        </row>
        <row r="1429">
          <cell r="A1429" t="str">
            <v>JcG</v>
          </cell>
          <cell r="B1429" t="str">
            <v>J</v>
          </cell>
          <cell r="C1429" t="str">
            <v>mid-8</v>
          </cell>
          <cell r="D1429" t="str">
            <v>c</v>
          </cell>
          <cell r="E1429" t="str">
            <v>G</v>
          </cell>
          <cell r="F1429" t="str">
            <v>mid-8</v>
          </cell>
          <cell r="G1429" t="str">
            <v>Jc</v>
          </cell>
          <cell r="H1429" t="str">
            <v>cG</v>
          </cell>
          <cell r="I1429">
            <v>3</v>
          </cell>
          <cell r="J1429" t="str">
            <v>Not Found</v>
          </cell>
          <cell r="K1429">
            <v>4.2000000000000003E-2</v>
          </cell>
          <cell r="L1429">
            <v>1.1000000000000001E-3</v>
          </cell>
          <cell r="M1429">
            <v>7</v>
          </cell>
          <cell r="N1429" t="str">
            <v>Not Found</v>
          </cell>
          <cell r="O1429">
            <v>6.4399999999999999E-2</v>
          </cell>
          <cell r="P1429">
            <v>1.6999999999999999E-3</v>
          </cell>
          <cell r="Q1429">
            <v>6</v>
          </cell>
          <cell r="R1429">
            <v>-1.543642968993564</v>
          </cell>
          <cell r="S1429">
            <v>-0.60418785355213334</v>
          </cell>
          <cell r="T1429">
            <v>-0.68898467080757508</v>
          </cell>
          <cell r="U1429">
            <v>-1.2735635948354651</v>
          </cell>
          <cell r="V1429">
            <v>-0.59514528684226642</v>
          </cell>
          <cell r="W1429">
            <v>-0.20404721553737729</v>
          </cell>
          <cell r="X1429">
            <v>6</v>
          </cell>
          <cell r="Y1429">
            <v>27</v>
          </cell>
          <cell r="Z1429">
            <v>24</v>
          </cell>
          <cell r="AA1429">
            <v>10</v>
          </cell>
          <cell r="AB1429">
            <v>28.000000000000004</v>
          </cell>
          <cell r="AC1429">
            <v>42</v>
          </cell>
        </row>
        <row r="1430">
          <cell r="A1430" t="str">
            <v>JcJ</v>
          </cell>
          <cell r="B1430" t="str">
            <v>J</v>
          </cell>
          <cell r="C1430" t="str">
            <v>mid-8</v>
          </cell>
          <cell r="D1430" t="str">
            <v>c</v>
          </cell>
          <cell r="E1430" t="str">
            <v>J</v>
          </cell>
          <cell r="F1430" t="str">
            <v>mid-8</v>
          </cell>
          <cell r="G1430" t="str">
            <v>Jc</v>
          </cell>
          <cell r="H1430" t="str">
            <v>cJ</v>
          </cell>
          <cell r="I1430">
            <v>3</v>
          </cell>
          <cell r="J1430" t="str">
            <v>Not Found</v>
          </cell>
          <cell r="K1430">
            <v>4.1000000000000002E-2</v>
          </cell>
          <cell r="L1430">
            <v>2.0000000000000001E-4</v>
          </cell>
          <cell r="M1430">
            <v>2</v>
          </cell>
          <cell r="N1430" t="str">
            <v>Not Found</v>
          </cell>
          <cell r="O1430">
            <v>5.1900000000000002E-2</v>
          </cell>
          <cell r="P1430">
            <v>2.0000000000000001E-4</v>
          </cell>
          <cell r="Q1430">
            <v>2</v>
          </cell>
          <cell r="R1430">
            <v>-1.5667180628159125</v>
          </cell>
          <cell r="S1430">
            <v>-0.86561011209415539</v>
          </cell>
          <cell r="T1430">
            <v>-1.4942746726155727</v>
          </cell>
          <cell r="U1430">
            <v>-1.5597210709426939</v>
          </cell>
          <cell r="V1430">
            <v>-1.0533392693523762</v>
          </cell>
          <cell r="W1430">
            <v>-1.1305032141685032</v>
          </cell>
          <cell r="X1430">
            <v>6</v>
          </cell>
          <cell r="Y1430">
            <v>19</v>
          </cell>
          <cell r="Z1430">
            <v>7.0000000000000009</v>
          </cell>
          <cell r="AA1430">
            <v>6</v>
          </cell>
          <cell r="AB1430">
            <v>15</v>
          </cell>
          <cell r="AC1430">
            <v>13</v>
          </cell>
        </row>
        <row r="1431">
          <cell r="A1431" t="str">
            <v>Jck</v>
          </cell>
          <cell r="B1431" t="str">
            <v>J</v>
          </cell>
          <cell r="C1431" t="str">
            <v>mid-8</v>
          </cell>
          <cell r="D1431" t="str">
            <v>c</v>
          </cell>
          <cell r="E1431" t="str">
            <v>k</v>
          </cell>
          <cell r="F1431" t="str">
            <v>mid-8</v>
          </cell>
          <cell r="G1431" t="str">
            <v>Jc</v>
          </cell>
          <cell r="H1431" t="str">
            <v>ck</v>
          </cell>
          <cell r="I1431">
            <v>3</v>
          </cell>
          <cell r="J1431" t="str">
            <v>Not Found</v>
          </cell>
          <cell r="K1431">
            <v>8.3699999999999997E-2</v>
          </cell>
          <cell r="L1431">
            <v>1.1000000000000001E-3</v>
          </cell>
          <cell r="M1431">
            <v>12</v>
          </cell>
          <cell r="N1431" t="str">
            <v>Not Found</v>
          </cell>
          <cell r="O1431">
            <v>0.10630000000000001</v>
          </cell>
          <cell r="P1431">
            <v>2E-3</v>
          </cell>
          <cell r="Q1431">
            <v>8</v>
          </cell>
          <cell r="R1431">
            <v>-0.58141155660162558</v>
          </cell>
          <cell r="S1431">
            <v>-0.60418785355213334</v>
          </cell>
          <cell r="T1431">
            <v>0.11630533100042251</v>
          </cell>
          <cell r="U1431">
            <v>-0.31436373492403369</v>
          </cell>
          <cell r="V1431">
            <v>-0.50350649034024453</v>
          </cell>
          <cell r="W1431">
            <v>0.25918078377818571</v>
          </cell>
          <cell r="X1431">
            <v>28.000000000000004</v>
          </cell>
          <cell r="Y1431">
            <v>27</v>
          </cell>
          <cell r="Z1431">
            <v>54</v>
          </cell>
          <cell r="AA1431">
            <v>38</v>
          </cell>
          <cell r="AB1431">
            <v>31</v>
          </cell>
          <cell r="AC1431">
            <v>60</v>
          </cell>
        </row>
        <row r="1432">
          <cell r="A1432" t="str">
            <v>Jcl</v>
          </cell>
          <cell r="B1432" t="str">
            <v>J</v>
          </cell>
          <cell r="C1432" t="str">
            <v>mid-8</v>
          </cell>
          <cell r="D1432" t="str">
            <v>c</v>
          </cell>
          <cell r="E1432" t="str">
            <v>l</v>
          </cell>
          <cell r="F1432" t="str">
            <v>late-8</v>
          </cell>
          <cell r="G1432" t="str">
            <v>Jc</v>
          </cell>
          <cell r="H1432" t="str">
            <v>cl</v>
          </cell>
          <cell r="I1432">
            <v>4</v>
          </cell>
          <cell r="J1432" t="str">
            <v>Not Found</v>
          </cell>
          <cell r="K1432">
            <v>0.10390000000000001</v>
          </cell>
          <cell r="L1432">
            <v>3.7000000000000002E-3</v>
          </cell>
          <cell r="M1432">
            <v>16</v>
          </cell>
          <cell r="N1432" t="str">
            <v>Not Found</v>
          </cell>
          <cell r="O1432">
            <v>0.12720000000000001</v>
          </cell>
          <cell r="P1432">
            <v>6.1999999999999998E-3</v>
          </cell>
          <cell r="Q1432">
            <v>12</v>
          </cell>
          <cell r="R1432">
            <v>-0.11529466139018274</v>
          </cell>
          <cell r="S1432">
            <v>0.1510320044581526</v>
          </cell>
          <cell r="T1432">
            <v>0.76053733244682054</v>
          </cell>
          <cell r="U1432">
            <v>0.16409156512725306</v>
          </cell>
          <cell r="V1432">
            <v>0.77943666068806261</v>
          </cell>
          <cell r="W1432">
            <v>1.1856367824093117</v>
          </cell>
          <cell r="X1432">
            <v>45</v>
          </cell>
          <cell r="Y1432">
            <v>56.000000000000007</v>
          </cell>
          <cell r="Z1432">
            <v>78</v>
          </cell>
          <cell r="AA1432">
            <v>56.999999999999993</v>
          </cell>
          <cell r="AB1432">
            <v>78</v>
          </cell>
          <cell r="AC1432">
            <v>88</v>
          </cell>
        </row>
        <row r="1433">
          <cell r="A1433" t="str">
            <v>Jcm</v>
          </cell>
          <cell r="B1433" t="str">
            <v>J</v>
          </cell>
          <cell r="C1433" t="str">
            <v>mid-8</v>
          </cell>
          <cell r="D1433" t="str">
            <v>c</v>
          </cell>
          <cell r="E1433" t="str">
            <v>m</v>
          </cell>
          <cell r="F1433" t="str">
            <v>early-8</v>
          </cell>
          <cell r="G1433" t="str">
            <v>Jc</v>
          </cell>
          <cell r="H1433" t="str">
            <v>cm</v>
          </cell>
          <cell r="I1433">
            <v>2</v>
          </cell>
          <cell r="J1433" t="str">
            <v>Not Found</v>
          </cell>
          <cell r="K1433">
            <v>7.9699999999999993E-2</v>
          </cell>
          <cell r="L1433">
            <v>2.0000000000000001E-4</v>
          </cell>
          <cell r="M1433">
            <v>5</v>
          </cell>
          <cell r="N1433" t="str">
            <v>Not Found</v>
          </cell>
          <cell r="O1433">
            <v>9.0999999999999998E-2</v>
          </cell>
          <cell r="P1433">
            <v>2.0000000000000001E-4</v>
          </cell>
          <cell r="Q1433">
            <v>4</v>
          </cell>
          <cell r="R1433">
            <v>-0.67371193189102019</v>
          </cell>
          <cell r="S1433">
            <v>-0.86561011209415539</v>
          </cell>
          <cell r="T1433">
            <v>-1.0111006715307742</v>
          </cell>
          <cell r="U1433">
            <v>-0.664620485679282</v>
          </cell>
          <cell r="V1433">
            <v>-1.0533392693523762</v>
          </cell>
          <cell r="W1433">
            <v>-0.66727521485294028</v>
          </cell>
          <cell r="X1433">
            <v>25</v>
          </cell>
          <cell r="Y1433">
            <v>19</v>
          </cell>
          <cell r="Z1433">
            <v>15</v>
          </cell>
          <cell r="AA1433">
            <v>25</v>
          </cell>
          <cell r="AB1433">
            <v>15</v>
          </cell>
          <cell r="AC1433">
            <v>25</v>
          </cell>
        </row>
        <row r="1434">
          <cell r="A1434" t="str">
            <v>Jcn</v>
          </cell>
          <cell r="B1434" t="str">
            <v>J</v>
          </cell>
          <cell r="C1434" t="str">
            <v>mid-8</v>
          </cell>
          <cell r="D1434" t="str">
            <v>c</v>
          </cell>
          <cell r="E1434" t="str">
            <v>n</v>
          </cell>
          <cell r="F1434" t="str">
            <v>early-8</v>
          </cell>
          <cell r="G1434" t="str">
            <v>Jc</v>
          </cell>
          <cell r="H1434" t="str">
            <v>cn</v>
          </cell>
          <cell r="I1434">
            <v>2</v>
          </cell>
          <cell r="J1434" t="str">
            <v>Not Found</v>
          </cell>
          <cell r="K1434">
            <v>0.12640000000000001</v>
          </cell>
          <cell r="L1434">
            <v>1.6000000000000001E-3</v>
          </cell>
          <cell r="M1434">
            <v>13</v>
          </cell>
          <cell r="N1434" t="str">
            <v>Not Found</v>
          </cell>
          <cell r="O1434">
            <v>0.15110000000000001</v>
          </cell>
          <cell r="P1434">
            <v>2.7000000000000001E-3</v>
          </cell>
          <cell r="Q1434">
            <v>10</v>
          </cell>
          <cell r="R1434">
            <v>0.40389494961266187</v>
          </cell>
          <cell r="S1434">
            <v>-0.45895326547323223</v>
          </cell>
          <cell r="T1434">
            <v>0.27736333136202201</v>
          </cell>
          <cell r="U1434">
            <v>0.71122465944427471</v>
          </cell>
          <cell r="V1434">
            <v>-0.28968263183552656</v>
          </cell>
          <cell r="W1434">
            <v>0.72240878309374867</v>
          </cell>
          <cell r="X1434">
            <v>66</v>
          </cell>
          <cell r="Y1434">
            <v>32</v>
          </cell>
          <cell r="Z1434">
            <v>61</v>
          </cell>
          <cell r="AA1434">
            <v>76</v>
          </cell>
          <cell r="AB1434">
            <v>39</v>
          </cell>
          <cell r="AC1434">
            <v>76</v>
          </cell>
        </row>
        <row r="1435">
          <cell r="A1435" t="str">
            <v>Jcp</v>
          </cell>
          <cell r="B1435" t="str">
            <v>J</v>
          </cell>
          <cell r="C1435" t="str">
            <v>mid-8</v>
          </cell>
          <cell r="D1435" t="str">
            <v>c</v>
          </cell>
          <cell r="E1435" t="str">
            <v>p</v>
          </cell>
          <cell r="F1435" t="str">
            <v>early-8</v>
          </cell>
          <cell r="G1435" t="str">
            <v>Jc</v>
          </cell>
          <cell r="H1435" t="str">
            <v>cp</v>
          </cell>
          <cell r="I1435">
            <v>2</v>
          </cell>
          <cell r="J1435" t="str">
            <v>Not Found</v>
          </cell>
          <cell r="K1435">
            <v>6.7400000000000002E-2</v>
          </cell>
          <cell r="L1435">
            <v>2.0000000000000001E-4</v>
          </cell>
          <cell r="M1435">
            <v>3</v>
          </cell>
          <cell r="N1435" t="str">
            <v>Not Found</v>
          </cell>
          <cell r="O1435">
            <v>7.8E-2</v>
          </cell>
          <cell r="P1435">
            <v>2.0000000000000001E-4</v>
          </cell>
          <cell r="Q1435">
            <v>2</v>
          </cell>
          <cell r="R1435">
            <v>-0.95753558590590826</v>
          </cell>
          <cell r="S1435">
            <v>-0.86561011209415539</v>
          </cell>
          <cell r="T1435">
            <v>-1.3332166722539731</v>
          </cell>
          <cell r="U1435">
            <v>-0.96222426083079993</v>
          </cell>
          <cell r="V1435">
            <v>-1.0533392693523762</v>
          </cell>
          <cell r="W1435">
            <v>-1.1305032141685032</v>
          </cell>
          <cell r="X1435">
            <v>17</v>
          </cell>
          <cell r="Y1435">
            <v>19</v>
          </cell>
          <cell r="Z1435">
            <v>9</v>
          </cell>
          <cell r="AA1435">
            <v>17</v>
          </cell>
          <cell r="AB1435">
            <v>15</v>
          </cell>
          <cell r="AC1435">
            <v>13</v>
          </cell>
        </row>
        <row r="1436">
          <cell r="A1436" t="str">
            <v>Jcr</v>
          </cell>
          <cell r="B1436" t="str">
            <v>J</v>
          </cell>
          <cell r="C1436" t="str">
            <v>mid-8</v>
          </cell>
          <cell r="D1436" t="str">
            <v>c</v>
          </cell>
          <cell r="E1436" t="str">
            <v>r</v>
          </cell>
          <cell r="F1436" t="str">
            <v>late-8</v>
          </cell>
          <cell r="G1436" t="str">
            <v>Jc</v>
          </cell>
          <cell r="H1436" t="str">
            <v>cr</v>
          </cell>
          <cell r="I1436">
            <v>4</v>
          </cell>
          <cell r="J1436" t="str">
            <v>Not Found</v>
          </cell>
          <cell r="K1436">
            <v>0.1087</v>
          </cell>
          <cell r="L1436">
            <v>3.0999999999999999E-3</v>
          </cell>
          <cell r="M1436">
            <v>3</v>
          </cell>
          <cell r="N1436" t="str">
            <v>Not Found</v>
          </cell>
          <cell r="O1436">
            <v>0.13370000000000001</v>
          </cell>
          <cell r="P1436">
            <v>3.2000000000000002E-3</v>
          </cell>
          <cell r="Q1436">
            <v>5</v>
          </cell>
          <cell r="R1436">
            <v>-4.5342110429092888E-3</v>
          </cell>
          <cell r="S1436">
            <v>-2.324950123652884E-2</v>
          </cell>
          <cell r="T1436">
            <v>-1.3332166722539731</v>
          </cell>
          <cell r="U1436">
            <v>0.31289345270301222</v>
          </cell>
          <cell r="V1436">
            <v>-0.13695130433215669</v>
          </cell>
          <cell r="W1436">
            <v>-0.43566121519515877</v>
          </cell>
          <cell r="X1436">
            <v>50</v>
          </cell>
          <cell r="Y1436">
            <v>49</v>
          </cell>
          <cell r="Z1436">
            <v>9</v>
          </cell>
          <cell r="AA1436">
            <v>62</v>
          </cell>
          <cell r="AB1436">
            <v>45</v>
          </cell>
          <cell r="AC1436">
            <v>33</v>
          </cell>
        </row>
        <row r="1437">
          <cell r="A1437" t="str">
            <v>Jcs</v>
          </cell>
          <cell r="B1437" t="str">
            <v>J</v>
          </cell>
          <cell r="C1437" t="str">
            <v>mid-8</v>
          </cell>
          <cell r="D1437" t="str">
            <v>c</v>
          </cell>
          <cell r="E1437" t="str">
            <v>s</v>
          </cell>
          <cell r="F1437" t="str">
            <v>late-8</v>
          </cell>
          <cell r="G1437" t="str">
            <v>Jc</v>
          </cell>
          <cell r="H1437" t="str">
            <v>cs</v>
          </cell>
          <cell r="I1437">
            <v>4</v>
          </cell>
          <cell r="J1437" t="str">
            <v>Not Found</v>
          </cell>
          <cell r="K1437">
            <v>0.1091</v>
          </cell>
          <cell r="L1437">
            <v>1.1999999999999999E-3</v>
          </cell>
          <cell r="M1437">
            <v>9</v>
          </cell>
          <cell r="N1437" t="str">
            <v>Not Found</v>
          </cell>
          <cell r="O1437">
            <v>0.108</v>
          </cell>
          <cell r="P1437">
            <v>2.5000000000000001E-3</v>
          </cell>
          <cell r="Q1437">
            <v>7</v>
          </cell>
          <cell r="R1437">
            <v>4.695826486030113E-3</v>
          </cell>
          <cell r="S1437">
            <v>-0.57514093593635329</v>
          </cell>
          <cell r="T1437">
            <v>-0.36686867008437607</v>
          </cell>
          <cell r="U1437">
            <v>-0.27544631817345072</v>
          </cell>
          <cell r="V1437">
            <v>-0.3507751628368746</v>
          </cell>
          <cell r="W1437">
            <v>2.7566784120404197E-2</v>
          </cell>
          <cell r="X1437">
            <v>50</v>
          </cell>
          <cell r="Y1437">
            <v>28.000000000000004</v>
          </cell>
          <cell r="Z1437">
            <v>36</v>
          </cell>
          <cell r="AA1437">
            <v>39</v>
          </cell>
          <cell r="AB1437">
            <v>37</v>
          </cell>
          <cell r="AC1437">
            <v>51</v>
          </cell>
        </row>
        <row r="1438">
          <cell r="A1438" t="str">
            <v>JcS</v>
          </cell>
          <cell r="B1438" t="str">
            <v>J</v>
          </cell>
          <cell r="C1438" t="str">
            <v>mid-8</v>
          </cell>
          <cell r="D1438" t="str">
            <v>c</v>
          </cell>
          <cell r="E1438" t="str">
            <v>S</v>
          </cell>
          <cell r="F1438" t="str">
            <v>late-8</v>
          </cell>
          <cell r="G1438" t="str">
            <v>Jc</v>
          </cell>
          <cell r="H1438" t="str">
            <v>cS</v>
          </cell>
          <cell r="I1438">
            <v>4</v>
          </cell>
          <cell r="J1438" t="str">
            <v>Not Found</v>
          </cell>
          <cell r="K1438">
            <v>3.7999999999999999E-2</v>
          </cell>
          <cell r="L1438">
            <v>5.9999999999999995E-4</v>
          </cell>
          <cell r="M1438">
            <v>3</v>
          </cell>
          <cell r="N1438" t="str">
            <v>Not Found</v>
          </cell>
          <cell r="O1438">
            <v>5.6800000000000003E-2</v>
          </cell>
          <cell r="P1438">
            <v>1.5E-3</v>
          </cell>
          <cell r="Q1438">
            <v>3</v>
          </cell>
          <cell r="R1438">
            <v>-1.6359433442829585</v>
          </cell>
          <cell r="S1438">
            <v>-0.74942244163103455</v>
          </cell>
          <cell r="T1438">
            <v>-1.3332166722539731</v>
          </cell>
          <cell r="U1438">
            <v>-1.4475473403086601</v>
          </cell>
          <cell r="V1438">
            <v>-0.65623781784361435</v>
          </cell>
          <cell r="W1438">
            <v>-0.89888921451072179</v>
          </cell>
          <cell r="X1438">
            <v>5</v>
          </cell>
          <cell r="Y1438">
            <v>22</v>
          </cell>
          <cell r="Z1438">
            <v>9</v>
          </cell>
          <cell r="AA1438">
            <v>7.0000000000000009</v>
          </cell>
          <cell r="AB1438">
            <v>26</v>
          </cell>
          <cell r="AC1438">
            <v>18</v>
          </cell>
        </row>
        <row r="1439">
          <cell r="A1439" t="str">
            <v>Jct</v>
          </cell>
          <cell r="B1439" t="str">
            <v>J</v>
          </cell>
          <cell r="C1439" t="str">
            <v>mid-8</v>
          </cell>
          <cell r="D1439" t="str">
            <v>c</v>
          </cell>
          <cell r="E1439" t="str">
            <v>t</v>
          </cell>
          <cell r="F1439" t="str">
            <v>mid-8</v>
          </cell>
          <cell r="G1439" t="str">
            <v>Jc</v>
          </cell>
          <cell r="H1439" t="str">
            <v>ct</v>
          </cell>
          <cell r="I1439">
            <v>3</v>
          </cell>
          <cell r="J1439" t="str">
            <v>Not Found</v>
          </cell>
          <cell r="K1439">
            <v>9.6299999999999997E-2</v>
          </cell>
          <cell r="L1439">
            <v>1.9E-3</v>
          </cell>
          <cell r="M1439">
            <v>16</v>
          </cell>
          <cell r="N1439" t="str">
            <v>Not Found</v>
          </cell>
          <cell r="O1439">
            <v>0.1139</v>
          </cell>
          <cell r="P1439">
            <v>3.3E-3</v>
          </cell>
          <cell r="Q1439">
            <v>8</v>
          </cell>
          <cell r="R1439">
            <v>-0.29066537444003265</v>
          </cell>
          <cell r="S1439">
            <v>-0.37181251262589154</v>
          </cell>
          <cell r="T1439">
            <v>0.76053733244682054</v>
          </cell>
          <cell r="U1439">
            <v>-0.1403799894508386</v>
          </cell>
          <cell r="V1439">
            <v>-0.10640503883148275</v>
          </cell>
          <cell r="W1439">
            <v>0.25918078377818571</v>
          </cell>
          <cell r="X1439">
            <v>39</v>
          </cell>
          <cell r="Y1439">
            <v>35</v>
          </cell>
          <cell r="Z1439">
            <v>78</v>
          </cell>
          <cell r="AA1439">
            <v>44</v>
          </cell>
          <cell r="AB1439">
            <v>46</v>
          </cell>
          <cell r="AC1439">
            <v>60</v>
          </cell>
        </row>
        <row r="1440">
          <cell r="A1440" t="str">
            <v>JcT</v>
          </cell>
          <cell r="B1440" t="str">
            <v>J</v>
          </cell>
          <cell r="C1440" t="str">
            <v>mid-8</v>
          </cell>
          <cell r="D1440" t="str">
            <v>c</v>
          </cell>
          <cell r="E1440" t="str">
            <v>T</v>
          </cell>
          <cell r="F1440" t="str">
            <v>late-8</v>
          </cell>
          <cell r="G1440" t="str">
            <v>Jc</v>
          </cell>
          <cell r="H1440" t="str">
            <v>cT</v>
          </cell>
          <cell r="I1440">
            <v>4</v>
          </cell>
          <cell r="J1440" t="str">
            <v>Not Found</v>
          </cell>
          <cell r="K1440">
            <v>3.7600000000000001E-2</v>
          </cell>
          <cell r="L1440">
            <v>2.9999999999999997E-4</v>
          </cell>
          <cell r="M1440">
            <v>3</v>
          </cell>
          <cell r="N1440" t="str">
            <v>Not Found</v>
          </cell>
          <cell r="O1440">
            <v>5.4199999999999998E-2</v>
          </cell>
          <cell r="P1440">
            <v>2.9999999999999997E-4</v>
          </cell>
          <cell r="Q1440">
            <v>1</v>
          </cell>
          <cell r="R1440">
            <v>-1.6451733818118977</v>
          </cell>
          <cell r="S1440">
            <v>-0.83656319447837524</v>
          </cell>
          <cell r="T1440">
            <v>-1.3332166722539731</v>
          </cell>
          <cell r="U1440">
            <v>-1.5070680953389637</v>
          </cell>
          <cell r="V1440">
            <v>-1.0227930038517021</v>
          </cell>
          <cell r="W1440">
            <v>-1.3621172138262847</v>
          </cell>
          <cell r="X1440">
            <v>5</v>
          </cell>
          <cell r="Y1440">
            <v>20</v>
          </cell>
          <cell r="Z1440">
            <v>9</v>
          </cell>
          <cell r="AA1440">
            <v>7.0000000000000009</v>
          </cell>
          <cell r="AB1440">
            <v>16</v>
          </cell>
          <cell r="AC1440">
            <v>9</v>
          </cell>
        </row>
        <row r="1441">
          <cell r="A1441" t="str">
            <v>Jcv</v>
          </cell>
          <cell r="B1441" t="str">
            <v>J</v>
          </cell>
          <cell r="C1441" t="str">
            <v>mid-8</v>
          </cell>
          <cell r="D1441" t="str">
            <v>c</v>
          </cell>
          <cell r="E1441" t="str">
            <v>v</v>
          </cell>
          <cell r="F1441" t="str">
            <v>mid-8</v>
          </cell>
          <cell r="G1441" t="str">
            <v>Jc</v>
          </cell>
          <cell r="H1441" t="str">
            <v>cv</v>
          </cell>
          <cell r="I1441">
            <v>3</v>
          </cell>
          <cell r="J1441" t="str">
            <v>Not Found</v>
          </cell>
          <cell r="K1441">
            <v>5.3900000000000003E-2</v>
          </cell>
          <cell r="L1441">
            <v>2.0000000000000001E-4</v>
          </cell>
          <cell r="M1441">
            <v>2</v>
          </cell>
          <cell r="N1441" t="str">
            <v>Not Found</v>
          </cell>
          <cell r="O1441">
            <v>6.7699999999999996E-2</v>
          </cell>
          <cell r="P1441">
            <v>2.0000000000000001E-4</v>
          </cell>
          <cell r="Q1441">
            <v>1</v>
          </cell>
          <cell r="R1441">
            <v>-1.269049352507615</v>
          </cell>
          <cell r="S1441">
            <v>-0.86561011209415539</v>
          </cell>
          <cell r="T1441">
            <v>-1.4942746726155727</v>
          </cell>
          <cell r="U1441">
            <v>-1.1980180211431566</v>
          </cell>
          <cell r="V1441">
            <v>-1.0533392693523762</v>
          </cell>
          <cell r="W1441">
            <v>-1.3621172138262847</v>
          </cell>
          <cell r="X1441">
            <v>10</v>
          </cell>
          <cell r="Y1441">
            <v>19</v>
          </cell>
          <cell r="Z1441">
            <v>7.0000000000000009</v>
          </cell>
          <cell r="AA1441">
            <v>12</v>
          </cell>
          <cell r="AB1441">
            <v>15</v>
          </cell>
          <cell r="AC1441">
            <v>9</v>
          </cell>
        </row>
        <row r="1442">
          <cell r="A1442" t="str">
            <v>Jcz</v>
          </cell>
          <cell r="B1442" t="str">
            <v>J</v>
          </cell>
          <cell r="C1442" t="str">
            <v>mid-8</v>
          </cell>
          <cell r="D1442" t="str">
            <v>c</v>
          </cell>
          <cell r="E1442" t="str">
            <v>z</v>
          </cell>
          <cell r="F1442" t="str">
            <v>late-8</v>
          </cell>
          <cell r="G1442" t="str">
            <v>Jc</v>
          </cell>
          <cell r="H1442" t="str">
            <v>cz</v>
          </cell>
          <cell r="I1442">
            <v>4</v>
          </cell>
          <cell r="J1442" t="str">
            <v>Not Found</v>
          </cell>
          <cell r="K1442">
            <v>5.04E-2</v>
          </cell>
          <cell r="L1442">
            <v>8.0000000000000004E-4</v>
          </cell>
          <cell r="M1442">
            <v>6</v>
          </cell>
          <cell r="N1442" t="str">
            <v>Not Found</v>
          </cell>
          <cell r="O1442">
            <v>6.9800000000000001E-2</v>
          </cell>
          <cell r="P1442">
            <v>6.9999999999999999E-4</v>
          </cell>
          <cell r="Q1442">
            <v>3</v>
          </cell>
          <cell r="R1442">
            <v>-1.3498121808858352</v>
          </cell>
          <cell r="S1442">
            <v>-0.69132860639947413</v>
          </cell>
          <cell r="T1442">
            <v>-0.85004267116917465</v>
          </cell>
          <cell r="U1442">
            <v>-1.1499435651571421</v>
          </cell>
          <cell r="V1442">
            <v>-0.90060794184900617</v>
          </cell>
          <cell r="W1442">
            <v>-0.89888921451072179</v>
          </cell>
          <cell r="X1442">
            <v>9</v>
          </cell>
          <cell r="Y1442">
            <v>24</v>
          </cell>
          <cell r="Z1442">
            <v>20</v>
          </cell>
          <cell r="AA1442">
            <v>13</v>
          </cell>
          <cell r="AB1442">
            <v>19</v>
          </cell>
          <cell r="AC1442">
            <v>18</v>
          </cell>
        </row>
        <row r="1443">
          <cell r="A1443" t="str">
            <v>Jeb</v>
          </cell>
          <cell r="B1443" t="str">
            <v>J</v>
          </cell>
          <cell r="C1443" t="str">
            <v>mid-8</v>
          </cell>
          <cell r="D1443" t="str">
            <v>e</v>
          </cell>
          <cell r="E1443" t="str">
            <v>b</v>
          </cell>
          <cell r="F1443" t="str">
            <v>early-8</v>
          </cell>
          <cell r="G1443" t="str">
            <v>Je</v>
          </cell>
          <cell r="H1443" t="str">
            <v>eb</v>
          </cell>
          <cell r="I1443">
            <v>2</v>
          </cell>
          <cell r="J1443" t="str">
            <v>Not Found</v>
          </cell>
          <cell r="K1443">
            <v>6.9000000000000006E-2</v>
          </cell>
          <cell r="L1443">
            <v>2.0999999999999999E-3</v>
          </cell>
          <cell r="M1443">
            <v>9</v>
          </cell>
          <cell r="N1443" t="str">
            <v>Not Found</v>
          </cell>
          <cell r="O1443">
            <v>8.43E-2</v>
          </cell>
          <cell r="P1443">
            <v>4.1999999999999997E-3</v>
          </cell>
          <cell r="Q1443">
            <v>6</v>
          </cell>
          <cell r="R1443">
            <v>-0.92061543579015037</v>
          </cell>
          <cell r="S1443">
            <v>-0.31371867739433112</v>
          </cell>
          <cell r="T1443">
            <v>-0.36686867008437607</v>
          </cell>
          <cell r="U1443">
            <v>-0.81800089287275657</v>
          </cell>
          <cell r="V1443">
            <v>0.168511350674583</v>
          </cell>
          <cell r="W1443">
            <v>-0.20404721553737729</v>
          </cell>
          <cell r="X1443">
            <v>18</v>
          </cell>
          <cell r="Y1443">
            <v>37</v>
          </cell>
          <cell r="Z1443">
            <v>36</v>
          </cell>
          <cell r="AA1443">
            <v>21</v>
          </cell>
          <cell r="AB1443">
            <v>56.999999999999993</v>
          </cell>
          <cell r="AC1443">
            <v>42</v>
          </cell>
        </row>
        <row r="1444">
          <cell r="A1444" t="str">
            <v>JeC</v>
          </cell>
          <cell r="B1444" t="str">
            <v>J</v>
          </cell>
          <cell r="C1444" t="str">
            <v>mid-8</v>
          </cell>
          <cell r="D1444" t="str">
            <v>e</v>
          </cell>
          <cell r="E1444" t="str">
            <v>C</v>
          </cell>
          <cell r="F1444" t="str">
            <v>mid-8</v>
          </cell>
          <cell r="G1444" t="str">
            <v>Je</v>
          </cell>
          <cell r="H1444" t="str">
            <v>eC</v>
          </cell>
          <cell r="I1444">
            <v>3</v>
          </cell>
          <cell r="J1444" t="str">
            <v>Not Found</v>
          </cell>
          <cell r="K1444">
            <v>5.0999999999999997E-2</v>
          </cell>
          <cell r="L1444">
            <v>5.9999999999999995E-4</v>
          </cell>
          <cell r="M1444">
            <v>5</v>
          </cell>
          <cell r="N1444" t="str">
            <v>Not Found</v>
          </cell>
          <cell r="O1444">
            <v>7.4999999999999997E-2</v>
          </cell>
          <cell r="P1444">
            <v>1.8E-3</v>
          </cell>
          <cell r="Q1444">
            <v>4</v>
          </cell>
          <cell r="R1444">
            <v>-1.3359671245924261</v>
          </cell>
          <cell r="S1444">
            <v>-0.74942244163103455</v>
          </cell>
          <cell r="T1444">
            <v>-1.0111006715307742</v>
          </cell>
          <cell r="U1444">
            <v>-1.0309020550965349</v>
          </cell>
          <cell r="V1444">
            <v>-0.56459902134159246</v>
          </cell>
          <cell r="W1444">
            <v>-0.66727521485294028</v>
          </cell>
          <cell r="X1444">
            <v>9</v>
          </cell>
          <cell r="Y1444">
            <v>22</v>
          </cell>
          <cell r="Z1444">
            <v>15</v>
          </cell>
          <cell r="AA1444">
            <v>15</v>
          </cell>
          <cell r="AB1444">
            <v>28.999999999999996</v>
          </cell>
          <cell r="AC1444">
            <v>25</v>
          </cell>
        </row>
        <row r="1445">
          <cell r="A1445" t="str">
            <v>JEC</v>
          </cell>
          <cell r="B1445" t="str">
            <v>J</v>
          </cell>
          <cell r="C1445" t="str">
            <v>mid-8</v>
          </cell>
          <cell r="D1445" t="str">
            <v>E</v>
          </cell>
          <cell r="E1445" t="str">
            <v>C</v>
          </cell>
          <cell r="F1445" t="str">
            <v>mid-8</v>
          </cell>
          <cell r="G1445" t="str">
            <v>JE</v>
          </cell>
          <cell r="H1445" t="str">
            <v>EC</v>
          </cell>
          <cell r="I1445">
            <v>3</v>
          </cell>
          <cell r="J1445" t="str">
            <v>Not Found</v>
          </cell>
          <cell r="K1445">
            <v>9.4600000000000004E-2</v>
          </cell>
          <cell r="L1445">
            <v>3.3999999999999998E-3</v>
          </cell>
          <cell r="M1445">
            <v>9</v>
          </cell>
          <cell r="N1445" t="str">
            <v>Not Found</v>
          </cell>
          <cell r="O1445">
            <v>0.1027</v>
          </cell>
          <cell r="P1445">
            <v>3.0999999999999999E-3</v>
          </cell>
          <cell r="Q1445">
            <v>5</v>
          </cell>
          <cell r="R1445">
            <v>-0.32989303393802516</v>
          </cell>
          <cell r="S1445">
            <v>6.3891251610811828E-2</v>
          </cell>
          <cell r="T1445">
            <v>-0.36686867008437607</v>
          </cell>
          <cell r="U1445">
            <v>-0.39677708804291573</v>
          </cell>
          <cell r="V1445">
            <v>-0.16749756983283073</v>
          </cell>
          <cell r="W1445">
            <v>-0.43566121519515877</v>
          </cell>
          <cell r="X1445">
            <v>37</v>
          </cell>
          <cell r="Y1445">
            <v>52</v>
          </cell>
          <cell r="Z1445">
            <v>36</v>
          </cell>
          <cell r="AA1445">
            <v>35</v>
          </cell>
          <cell r="AB1445">
            <v>44</v>
          </cell>
          <cell r="AC1445">
            <v>33</v>
          </cell>
        </row>
        <row r="1446">
          <cell r="A1446" t="str">
            <v>Jef</v>
          </cell>
          <cell r="B1446" t="str">
            <v>J</v>
          </cell>
          <cell r="C1446" t="str">
            <v>mid-8</v>
          </cell>
          <cell r="D1446" t="str">
            <v>e</v>
          </cell>
          <cell r="E1446" t="str">
            <v>f</v>
          </cell>
          <cell r="F1446" t="str">
            <v>mid-8</v>
          </cell>
          <cell r="G1446" t="str">
            <v>Je</v>
          </cell>
          <cell r="H1446" t="str">
            <v>ef</v>
          </cell>
          <cell r="I1446">
            <v>3</v>
          </cell>
          <cell r="J1446" t="str">
            <v>Not Found</v>
          </cell>
          <cell r="K1446">
            <v>6.2700000000000006E-2</v>
          </cell>
          <cell r="L1446">
            <v>8.0000000000000004E-4</v>
          </cell>
          <cell r="M1446">
            <v>7</v>
          </cell>
          <cell r="N1446" t="str">
            <v>Not Found</v>
          </cell>
          <cell r="O1446">
            <v>8.1699999999999995E-2</v>
          </cell>
          <cell r="P1446">
            <v>2.5000000000000001E-3</v>
          </cell>
          <cell r="Q1446">
            <v>5</v>
          </cell>
          <cell r="R1446">
            <v>-1.0659885268709468</v>
          </cell>
          <cell r="S1446">
            <v>-0.69132860639947413</v>
          </cell>
          <cell r="T1446">
            <v>-0.68898467080757508</v>
          </cell>
          <cell r="U1446">
            <v>-0.87752164790306031</v>
          </cell>
          <cell r="V1446">
            <v>-0.3507751628368746</v>
          </cell>
          <cell r="W1446">
            <v>-0.43566121519515877</v>
          </cell>
          <cell r="X1446">
            <v>14.000000000000002</v>
          </cell>
          <cell r="Y1446">
            <v>24</v>
          </cell>
          <cell r="Z1446">
            <v>24</v>
          </cell>
          <cell r="AA1446">
            <v>19</v>
          </cell>
          <cell r="AB1446">
            <v>37</v>
          </cell>
          <cell r="AC1446">
            <v>33</v>
          </cell>
        </row>
        <row r="1447">
          <cell r="A1447" t="str">
            <v>Jeg</v>
          </cell>
          <cell r="B1447" t="str">
            <v>J</v>
          </cell>
          <cell r="C1447" t="str">
            <v>mid-8</v>
          </cell>
          <cell r="D1447" t="str">
            <v>e</v>
          </cell>
          <cell r="E1447" t="str">
            <v>g</v>
          </cell>
          <cell r="F1447" t="str">
            <v>mid-8</v>
          </cell>
          <cell r="G1447" t="str">
            <v>Je</v>
          </cell>
          <cell r="H1447" t="str">
            <v>eg</v>
          </cell>
          <cell r="I1447">
            <v>3</v>
          </cell>
          <cell r="J1447" t="str">
            <v>Not Found</v>
          </cell>
          <cell r="K1447">
            <v>6.0900000000000003E-2</v>
          </cell>
          <cell r="L1447">
            <v>6.9999999999999999E-4</v>
          </cell>
          <cell r="M1447">
            <v>9</v>
          </cell>
          <cell r="N1447" t="str">
            <v>Not Found</v>
          </cell>
          <cell r="O1447">
            <v>8.14E-2</v>
          </cell>
          <cell r="P1447">
            <v>1.6999999999999999E-3</v>
          </cell>
          <cell r="Q1447">
            <v>3</v>
          </cell>
          <cell r="R1447">
            <v>-1.1075236957511745</v>
          </cell>
          <cell r="S1447">
            <v>-0.72037552401525429</v>
          </cell>
          <cell r="T1447">
            <v>-0.36686867008437607</v>
          </cell>
          <cell r="U1447">
            <v>-0.88438942732963366</v>
          </cell>
          <cell r="V1447">
            <v>-0.59514528684226642</v>
          </cell>
          <cell r="W1447">
            <v>-0.89888921451072179</v>
          </cell>
          <cell r="X1447">
            <v>13</v>
          </cell>
          <cell r="Y1447">
            <v>23</v>
          </cell>
          <cell r="Z1447">
            <v>36</v>
          </cell>
          <cell r="AA1447">
            <v>19</v>
          </cell>
          <cell r="AB1447">
            <v>28.000000000000004</v>
          </cell>
          <cell r="AC1447">
            <v>18</v>
          </cell>
        </row>
        <row r="1448">
          <cell r="A1448" t="str">
            <v>JeG</v>
          </cell>
          <cell r="B1448" t="str">
            <v>J</v>
          </cell>
          <cell r="C1448" t="str">
            <v>mid-8</v>
          </cell>
          <cell r="D1448" t="str">
            <v>e</v>
          </cell>
          <cell r="E1448" t="str">
            <v>G</v>
          </cell>
          <cell r="F1448" t="str">
            <v>mid-8</v>
          </cell>
          <cell r="G1448" t="str">
            <v>Je</v>
          </cell>
          <cell r="H1448" t="str">
            <v>eG</v>
          </cell>
          <cell r="I1448">
            <v>3</v>
          </cell>
          <cell r="J1448" t="str">
            <v>Not Found</v>
          </cell>
          <cell r="K1448">
            <v>5.4699999999999999E-2</v>
          </cell>
          <cell r="L1448">
            <v>4.0000000000000002E-4</v>
          </cell>
          <cell r="M1448">
            <v>4</v>
          </cell>
          <cell r="N1448" t="str">
            <v>Not Found</v>
          </cell>
          <cell r="O1448">
            <v>8.1199999999999994E-2</v>
          </cell>
          <cell r="P1448">
            <v>1.8E-3</v>
          </cell>
          <cell r="Q1448">
            <v>4</v>
          </cell>
          <cell r="R1448">
            <v>-1.250589277449736</v>
          </cell>
          <cell r="S1448">
            <v>-0.80751627686259497</v>
          </cell>
          <cell r="T1448">
            <v>-1.1721586718923735</v>
          </cell>
          <cell r="U1448">
            <v>-0.88896794694734949</v>
          </cell>
          <cell r="V1448">
            <v>-0.56459902134159246</v>
          </cell>
          <cell r="W1448">
            <v>-0.66727521485294028</v>
          </cell>
          <cell r="X1448">
            <v>11</v>
          </cell>
          <cell r="Y1448">
            <v>21</v>
          </cell>
          <cell r="Z1448">
            <v>12</v>
          </cell>
          <cell r="AA1448">
            <v>19</v>
          </cell>
          <cell r="AB1448">
            <v>28.999999999999996</v>
          </cell>
          <cell r="AC1448">
            <v>25</v>
          </cell>
        </row>
        <row r="1449">
          <cell r="A1449" t="str">
            <v>JEg</v>
          </cell>
          <cell r="B1449" t="str">
            <v>J</v>
          </cell>
          <cell r="C1449" t="str">
            <v>mid-8</v>
          </cell>
          <cell r="D1449" t="str">
            <v>E</v>
          </cell>
          <cell r="E1449" t="str">
            <v>g</v>
          </cell>
          <cell r="F1449" t="str">
            <v>mid-8</v>
          </cell>
          <cell r="G1449" t="str">
            <v>JE</v>
          </cell>
          <cell r="H1449" t="str">
            <v>Eg</v>
          </cell>
          <cell r="I1449">
            <v>3</v>
          </cell>
          <cell r="J1449" t="str">
            <v>Not Found</v>
          </cell>
          <cell r="K1449">
            <v>0.1046</v>
          </cell>
          <cell r="L1449">
            <v>4.5999999999999999E-3</v>
          </cell>
          <cell r="M1449">
            <v>12</v>
          </cell>
          <cell r="N1449" t="str">
            <v>Not Found</v>
          </cell>
          <cell r="O1449">
            <v>0.1091</v>
          </cell>
          <cell r="P1449">
            <v>4.4000000000000003E-3</v>
          </cell>
          <cell r="Q1449">
            <v>8</v>
          </cell>
          <cell r="R1449">
            <v>-9.9142095714538872E-2</v>
          </cell>
          <cell r="S1449">
            <v>0.41245426300017457</v>
          </cell>
          <cell r="T1449">
            <v>0.11630533100042251</v>
          </cell>
          <cell r="U1449">
            <v>-0.25026446027601446</v>
          </cell>
          <cell r="V1449">
            <v>0.22960388167593113</v>
          </cell>
          <cell r="W1449">
            <v>0.25918078377818571</v>
          </cell>
          <cell r="X1449">
            <v>46</v>
          </cell>
          <cell r="Y1449">
            <v>66</v>
          </cell>
          <cell r="Z1449">
            <v>54</v>
          </cell>
          <cell r="AA1449">
            <v>40</v>
          </cell>
          <cell r="AB1449">
            <v>60</v>
          </cell>
          <cell r="AC1449">
            <v>60</v>
          </cell>
        </row>
        <row r="1450">
          <cell r="A1450" t="str">
            <v>JEG</v>
          </cell>
          <cell r="B1450" t="str">
            <v>J</v>
          </cell>
          <cell r="C1450" t="str">
            <v>mid-8</v>
          </cell>
          <cell r="D1450" t="str">
            <v>E</v>
          </cell>
          <cell r="E1450" t="str">
            <v>G</v>
          </cell>
          <cell r="F1450" t="str">
            <v>mid-8</v>
          </cell>
          <cell r="G1450" t="str">
            <v>JE</v>
          </cell>
          <cell r="H1450" t="str">
            <v>EG</v>
          </cell>
          <cell r="I1450">
            <v>3</v>
          </cell>
          <cell r="J1450" t="str">
            <v>Not Found</v>
          </cell>
          <cell r="K1450">
            <v>9.8400000000000001E-2</v>
          </cell>
          <cell r="L1450">
            <v>3.3E-3</v>
          </cell>
          <cell r="M1450">
            <v>4</v>
          </cell>
          <cell r="N1450" t="str">
            <v>Not Found</v>
          </cell>
          <cell r="O1450">
            <v>0.1089</v>
          </cell>
          <cell r="P1450">
            <v>3.0999999999999999E-3</v>
          </cell>
          <cell r="Q1450">
            <v>4</v>
          </cell>
          <cell r="R1450">
            <v>-0.2422076774131004</v>
          </cell>
          <cell r="S1450">
            <v>3.4844333995031646E-2</v>
          </cell>
          <cell r="T1450">
            <v>-1.1721586718923735</v>
          </cell>
          <cell r="U1450">
            <v>-0.25484297989373028</v>
          </cell>
          <cell r="V1450">
            <v>-0.16749756983283073</v>
          </cell>
          <cell r="W1450">
            <v>-0.66727521485294028</v>
          </cell>
          <cell r="X1450">
            <v>40</v>
          </cell>
          <cell r="Y1450">
            <v>51</v>
          </cell>
          <cell r="Z1450">
            <v>12</v>
          </cell>
          <cell r="AA1450">
            <v>40</v>
          </cell>
          <cell r="AB1450">
            <v>44</v>
          </cell>
          <cell r="AC1450">
            <v>25</v>
          </cell>
        </row>
        <row r="1451">
          <cell r="A1451" t="str">
            <v>JeJ</v>
          </cell>
          <cell r="B1451" t="str">
            <v>J</v>
          </cell>
          <cell r="C1451" t="str">
            <v>mid-8</v>
          </cell>
          <cell r="D1451" t="str">
            <v>e</v>
          </cell>
          <cell r="E1451" t="str">
            <v>J</v>
          </cell>
          <cell r="F1451" t="str">
            <v>mid-8</v>
          </cell>
          <cell r="G1451" t="str">
            <v>Je</v>
          </cell>
          <cell r="H1451" t="str">
            <v>eJ</v>
          </cell>
          <cell r="I1451">
            <v>3</v>
          </cell>
          <cell r="J1451" t="str">
            <v>Not Found</v>
          </cell>
          <cell r="K1451">
            <v>5.3699999999999998E-2</v>
          </cell>
          <cell r="L1451">
            <v>1.1000000000000001E-3</v>
          </cell>
          <cell r="M1451">
            <v>12</v>
          </cell>
          <cell r="N1451" t="str">
            <v>Not Found</v>
          </cell>
          <cell r="O1451">
            <v>6.8699999999999997E-2</v>
          </cell>
          <cell r="P1451">
            <v>2.3999999999999998E-3</v>
          </cell>
          <cell r="Q1451">
            <v>8</v>
          </cell>
          <cell r="R1451">
            <v>-1.2736643712720848</v>
          </cell>
          <cell r="S1451">
            <v>-0.60418785355213334</v>
          </cell>
          <cell r="T1451">
            <v>0.11630533100042251</v>
          </cell>
          <cell r="U1451">
            <v>-1.1751254230545782</v>
          </cell>
          <cell r="V1451">
            <v>-0.38132142833754862</v>
          </cell>
          <cell r="W1451">
            <v>0.25918078377818571</v>
          </cell>
          <cell r="X1451">
            <v>10</v>
          </cell>
          <cell r="Y1451">
            <v>27</v>
          </cell>
          <cell r="Z1451">
            <v>54</v>
          </cell>
          <cell r="AA1451">
            <v>12</v>
          </cell>
          <cell r="AB1451">
            <v>36</v>
          </cell>
          <cell r="AC1451">
            <v>60</v>
          </cell>
        </row>
        <row r="1452">
          <cell r="A1452" t="str">
            <v>JEJ</v>
          </cell>
          <cell r="B1452" t="str">
            <v>J</v>
          </cell>
          <cell r="C1452" t="str">
            <v>mid-8</v>
          </cell>
          <cell r="D1452" t="str">
            <v>E</v>
          </cell>
          <cell r="E1452" t="str">
            <v>J</v>
          </cell>
          <cell r="F1452" t="str">
            <v>mid-8</v>
          </cell>
          <cell r="G1452" t="str">
            <v>JE</v>
          </cell>
          <cell r="H1452" t="str">
            <v>EJ</v>
          </cell>
          <cell r="I1452">
            <v>3</v>
          </cell>
          <cell r="J1452" t="str">
            <v>Not Found</v>
          </cell>
          <cell r="K1452">
            <v>9.74E-2</v>
          </cell>
          <cell r="L1452">
            <v>4.5999999999999999E-3</v>
          </cell>
          <cell r="M1452">
            <v>11</v>
          </cell>
          <cell r="N1452" t="str">
            <v>Not Found</v>
          </cell>
          <cell r="O1452">
            <v>9.64E-2</v>
          </cell>
          <cell r="P1452">
            <v>3.5999999999999999E-3</v>
          </cell>
          <cell r="Q1452">
            <v>7</v>
          </cell>
          <cell r="R1452">
            <v>-0.26528277123544908</v>
          </cell>
          <cell r="S1452">
            <v>0.41245426300017457</v>
          </cell>
          <cell r="T1452">
            <v>-4.4752669361177014E-2</v>
          </cell>
          <cell r="U1452">
            <v>-0.54100045600095903</v>
          </cell>
          <cell r="V1452">
            <v>-1.4766242329460836E-2</v>
          </cell>
          <cell r="W1452">
            <v>2.7566784120404197E-2</v>
          </cell>
          <cell r="X1452">
            <v>40</v>
          </cell>
          <cell r="Y1452">
            <v>66</v>
          </cell>
          <cell r="Z1452">
            <v>48</v>
          </cell>
          <cell r="AA1452">
            <v>28.999999999999996</v>
          </cell>
          <cell r="AB1452">
            <v>50</v>
          </cell>
          <cell r="AC1452">
            <v>51</v>
          </cell>
        </row>
        <row r="1453">
          <cell r="A1453" t="str">
            <v>Jek</v>
          </cell>
          <cell r="B1453" t="str">
            <v>J</v>
          </cell>
          <cell r="C1453" t="str">
            <v>mid-8</v>
          </cell>
          <cell r="D1453" t="str">
            <v>e</v>
          </cell>
          <cell r="E1453" t="str">
            <v>k</v>
          </cell>
          <cell r="F1453" t="str">
            <v>mid-8</v>
          </cell>
          <cell r="G1453" t="str">
            <v>Je</v>
          </cell>
          <cell r="H1453" t="str">
            <v>ek</v>
          </cell>
          <cell r="I1453">
            <v>3</v>
          </cell>
          <cell r="J1453" t="str">
            <v>Not Found</v>
          </cell>
          <cell r="K1453">
            <v>9.6500000000000002E-2</v>
          </cell>
          <cell r="L1453">
            <v>2.3E-3</v>
          </cell>
          <cell r="M1453">
            <v>19</v>
          </cell>
          <cell r="N1453" t="str">
            <v>Not Found</v>
          </cell>
          <cell r="O1453">
            <v>0.123</v>
          </cell>
          <cell r="P1453">
            <v>6.8999999999999999E-3</v>
          </cell>
          <cell r="Q1453">
            <v>17</v>
          </cell>
          <cell r="R1453">
            <v>-0.28605035567556281</v>
          </cell>
          <cell r="S1453">
            <v>-0.25562484216277065</v>
          </cell>
          <cell r="T1453">
            <v>1.2437113335316192</v>
          </cell>
          <cell r="U1453">
            <v>6.7942653155223937E-2</v>
          </cell>
          <cell r="V1453">
            <v>0.99326051919278047</v>
          </cell>
          <cell r="W1453">
            <v>2.343706780698219</v>
          </cell>
          <cell r="X1453">
            <v>39</v>
          </cell>
          <cell r="Y1453">
            <v>40</v>
          </cell>
          <cell r="Z1453">
            <v>89</v>
          </cell>
          <cell r="AA1453">
            <v>53</v>
          </cell>
          <cell r="AB1453">
            <v>84</v>
          </cell>
          <cell r="AC1453">
            <v>99</v>
          </cell>
        </row>
        <row r="1454">
          <cell r="A1454" t="str">
            <v>JEk</v>
          </cell>
          <cell r="B1454" t="str">
            <v>J</v>
          </cell>
          <cell r="C1454" t="str">
            <v>mid-8</v>
          </cell>
          <cell r="D1454" t="str">
            <v>E</v>
          </cell>
          <cell r="E1454" t="str">
            <v>k</v>
          </cell>
          <cell r="F1454" t="str">
            <v>mid-8</v>
          </cell>
          <cell r="G1454" t="str">
            <v>JE</v>
          </cell>
          <cell r="H1454" t="str">
            <v>Ek</v>
          </cell>
          <cell r="I1454">
            <v>3</v>
          </cell>
          <cell r="J1454" t="str">
            <v>Not Found</v>
          </cell>
          <cell r="K1454">
            <v>0.1401</v>
          </cell>
          <cell r="L1454">
            <v>1.01E-2</v>
          </cell>
          <cell r="M1454">
            <v>14</v>
          </cell>
          <cell r="N1454" t="str">
            <v>Not Found</v>
          </cell>
          <cell r="O1454">
            <v>0.1507</v>
          </cell>
          <cell r="P1454">
            <v>7.7000000000000002E-3</v>
          </cell>
          <cell r="Q1454">
            <v>14</v>
          </cell>
          <cell r="R1454">
            <v>0.72002373497883798</v>
          </cell>
          <cell r="S1454">
            <v>2.0100347318680871</v>
          </cell>
          <cell r="T1454">
            <v>0.43842133172362152</v>
          </cell>
          <cell r="U1454">
            <v>0.70206762020884317</v>
          </cell>
          <cell r="V1454">
            <v>1.2376306431981725</v>
          </cell>
          <cell r="W1454">
            <v>1.6488647817248745</v>
          </cell>
          <cell r="X1454">
            <v>76</v>
          </cell>
          <cell r="Y1454">
            <v>98</v>
          </cell>
          <cell r="Z1454">
            <v>67</v>
          </cell>
          <cell r="AA1454">
            <v>76</v>
          </cell>
          <cell r="AB1454">
            <v>89</v>
          </cell>
          <cell r="AC1454">
            <v>95</v>
          </cell>
        </row>
        <row r="1455">
          <cell r="A1455" t="str">
            <v>Jem</v>
          </cell>
          <cell r="B1455" t="str">
            <v>J</v>
          </cell>
          <cell r="C1455" t="str">
            <v>mid-8</v>
          </cell>
          <cell r="D1455" t="str">
            <v>e</v>
          </cell>
          <cell r="E1455" t="str">
            <v>m</v>
          </cell>
          <cell r="F1455" t="str">
            <v>early-8</v>
          </cell>
          <cell r="G1455" t="str">
            <v>Je</v>
          </cell>
          <cell r="H1455" t="str">
            <v>em</v>
          </cell>
          <cell r="I1455">
            <v>2</v>
          </cell>
          <cell r="J1455" t="str">
            <v>Not Found</v>
          </cell>
          <cell r="K1455">
            <v>9.2399999999999996E-2</v>
          </cell>
          <cell r="L1455">
            <v>1.9E-3</v>
          </cell>
          <cell r="M1455">
            <v>19</v>
          </cell>
          <cell r="N1455" t="str">
            <v>Not Found</v>
          </cell>
          <cell r="O1455">
            <v>0.10780000000000001</v>
          </cell>
          <cell r="P1455">
            <v>4.4999999999999997E-3</v>
          </cell>
          <cell r="Q1455">
            <v>14</v>
          </cell>
          <cell r="R1455">
            <v>-0.38065824034719237</v>
          </cell>
          <cell r="S1455">
            <v>-0.37181251262589154</v>
          </cell>
          <cell r="T1455">
            <v>1.2437113335316192</v>
          </cell>
          <cell r="U1455">
            <v>-0.28002483779116616</v>
          </cell>
          <cell r="V1455">
            <v>0.2601501471766049</v>
          </cell>
          <cell r="W1455">
            <v>1.6488647817248745</v>
          </cell>
          <cell r="X1455">
            <v>35</v>
          </cell>
          <cell r="Y1455">
            <v>35</v>
          </cell>
          <cell r="Z1455">
            <v>89</v>
          </cell>
          <cell r="AA1455">
            <v>39</v>
          </cell>
          <cell r="AB1455">
            <v>61</v>
          </cell>
          <cell r="AC1455">
            <v>95</v>
          </cell>
        </row>
        <row r="1456">
          <cell r="A1456" t="str">
            <v>JEn</v>
          </cell>
          <cell r="B1456" t="str">
            <v>J</v>
          </cell>
          <cell r="C1456" t="str">
            <v>mid-8</v>
          </cell>
          <cell r="D1456" t="str">
            <v>E</v>
          </cell>
          <cell r="E1456" t="str">
            <v>n</v>
          </cell>
          <cell r="F1456" t="str">
            <v>early-8</v>
          </cell>
          <cell r="G1456" t="str">
            <v>JE</v>
          </cell>
          <cell r="H1456" t="str">
            <v>En</v>
          </cell>
          <cell r="I1456">
            <v>2</v>
          </cell>
          <cell r="J1456" t="str">
            <v>Not Found</v>
          </cell>
          <cell r="K1456">
            <v>0.1827</v>
          </cell>
          <cell r="L1456">
            <v>1.7999999999999999E-2</v>
          </cell>
          <cell r="M1456">
            <v>24</v>
          </cell>
          <cell r="N1456" t="str">
            <v>Not Found</v>
          </cell>
          <cell r="O1456">
            <v>0.19550000000000001</v>
          </cell>
          <cell r="P1456">
            <v>1.4800000000000001E-2</v>
          </cell>
          <cell r="Q1456">
            <v>19</v>
          </cell>
          <cell r="R1456">
            <v>1.7030227318108901</v>
          </cell>
          <cell r="S1456">
            <v>4.3047412235147249</v>
          </cell>
          <cell r="T1456">
            <v>2.0490013353396166</v>
          </cell>
          <cell r="U1456">
            <v>1.7276560145771516</v>
          </cell>
          <cell r="V1456">
            <v>3.4064154937460254</v>
          </cell>
          <cell r="W1456">
            <v>2.806934780013782</v>
          </cell>
          <cell r="X1456">
            <v>96</v>
          </cell>
          <cell r="Y1456">
            <v>100</v>
          </cell>
          <cell r="Z1456">
            <v>98</v>
          </cell>
          <cell r="AA1456">
            <v>96</v>
          </cell>
          <cell r="AB1456">
            <v>100</v>
          </cell>
          <cell r="AC1456">
            <v>100</v>
          </cell>
        </row>
        <row r="1457">
          <cell r="A1457" t="str">
            <v>JEp</v>
          </cell>
          <cell r="B1457" t="str">
            <v>J</v>
          </cell>
          <cell r="C1457" t="str">
            <v>mid-8</v>
          </cell>
          <cell r="D1457" t="str">
            <v>E</v>
          </cell>
          <cell r="E1457" t="str">
            <v>p</v>
          </cell>
          <cell r="F1457" t="str">
            <v>early-8</v>
          </cell>
          <cell r="G1457" t="str">
            <v>JE</v>
          </cell>
          <cell r="H1457" t="str">
            <v>Ep</v>
          </cell>
          <cell r="I1457">
            <v>2</v>
          </cell>
          <cell r="J1457" t="str">
            <v>Not Found</v>
          </cell>
          <cell r="K1457">
            <v>0.12379999999999999</v>
          </cell>
          <cell r="L1457">
            <v>5.8999999999999999E-3</v>
          </cell>
          <cell r="M1457">
            <v>8</v>
          </cell>
          <cell r="N1457" t="str">
            <v>Not Found</v>
          </cell>
          <cell r="O1457">
            <v>0.1225</v>
          </cell>
          <cell r="P1457">
            <v>4.7000000000000002E-3</v>
          </cell>
          <cell r="Q1457">
            <v>6</v>
          </cell>
          <cell r="R1457">
            <v>0.34389970567455497</v>
          </cell>
          <cell r="S1457">
            <v>0.79006419200531752</v>
          </cell>
          <cell r="T1457">
            <v>-0.52792667044597552</v>
          </cell>
          <cell r="U1457">
            <v>5.6496354110934774E-2</v>
          </cell>
          <cell r="V1457">
            <v>0.32124267817795304</v>
          </cell>
          <cell r="W1457">
            <v>-0.20404721553737729</v>
          </cell>
          <cell r="X1457">
            <v>63</v>
          </cell>
          <cell r="Y1457">
            <v>79</v>
          </cell>
          <cell r="Z1457">
            <v>30</v>
          </cell>
          <cell r="AA1457">
            <v>52</v>
          </cell>
          <cell r="AB1457">
            <v>63</v>
          </cell>
          <cell r="AC1457">
            <v>42</v>
          </cell>
        </row>
        <row r="1458">
          <cell r="A1458" t="str">
            <v>Jer</v>
          </cell>
          <cell r="B1458" t="str">
            <v>J</v>
          </cell>
          <cell r="C1458" t="str">
            <v>mid-8</v>
          </cell>
          <cell r="D1458" t="str">
            <v>e</v>
          </cell>
          <cell r="E1458" t="str">
            <v>r</v>
          </cell>
          <cell r="F1458" t="str">
            <v>late-8</v>
          </cell>
          <cell r="G1458" t="str">
            <v>Je</v>
          </cell>
          <cell r="H1458" t="str">
            <v>er</v>
          </cell>
          <cell r="I1458">
            <v>4</v>
          </cell>
          <cell r="J1458" t="str">
            <v>Not Found</v>
          </cell>
          <cell r="K1458">
            <v>0.12139999999999999</v>
          </cell>
          <cell r="L1458">
            <v>4.0000000000000002E-4</v>
          </cell>
          <cell r="M1458">
            <v>6</v>
          </cell>
          <cell r="N1458" t="str">
            <v>Not Found</v>
          </cell>
          <cell r="O1458">
            <v>0.15040000000000001</v>
          </cell>
          <cell r="P1458">
            <v>1.8E-3</v>
          </cell>
          <cell r="Q1458">
            <v>4</v>
          </cell>
          <cell r="R1458">
            <v>0.28851948050091819</v>
          </cell>
          <cell r="S1458">
            <v>-0.80751627686259497</v>
          </cell>
          <cell r="T1458">
            <v>-0.85004267116917465</v>
          </cell>
          <cell r="U1458">
            <v>0.69519984078226982</v>
          </cell>
          <cell r="V1458">
            <v>-0.56459902134159246</v>
          </cell>
          <cell r="W1458">
            <v>-0.66727521485294028</v>
          </cell>
          <cell r="X1458">
            <v>61</v>
          </cell>
          <cell r="Y1458">
            <v>21</v>
          </cell>
          <cell r="Z1458">
            <v>20</v>
          </cell>
          <cell r="AA1458">
            <v>76</v>
          </cell>
          <cell r="AB1458">
            <v>28.999999999999996</v>
          </cell>
          <cell r="AC1458">
            <v>25</v>
          </cell>
        </row>
        <row r="1459">
          <cell r="A1459" t="str">
            <v>JEr</v>
          </cell>
          <cell r="B1459" t="str">
            <v>J</v>
          </cell>
          <cell r="C1459" t="str">
            <v>mid-8</v>
          </cell>
          <cell r="D1459" t="str">
            <v>E</v>
          </cell>
          <cell r="E1459" t="str">
            <v>r</v>
          </cell>
          <cell r="F1459" t="str">
            <v>late-8</v>
          </cell>
          <cell r="G1459" t="str">
            <v>JE</v>
          </cell>
          <cell r="H1459" t="str">
            <v>Er</v>
          </cell>
          <cell r="I1459">
            <v>4</v>
          </cell>
          <cell r="J1459" t="str">
            <v>Not Found</v>
          </cell>
          <cell r="K1459">
            <v>0.16500000000000001</v>
          </cell>
          <cell r="L1459">
            <v>1.0500000000000001E-2</v>
          </cell>
          <cell r="M1459">
            <v>21</v>
          </cell>
          <cell r="N1459" t="str">
            <v>Not Found</v>
          </cell>
          <cell r="O1459">
            <v>0.17810000000000001</v>
          </cell>
          <cell r="P1459">
            <v>1.37E-2</v>
          </cell>
          <cell r="Q1459">
            <v>19</v>
          </cell>
          <cell r="R1459">
            <v>1.2945935711553194</v>
          </cell>
          <cell r="S1459">
            <v>2.1262224023312082</v>
          </cell>
          <cell r="T1459">
            <v>1.5658273342548181</v>
          </cell>
          <cell r="U1459">
            <v>1.329324807835889</v>
          </cell>
          <cell r="V1459">
            <v>3.0704065732386114</v>
          </cell>
          <cell r="W1459">
            <v>2.806934780013782</v>
          </cell>
          <cell r="X1459">
            <v>90</v>
          </cell>
          <cell r="Y1459">
            <v>98</v>
          </cell>
          <cell r="Z1459">
            <v>94</v>
          </cell>
          <cell r="AA1459">
            <v>91</v>
          </cell>
          <cell r="AB1459">
            <v>100</v>
          </cell>
          <cell r="AC1459">
            <v>100</v>
          </cell>
        </row>
        <row r="1460">
          <cell r="A1460" t="str">
            <v>Jes</v>
          </cell>
          <cell r="B1460" t="str">
            <v>J</v>
          </cell>
          <cell r="C1460" t="str">
            <v>mid-8</v>
          </cell>
          <cell r="D1460" t="str">
            <v>e</v>
          </cell>
          <cell r="E1460" t="str">
            <v>s</v>
          </cell>
          <cell r="F1460" t="str">
            <v>late-8</v>
          </cell>
          <cell r="G1460" t="str">
            <v>Je</v>
          </cell>
          <cell r="H1460" t="str">
            <v>es</v>
          </cell>
          <cell r="I1460">
            <v>4</v>
          </cell>
          <cell r="J1460" t="str">
            <v>Not Found</v>
          </cell>
          <cell r="K1460">
            <v>0.12180000000000001</v>
          </cell>
          <cell r="L1460">
            <v>3.3999999999999998E-3</v>
          </cell>
          <cell r="M1460">
            <v>18</v>
          </cell>
          <cell r="N1460" t="str">
            <v>Not Found</v>
          </cell>
          <cell r="O1460">
            <v>0.12479999999999999</v>
          </cell>
          <cell r="P1460">
            <v>5.7000000000000002E-3</v>
          </cell>
          <cell r="Q1460">
            <v>11</v>
          </cell>
          <cell r="R1460">
            <v>0.29774951802985794</v>
          </cell>
          <cell r="S1460">
            <v>6.3891251610811828E-2</v>
          </cell>
          <cell r="T1460">
            <v>1.0826533331700197</v>
          </cell>
          <cell r="U1460">
            <v>0.1091493297146648</v>
          </cell>
          <cell r="V1460">
            <v>0.6267053331846929</v>
          </cell>
          <cell r="W1460">
            <v>0.95402278275153019</v>
          </cell>
          <cell r="X1460">
            <v>62</v>
          </cell>
          <cell r="Y1460">
            <v>52</v>
          </cell>
          <cell r="Z1460">
            <v>86</v>
          </cell>
          <cell r="AA1460">
            <v>54</v>
          </cell>
          <cell r="AB1460">
            <v>74</v>
          </cell>
          <cell r="AC1460">
            <v>83</v>
          </cell>
        </row>
        <row r="1461">
          <cell r="A1461" t="str">
            <v>JeS</v>
          </cell>
          <cell r="B1461" t="str">
            <v>J</v>
          </cell>
          <cell r="C1461" t="str">
            <v>mid-8</v>
          </cell>
          <cell r="D1461" t="str">
            <v>e</v>
          </cell>
          <cell r="E1461" t="str">
            <v>S</v>
          </cell>
          <cell r="F1461" t="str">
            <v>late-8</v>
          </cell>
          <cell r="G1461" t="str">
            <v>Je</v>
          </cell>
          <cell r="H1461" t="str">
            <v>eS</v>
          </cell>
          <cell r="I1461">
            <v>4</v>
          </cell>
          <cell r="J1461" t="str">
            <v>Not Found</v>
          </cell>
          <cell r="K1461">
            <v>5.0700000000000002E-2</v>
          </cell>
          <cell r="L1461">
            <v>8.9999999999999998E-4</v>
          </cell>
          <cell r="M1461">
            <v>5</v>
          </cell>
          <cell r="N1461" t="str">
            <v>Not Found</v>
          </cell>
          <cell r="O1461">
            <v>7.3599999999999999E-2</v>
          </cell>
          <cell r="P1461">
            <v>2.0999999999999999E-3</v>
          </cell>
          <cell r="Q1461">
            <v>4</v>
          </cell>
          <cell r="R1461">
            <v>-1.3428896527391305</v>
          </cell>
          <cell r="S1461">
            <v>-0.66228168878369387</v>
          </cell>
          <cell r="T1461">
            <v>-1.0111006715307742</v>
          </cell>
          <cell r="U1461">
            <v>-1.0629516924205447</v>
          </cell>
          <cell r="V1461">
            <v>-0.47296022483957056</v>
          </cell>
          <cell r="W1461">
            <v>-0.66727521485294028</v>
          </cell>
          <cell r="X1461">
            <v>9</v>
          </cell>
          <cell r="Y1461">
            <v>25</v>
          </cell>
          <cell r="Z1461">
            <v>15</v>
          </cell>
          <cell r="AA1461">
            <v>14.000000000000002</v>
          </cell>
          <cell r="AB1461">
            <v>32</v>
          </cell>
          <cell r="AC1461">
            <v>25</v>
          </cell>
        </row>
        <row r="1462">
          <cell r="A1462" t="str">
            <v>JES</v>
          </cell>
          <cell r="B1462" t="str">
            <v>J</v>
          </cell>
          <cell r="C1462" t="str">
            <v>mid-8</v>
          </cell>
          <cell r="D1462" t="str">
            <v>E</v>
          </cell>
          <cell r="E1462" t="str">
            <v>S</v>
          </cell>
          <cell r="F1462" t="str">
            <v>late-8</v>
          </cell>
          <cell r="G1462" t="str">
            <v>JE</v>
          </cell>
          <cell r="H1462" t="str">
            <v>ES</v>
          </cell>
          <cell r="I1462">
            <v>4</v>
          </cell>
          <cell r="J1462" t="str">
            <v>Not Found</v>
          </cell>
          <cell r="K1462">
            <v>9.4399999999999998E-2</v>
          </cell>
          <cell r="L1462">
            <v>3.2000000000000002E-3</v>
          </cell>
          <cell r="M1462">
            <v>6</v>
          </cell>
          <cell r="N1462" t="str">
            <v>Not Found</v>
          </cell>
          <cell r="O1462">
            <v>0.1013</v>
          </cell>
          <cell r="P1462">
            <v>2.8999999999999998E-3</v>
          </cell>
          <cell r="Q1462">
            <v>5</v>
          </cell>
          <cell r="R1462">
            <v>-0.33450805270249506</v>
          </cell>
          <cell r="S1462">
            <v>5.7974163792514658E-3</v>
          </cell>
          <cell r="T1462">
            <v>-0.85004267116917465</v>
          </cell>
          <cell r="U1462">
            <v>-0.42882672536692534</v>
          </cell>
          <cell r="V1462">
            <v>-0.22859010083417874</v>
          </cell>
          <cell r="W1462">
            <v>-0.43566121519515877</v>
          </cell>
          <cell r="X1462">
            <v>37</v>
          </cell>
          <cell r="Y1462">
            <v>50</v>
          </cell>
          <cell r="Z1462">
            <v>20</v>
          </cell>
          <cell r="AA1462">
            <v>33</v>
          </cell>
          <cell r="AB1462">
            <v>42</v>
          </cell>
          <cell r="AC1462">
            <v>33</v>
          </cell>
        </row>
        <row r="1463">
          <cell r="A1463" t="str">
            <v>Jet</v>
          </cell>
          <cell r="B1463" t="str">
            <v>J</v>
          </cell>
          <cell r="C1463" t="str">
            <v>mid-8</v>
          </cell>
          <cell r="D1463" t="str">
            <v>e</v>
          </cell>
          <cell r="E1463" t="str">
            <v>t</v>
          </cell>
          <cell r="F1463" t="str">
            <v>mid-8</v>
          </cell>
          <cell r="G1463" t="str">
            <v>Je</v>
          </cell>
          <cell r="H1463" t="str">
            <v>et</v>
          </cell>
          <cell r="I1463">
            <v>3</v>
          </cell>
          <cell r="J1463" t="str">
            <v>Not Found</v>
          </cell>
          <cell r="K1463">
            <v>0.109</v>
          </cell>
          <cell r="L1463">
            <v>3.3999999999999998E-3</v>
          </cell>
          <cell r="M1463">
            <v>20</v>
          </cell>
          <cell r="N1463" t="str">
            <v>Not Found</v>
          </cell>
          <cell r="O1463">
            <v>0.13059999999999999</v>
          </cell>
          <cell r="P1463">
            <v>4.7999999999999996E-3</v>
          </cell>
          <cell r="Q1463">
            <v>14</v>
          </cell>
          <cell r="R1463">
            <v>2.3883171037951821E-3</v>
          </cell>
          <cell r="S1463">
            <v>6.3891251610811828E-2</v>
          </cell>
          <cell r="T1463">
            <v>1.4047693338932186</v>
          </cell>
          <cell r="U1463">
            <v>0.241926398628419</v>
          </cell>
          <cell r="V1463">
            <v>0.35178894367862684</v>
          </cell>
          <cell r="W1463">
            <v>1.6488647817248745</v>
          </cell>
          <cell r="X1463">
            <v>50</v>
          </cell>
          <cell r="Y1463">
            <v>52</v>
          </cell>
          <cell r="Z1463">
            <v>92</v>
          </cell>
          <cell r="AA1463">
            <v>60</v>
          </cell>
          <cell r="AB1463">
            <v>64</v>
          </cell>
          <cell r="AC1463">
            <v>95</v>
          </cell>
        </row>
        <row r="1464">
          <cell r="A1464" t="str">
            <v>JeT</v>
          </cell>
          <cell r="B1464" t="str">
            <v>J</v>
          </cell>
          <cell r="C1464" t="str">
            <v>mid-8</v>
          </cell>
          <cell r="D1464" t="str">
            <v>e</v>
          </cell>
          <cell r="E1464" t="str">
            <v>T</v>
          </cell>
          <cell r="F1464" t="str">
            <v>late-8</v>
          </cell>
          <cell r="G1464" t="str">
            <v>Je</v>
          </cell>
          <cell r="H1464" t="str">
            <v>eT</v>
          </cell>
          <cell r="I1464">
            <v>4</v>
          </cell>
          <cell r="J1464" t="str">
            <v>Not Found</v>
          </cell>
          <cell r="K1464">
            <v>5.04E-2</v>
          </cell>
          <cell r="L1464">
            <v>5.9999999999999995E-4</v>
          </cell>
          <cell r="M1464">
            <v>6</v>
          </cell>
          <cell r="N1464" t="str">
            <v>Not Found</v>
          </cell>
          <cell r="O1464">
            <v>7.0999999999999994E-2</v>
          </cell>
          <cell r="P1464">
            <v>1.9E-3</v>
          </cell>
          <cell r="Q1464">
            <v>3</v>
          </cell>
          <cell r="R1464">
            <v>-1.3498121808858352</v>
          </cell>
          <cell r="S1464">
            <v>-0.74942244163103455</v>
          </cell>
          <cell r="T1464">
            <v>-0.85004267116917465</v>
          </cell>
          <cell r="U1464">
            <v>-1.1224724474508483</v>
          </cell>
          <cell r="V1464">
            <v>-0.53405275584091849</v>
          </cell>
          <cell r="W1464">
            <v>-0.89888921451072179</v>
          </cell>
          <cell r="X1464">
            <v>9</v>
          </cell>
          <cell r="Y1464">
            <v>22</v>
          </cell>
          <cell r="Z1464">
            <v>20</v>
          </cell>
          <cell r="AA1464">
            <v>13</v>
          </cell>
          <cell r="AB1464">
            <v>30</v>
          </cell>
          <cell r="AC1464">
            <v>18</v>
          </cell>
        </row>
        <row r="1465">
          <cell r="A1465" t="str">
            <v>JET</v>
          </cell>
          <cell r="B1465" t="str">
            <v>J</v>
          </cell>
          <cell r="C1465" t="str">
            <v>mid-8</v>
          </cell>
          <cell r="D1465" t="str">
            <v>E</v>
          </cell>
          <cell r="E1465" t="str">
            <v>T</v>
          </cell>
          <cell r="F1465" t="str">
            <v>late-8</v>
          </cell>
          <cell r="G1465" t="str">
            <v>JE</v>
          </cell>
          <cell r="H1465" t="str">
            <v>ET</v>
          </cell>
          <cell r="I1465">
            <v>4</v>
          </cell>
          <cell r="J1465" t="str">
            <v>Not Found</v>
          </cell>
          <cell r="K1465">
            <v>9.4E-2</v>
          </cell>
          <cell r="L1465">
            <v>3.5000000000000001E-3</v>
          </cell>
          <cell r="M1465">
            <v>5</v>
          </cell>
          <cell r="N1465" t="str">
            <v>Not Found</v>
          </cell>
          <cell r="O1465">
            <v>9.8599999999999993E-2</v>
          </cell>
          <cell r="P1465">
            <v>3.3E-3</v>
          </cell>
          <cell r="Q1465">
            <v>6</v>
          </cell>
          <cell r="R1465">
            <v>-0.34373809023143442</v>
          </cell>
          <cell r="S1465">
            <v>9.2938169226592121E-2</v>
          </cell>
          <cell r="T1465">
            <v>-1.0111006715307742</v>
          </cell>
          <cell r="U1465">
            <v>-0.49063674020608694</v>
          </cell>
          <cell r="V1465">
            <v>-0.10640503883148275</v>
          </cell>
          <cell r="W1465">
            <v>-0.20404721553737729</v>
          </cell>
          <cell r="X1465">
            <v>37</v>
          </cell>
          <cell r="Y1465">
            <v>54</v>
          </cell>
          <cell r="Z1465">
            <v>15</v>
          </cell>
          <cell r="AA1465">
            <v>31</v>
          </cell>
          <cell r="AB1465">
            <v>46</v>
          </cell>
          <cell r="AC1465">
            <v>42</v>
          </cell>
        </row>
        <row r="1466">
          <cell r="A1466" t="str">
            <v>Jev</v>
          </cell>
          <cell r="B1466" t="str">
            <v>J</v>
          </cell>
          <cell r="C1466" t="str">
            <v>mid-8</v>
          </cell>
          <cell r="D1466" t="str">
            <v>e</v>
          </cell>
          <cell r="E1466" t="str">
            <v>v</v>
          </cell>
          <cell r="F1466" t="str">
            <v>mid-8</v>
          </cell>
          <cell r="G1466" t="str">
            <v>Je</v>
          </cell>
          <cell r="H1466" t="str">
            <v>ev</v>
          </cell>
          <cell r="I1466">
            <v>3</v>
          </cell>
          <cell r="J1466" t="str">
            <v>Not Found</v>
          </cell>
          <cell r="K1466">
            <v>6.6600000000000006E-2</v>
          </cell>
          <cell r="L1466">
            <v>1.9E-3</v>
          </cell>
          <cell r="M1466">
            <v>14</v>
          </cell>
          <cell r="N1466" t="str">
            <v>Not Found</v>
          </cell>
          <cell r="O1466">
            <v>8.4500000000000006E-2</v>
          </cell>
          <cell r="P1466">
            <v>5.4000000000000003E-3</v>
          </cell>
          <cell r="Q1466">
            <v>11</v>
          </cell>
          <cell r="R1466">
            <v>-0.97599566096378709</v>
          </cell>
          <cell r="S1466">
            <v>-0.37181251262589154</v>
          </cell>
          <cell r="T1466">
            <v>0.43842133172362152</v>
          </cell>
          <cell r="U1466">
            <v>-0.81342237325504085</v>
          </cell>
          <cell r="V1466">
            <v>0.5350665366826709</v>
          </cell>
          <cell r="W1466">
            <v>0.95402278275153019</v>
          </cell>
          <cell r="X1466">
            <v>16</v>
          </cell>
          <cell r="Y1466">
            <v>35</v>
          </cell>
          <cell r="Z1466">
            <v>67</v>
          </cell>
          <cell r="AA1466">
            <v>21</v>
          </cell>
          <cell r="AB1466">
            <v>71</v>
          </cell>
          <cell r="AC1466">
            <v>83</v>
          </cell>
        </row>
        <row r="1467">
          <cell r="A1467" t="str">
            <v>JEv</v>
          </cell>
          <cell r="B1467" t="str">
            <v>J</v>
          </cell>
          <cell r="C1467" t="str">
            <v>mid-8</v>
          </cell>
          <cell r="D1467" t="str">
            <v>E</v>
          </cell>
          <cell r="E1467" t="str">
            <v>v</v>
          </cell>
          <cell r="F1467" t="str">
            <v>mid-8</v>
          </cell>
          <cell r="G1467" t="str">
            <v>JE</v>
          </cell>
          <cell r="H1467" t="str">
            <v>Ev</v>
          </cell>
          <cell r="I1467">
            <v>3</v>
          </cell>
          <cell r="J1467" t="str">
            <v>Not Found</v>
          </cell>
          <cell r="K1467">
            <v>0.11020000000000001</v>
          </cell>
          <cell r="L1467">
            <v>5.5999999999999999E-3</v>
          </cell>
          <cell r="M1467">
            <v>6</v>
          </cell>
          <cell r="N1467" t="str">
            <v>Not Found</v>
          </cell>
          <cell r="O1467">
            <v>0.11219999999999999</v>
          </cell>
          <cell r="P1467">
            <v>5.8999999999999999E-3</v>
          </cell>
          <cell r="Q1467">
            <v>4</v>
          </cell>
          <cell r="R1467">
            <v>3.0078429690613705E-2</v>
          </cell>
          <cell r="S1467">
            <v>0.70292343915797684</v>
          </cell>
          <cell r="T1467">
            <v>-0.85004267116917465</v>
          </cell>
          <cell r="U1467">
            <v>-0.1792974062014219</v>
          </cell>
          <cell r="V1467">
            <v>0.68779786418604072</v>
          </cell>
          <cell r="W1467">
            <v>-0.66727521485294028</v>
          </cell>
          <cell r="X1467">
            <v>51</v>
          </cell>
          <cell r="Y1467">
            <v>76</v>
          </cell>
          <cell r="Z1467">
            <v>20</v>
          </cell>
          <cell r="AA1467">
            <v>43</v>
          </cell>
          <cell r="AB1467">
            <v>76</v>
          </cell>
          <cell r="AC1467">
            <v>25</v>
          </cell>
        </row>
        <row r="1468">
          <cell r="A1468" t="str">
            <v>Jez</v>
          </cell>
          <cell r="B1468" t="str">
            <v>J</v>
          </cell>
          <cell r="C1468" t="str">
            <v>mid-8</v>
          </cell>
          <cell r="D1468" t="str">
            <v>e</v>
          </cell>
          <cell r="E1468" t="str">
            <v>z</v>
          </cell>
          <cell r="F1468" t="str">
            <v>late-8</v>
          </cell>
          <cell r="G1468" t="str">
            <v>Je</v>
          </cell>
          <cell r="H1468" t="str">
            <v>ez</v>
          </cell>
          <cell r="I1468">
            <v>4</v>
          </cell>
          <cell r="J1468" t="str">
            <v>Not Found</v>
          </cell>
          <cell r="K1468">
            <v>6.3100000000000003E-2</v>
          </cell>
          <cell r="L1468">
            <v>1.5E-3</v>
          </cell>
          <cell r="M1468">
            <v>14</v>
          </cell>
          <cell r="N1468" t="str">
            <v>Not Found</v>
          </cell>
          <cell r="O1468">
            <v>8.6499999999999994E-2</v>
          </cell>
          <cell r="P1468">
            <v>2.3999999999999998E-3</v>
          </cell>
          <cell r="Q1468">
            <v>5</v>
          </cell>
          <cell r="R1468">
            <v>-1.0567584893420074</v>
          </cell>
          <cell r="S1468">
            <v>-0.48800018308901244</v>
          </cell>
          <cell r="T1468">
            <v>0.43842133172362152</v>
          </cell>
          <cell r="U1468">
            <v>-0.76763717707788448</v>
          </cell>
          <cell r="V1468">
            <v>-0.38132142833754862</v>
          </cell>
          <cell r="W1468">
            <v>-0.43566121519515877</v>
          </cell>
          <cell r="X1468">
            <v>15</v>
          </cell>
          <cell r="Y1468">
            <v>31</v>
          </cell>
          <cell r="Z1468">
            <v>67</v>
          </cell>
          <cell r="AA1468">
            <v>22</v>
          </cell>
          <cell r="AB1468">
            <v>36</v>
          </cell>
          <cell r="AC1468">
            <v>33</v>
          </cell>
        </row>
        <row r="1469">
          <cell r="A1469" t="str">
            <v>JEz</v>
          </cell>
          <cell r="B1469" t="str">
            <v>J</v>
          </cell>
          <cell r="C1469" t="str">
            <v>mid-8</v>
          </cell>
          <cell r="D1469" t="str">
            <v>E</v>
          </cell>
          <cell r="E1469" t="str">
            <v>z</v>
          </cell>
          <cell r="F1469" t="str">
            <v>late-8</v>
          </cell>
          <cell r="G1469" t="str">
            <v>JE</v>
          </cell>
          <cell r="H1469" t="str">
            <v>Ez</v>
          </cell>
          <cell r="I1469">
            <v>4</v>
          </cell>
          <cell r="J1469" t="str">
            <v>Not Found</v>
          </cell>
          <cell r="K1469">
            <v>0.10680000000000001</v>
          </cell>
          <cell r="L1469">
            <v>4.4000000000000003E-3</v>
          </cell>
          <cell r="M1469">
            <v>7</v>
          </cell>
          <cell r="N1469" t="str">
            <v>Not Found</v>
          </cell>
          <cell r="O1469">
            <v>0.1142</v>
          </cell>
          <cell r="P1469">
            <v>3.0000000000000001E-3</v>
          </cell>
          <cell r="Q1469">
            <v>4</v>
          </cell>
          <cell r="R1469">
            <v>-4.8376889305371686E-2</v>
          </cell>
          <cell r="S1469">
            <v>0.35436042776861426</v>
          </cell>
          <cell r="T1469">
            <v>-0.68898467080757508</v>
          </cell>
          <cell r="U1469">
            <v>-0.13351221002426525</v>
          </cell>
          <cell r="V1469">
            <v>-0.19804383533350467</v>
          </cell>
          <cell r="W1469">
            <v>-0.66727521485294028</v>
          </cell>
          <cell r="X1469">
            <v>48</v>
          </cell>
          <cell r="Y1469">
            <v>64</v>
          </cell>
          <cell r="Z1469">
            <v>24</v>
          </cell>
          <cell r="AA1469">
            <v>45</v>
          </cell>
          <cell r="AB1469">
            <v>43</v>
          </cell>
          <cell r="AC1469">
            <v>25</v>
          </cell>
        </row>
        <row r="1470">
          <cell r="A1470" t="str">
            <v>Jib</v>
          </cell>
          <cell r="B1470" t="str">
            <v>J</v>
          </cell>
          <cell r="C1470" t="str">
            <v>mid-8</v>
          </cell>
          <cell r="D1470" t="str">
            <v>i</v>
          </cell>
          <cell r="E1470" t="str">
            <v>b</v>
          </cell>
          <cell r="F1470" t="str">
            <v>early-8</v>
          </cell>
          <cell r="G1470" t="str">
            <v>Ji</v>
          </cell>
          <cell r="H1470" t="str">
            <v>ib</v>
          </cell>
          <cell r="I1470">
            <v>2</v>
          </cell>
          <cell r="J1470" t="str">
            <v>Not Found</v>
          </cell>
          <cell r="K1470">
            <v>7.1499999999999994E-2</v>
          </cell>
          <cell r="L1470">
            <v>1.6999999999999999E-3</v>
          </cell>
          <cell r="M1470">
            <v>7</v>
          </cell>
          <cell r="N1470" t="str">
            <v>Not Found</v>
          </cell>
          <cell r="O1470">
            <v>8.2100000000000006E-2</v>
          </cell>
          <cell r="P1470">
            <v>2.5999999999999999E-3</v>
          </cell>
          <cell r="Q1470">
            <v>6</v>
          </cell>
          <cell r="R1470">
            <v>-0.86292770123427909</v>
          </cell>
          <cell r="S1470">
            <v>-0.42990634785745202</v>
          </cell>
          <cell r="T1470">
            <v>-0.68898467080757508</v>
          </cell>
          <cell r="U1470">
            <v>-0.86836460866762877</v>
          </cell>
          <cell r="V1470">
            <v>-0.32022889733620064</v>
          </cell>
          <cell r="W1470">
            <v>-0.20404721553737729</v>
          </cell>
          <cell r="X1470">
            <v>19</v>
          </cell>
          <cell r="Y1470">
            <v>33</v>
          </cell>
          <cell r="Z1470">
            <v>24</v>
          </cell>
          <cell r="AA1470">
            <v>19</v>
          </cell>
          <cell r="AB1470">
            <v>38</v>
          </cell>
          <cell r="AC1470">
            <v>42</v>
          </cell>
        </row>
        <row r="1471">
          <cell r="A1471" t="str">
            <v>JiC</v>
          </cell>
          <cell r="B1471" t="str">
            <v>J</v>
          </cell>
          <cell r="C1471" t="str">
            <v>mid-8</v>
          </cell>
          <cell r="D1471" t="str">
            <v>i</v>
          </cell>
          <cell r="E1471" t="str">
            <v>C</v>
          </cell>
          <cell r="F1471" t="str">
            <v>mid-8</v>
          </cell>
          <cell r="G1471" t="str">
            <v>Ji</v>
          </cell>
          <cell r="H1471" t="str">
            <v>iC</v>
          </cell>
          <cell r="I1471">
            <v>3</v>
          </cell>
          <cell r="J1471" t="str">
            <v>Not Found</v>
          </cell>
          <cell r="K1471">
            <v>5.3499999999999999E-2</v>
          </cell>
          <cell r="L1471">
            <v>1.6000000000000001E-3</v>
          </cell>
          <cell r="M1471">
            <v>9</v>
          </cell>
          <cell r="N1471" t="str">
            <v>Not Found</v>
          </cell>
          <cell r="O1471">
            <v>7.2900000000000006E-2</v>
          </cell>
          <cell r="P1471">
            <v>3.2000000000000002E-3</v>
          </cell>
          <cell r="Q1471">
            <v>8</v>
          </cell>
          <cell r="R1471">
            <v>-1.2782793900365546</v>
          </cell>
          <cell r="S1471">
            <v>-0.45895326547323223</v>
          </cell>
          <cell r="T1471">
            <v>-0.36686867008437607</v>
          </cell>
          <cell r="U1471">
            <v>-1.0789765110825491</v>
          </cell>
          <cell r="V1471">
            <v>-0.13695130433215669</v>
          </cell>
          <cell r="W1471">
            <v>0.25918078377818571</v>
          </cell>
          <cell r="X1471">
            <v>10</v>
          </cell>
          <cell r="Y1471">
            <v>32</v>
          </cell>
          <cell r="Z1471">
            <v>36</v>
          </cell>
          <cell r="AA1471">
            <v>14.000000000000002</v>
          </cell>
          <cell r="AB1471">
            <v>45</v>
          </cell>
          <cell r="AC1471">
            <v>60</v>
          </cell>
        </row>
        <row r="1472">
          <cell r="A1472" t="str">
            <v>JIC</v>
          </cell>
          <cell r="B1472" t="str">
            <v>J</v>
          </cell>
          <cell r="C1472" t="str">
            <v>mid-8</v>
          </cell>
          <cell r="D1472" t="str">
            <v>I</v>
          </cell>
          <cell r="E1472" t="str">
            <v>C</v>
          </cell>
          <cell r="F1472" t="str">
            <v>mid-8</v>
          </cell>
          <cell r="G1472" t="str">
            <v>JI</v>
          </cell>
          <cell r="H1472" t="str">
            <v>IC</v>
          </cell>
          <cell r="I1472">
            <v>3</v>
          </cell>
          <cell r="J1472" t="str">
            <v>Not Found</v>
          </cell>
          <cell r="K1472">
            <v>0.11799999999999999</v>
          </cell>
          <cell r="L1472">
            <v>2.8E-3</v>
          </cell>
          <cell r="M1472">
            <v>14</v>
          </cell>
          <cell r="N1472" t="str">
            <v>Not Found</v>
          </cell>
          <cell r="O1472">
            <v>0.12709999999999999</v>
          </cell>
          <cell r="P1472">
            <v>4.1999999999999997E-3</v>
          </cell>
          <cell r="Q1472">
            <v>7</v>
          </cell>
          <cell r="R1472">
            <v>0.21006416150493282</v>
          </cell>
          <cell r="S1472">
            <v>-0.1103902540838695</v>
          </cell>
          <cell r="T1472">
            <v>0.43842133172362152</v>
          </cell>
          <cell r="U1472">
            <v>0.16180230531839485</v>
          </cell>
          <cell r="V1472">
            <v>0.168511350674583</v>
          </cell>
          <cell r="W1472">
            <v>2.7566784120404197E-2</v>
          </cell>
          <cell r="X1472">
            <v>57.999999999999993</v>
          </cell>
          <cell r="Y1472">
            <v>45</v>
          </cell>
          <cell r="Z1472">
            <v>67</v>
          </cell>
          <cell r="AA1472">
            <v>56.000000000000007</v>
          </cell>
          <cell r="AB1472">
            <v>56.999999999999993</v>
          </cell>
          <cell r="AC1472">
            <v>51</v>
          </cell>
        </row>
        <row r="1473">
          <cell r="A1473" t="str">
            <v>Jid</v>
          </cell>
          <cell r="B1473" t="str">
            <v>J</v>
          </cell>
          <cell r="C1473" t="str">
            <v>mid-8</v>
          </cell>
          <cell r="D1473" t="str">
            <v>i</v>
          </cell>
          <cell r="E1473" t="str">
            <v>d</v>
          </cell>
          <cell r="F1473" t="str">
            <v>early-8</v>
          </cell>
          <cell r="G1473" t="str">
            <v>Ji</v>
          </cell>
          <cell r="H1473" t="str">
            <v>id</v>
          </cell>
          <cell r="I1473">
            <v>2</v>
          </cell>
          <cell r="J1473" t="str">
            <v>Not Found</v>
          </cell>
          <cell r="K1473">
            <v>8.3500000000000005E-2</v>
          </cell>
          <cell r="L1473">
            <v>3.3E-3</v>
          </cell>
          <cell r="M1473">
            <v>13</v>
          </cell>
          <cell r="N1473" t="str">
            <v>Not Found</v>
          </cell>
          <cell r="O1473">
            <v>0.1137</v>
          </cell>
          <cell r="P1473">
            <v>5.4999999999999997E-3</v>
          </cell>
          <cell r="Q1473">
            <v>13</v>
          </cell>
          <cell r="R1473">
            <v>-0.58602657536609504</v>
          </cell>
          <cell r="S1473">
            <v>3.4844333995031646E-2</v>
          </cell>
          <cell r="T1473">
            <v>0.27736333136202201</v>
          </cell>
          <cell r="U1473">
            <v>-0.1449585090685544</v>
          </cell>
          <cell r="V1473">
            <v>0.56561280218334475</v>
          </cell>
          <cell r="W1473">
            <v>1.4172507820670932</v>
          </cell>
          <cell r="X1473">
            <v>28.000000000000004</v>
          </cell>
          <cell r="Y1473">
            <v>51</v>
          </cell>
          <cell r="Z1473">
            <v>61</v>
          </cell>
          <cell r="AA1473">
            <v>44</v>
          </cell>
          <cell r="AB1473">
            <v>72</v>
          </cell>
          <cell r="AC1473">
            <v>92</v>
          </cell>
        </row>
        <row r="1474">
          <cell r="A1474" t="str">
            <v>JId</v>
          </cell>
          <cell r="B1474" t="str">
            <v>J</v>
          </cell>
          <cell r="C1474" t="str">
            <v>mid-8</v>
          </cell>
          <cell r="D1474" t="str">
            <v>I</v>
          </cell>
          <cell r="E1474" t="str">
            <v>d</v>
          </cell>
          <cell r="F1474" t="str">
            <v>early-8</v>
          </cell>
          <cell r="G1474" t="str">
            <v>JI</v>
          </cell>
          <cell r="H1474" t="str">
            <v>Id</v>
          </cell>
          <cell r="I1474">
            <v>2</v>
          </cell>
          <cell r="J1474" t="str">
            <v>Not Found</v>
          </cell>
          <cell r="K1474">
            <v>0.1479</v>
          </cell>
          <cell r="L1474">
            <v>4.7000000000000002E-3</v>
          </cell>
          <cell r="M1474">
            <v>16</v>
          </cell>
          <cell r="N1474" t="str">
            <v>Not Found</v>
          </cell>
          <cell r="O1474">
            <v>0.16789999999999999</v>
          </cell>
          <cell r="P1474">
            <v>6.3E-3</v>
          </cell>
          <cell r="Q1474">
            <v>9</v>
          </cell>
          <cell r="R1474">
            <v>0.90000946679315741</v>
          </cell>
          <cell r="S1474">
            <v>0.44150118061595489</v>
          </cell>
          <cell r="T1474">
            <v>0.76053733244682054</v>
          </cell>
          <cell r="U1474">
            <v>1.09582030733239</v>
          </cell>
          <cell r="V1474">
            <v>0.80998292618873668</v>
          </cell>
          <cell r="W1474">
            <v>0.49079478343596716</v>
          </cell>
          <cell r="X1474">
            <v>82</v>
          </cell>
          <cell r="Y1474">
            <v>67</v>
          </cell>
          <cell r="Z1474">
            <v>78</v>
          </cell>
          <cell r="AA1474">
            <v>86</v>
          </cell>
          <cell r="AB1474">
            <v>79</v>
          </cell>
          <cell r="AC1474">
            <v>69</v>
          </cell>
        </row>
        <row r="1475">
          <cell r="A1475" t="str">
            <v>Jif</v>
          </cell>
          <cell r="B1475" t="str">
            <v>J</v>
          </cell>
          <cell r="C1475" t="str">
            <v>mid-8</v>
          </cell>
          <cell r="D1475" t="str">
            <v>i</v>
          </cell>
          <cell r="E1475" t="str">
            <v>f</v>
          </cell>
          <cell r="F1475" t="str">
            <v>mid-8</v>
          </cell>
          <cell r="G1475" t="str">
            <v>Ji</v>
          </cell>
          <cell r="H1475" t="str">
            <v>if</v>
          </cell>
          <cell r="I1475">
            <v>3</v>
          </cell>
          <cell r="J1475" t="str">
            <v>Not Found</v>
          </cell>
          <cell r="K1475">
            <v>6.5299999999999997E-2</v>
          </cell>
          <cell r="L1475">
            <v>2E-3</v>
          </cell>
          <cell r="M1475">
            <v>10</v>
          </cell>
          <cell r="N1475" t="str">
            <v>Not Found</v>
          </cell>
          <cell r="O1475">
            <v>7.9500000000000001E-2</v>
          </cell>
          <cell r="P1475">
            <v>2.3E-3</v>
          </cell>
          <cell r="Q1475">
            <v>8</v>
          </cell>
          <cell r="R1475">
            <v>-1.0059932829328406</v>
          </cell>
          <cell r="S1475">
            <v>-0.34276559501011128</v>
          </cell>
          <cell r="T1475">
            <v>-0.20581066972277653</v>
          </cell>
          <cell r="U1475">
            <v>-0.92788536369793251</v>
          </cell>
          <cell r="V1475">
            <v>-0.41186769383822258</v>
          </cell>
          <cell r="W1475">
            <v>0.25918078377818571</v>
          </cell>
          <cell r="X1475">
            <v>16</v>
          </cell>
          <cell r="Y1475">
            <v>36</v>
          </cell>
          <cell r="Z1475">
            <v>42</v>
          </cell>
          <cell r="AA1475">
            <v>18</v>
          </cell>
          <cell r="AB1475">
            <v>35</v>
          </cell>
          <cell r="AC1475">
            <v>60</v>
          </cell>
        </row>
        <row r="1476">
          <cell r="A1476" t="str">
            <v>JIf</v>
          </cell>
          <cell r="B1476" t="str">
            <v>J</v>
          </cell>
          <cell r="C1476" t="str">
            <v>mid-8</v>
          </cell>
          <cell r="D1476" t="str">
            <v>I</v>
          </cell>
          <cell r="E1476" t="str">
            <v>f</v>
          </cell>
          <cell r="F1476" t="str">
            <v>mid-8</v>
          </cell>
          <cell r="G1476" t="str">
            <v>JI</v>
          </cell>
          <cell r="H1476" t="str">
            <v>If</v>
          </cell>
          <cell r="I1476">
            <v>3</v>
          </cell>
          <cell r="J1476" t="str">
            <v>Not Found</v>
          </cell>
          <cell r="K1476">
            <v>0.12970000000000001</v>
          </cell>
          <cell r="L1476">
            <v>5.1000000000000004E-3</v>
          </cell>
          <cell r="M1476">
            <v>10</v>
          </cell>
          <cell r="N1476" t="str">
            <v>Not Found</v>
          </cell>
          <cell r="O1476">
            <v>0.13370000000000001</v>
          </cell>
          <cell r="P1476">
            <v>4.7000000000000002E-3</v>
          </cell>
          <cell r="Q1476">
            <v>4</v>
          </cell>
          <cell r="R1476">
            <v>0.48004275922641232</v>
          </cell>
          <cell r="S1476">
            <v>0.55768885107907584</v>
          </cell>
          <cell r="T1476">
            <v>-0.20581066972277653</v>
          </cell>
          <cell r="U1476">
            <v>0.31289345270301222</v>
          </cell>
          <cell r="V1476">
            <v>0.32124267817795304</v>
          </cell>
          <cell r="W1476">
            <v>-0.66727521485294028</v>
          </cell>
          <cell r="X1476">
            <v>68</v>
          </cell>
          <cell r="Y1476">
            <v>71</v>
          </cell>
          <cell r="Z1476">
            <v>42</v>
          </cell>
          <cell r="AA1476">
            <v>62</v>
          </cell>
          <cell r="AB1476">
            <v>63</v>
          </cell>
          <cell r="AC1476">
            <v>25</v>
          </cell>
        </row>
        <row r="1477">
          <cell r="A1477" t="str">
            <v>Jig</v>
          </cell>
          <cell r="B1477" t="str">
            <v>J</v>
          </cell>
          <cell r="C1477" t="str">
            <v>mid-8</v>
          </cell>
          <cell r="D1477" t="str">
            <v>i</v>
          </cell>
          <cell r="E1477" t="str">
            <v>g</v>
          </cell>
          <cell r="F1477" t="str">
            <v>mid-8</v>
          </cell>
          <cell r="G1477" t="str">
            <v>Ji</v>
          </cell>
          <cell r="H1477" t="str">
            <v>ig</v>
          </cell>
          <cell r="I1477">
            <v>3</v>
          </cell>
          <cell r="J1477" t="str">
            <v>Not Found</v>
          </cell>
          <cell r="K1477">
            <v>6.3500000000000001E-2</v>
          </cell>
          <cell r="L1477">
            <v>1.6999999999999999E-3</v>
          </cell>
          <cell r="M1477">
            <v>8</v>
          </cell>
          <cell r="N1477" t="str">
            <v>Not Found</v>
          </cell>
          <cell r="O1477">
            <v>7.9200000000000007E-2</v>
          </cell>
          <cell r="P1477">
            <v>2.2000000000000001E-3</v>
          </cell>
          <cell r="Q1477">
            <v>4</v>
          </cell>
          <cell r="R1477">
            <v>-1.0475284518130681</v>
          </cell>
          <cell r="S1477">
            <v>-0.42990634785745202</v>
          </cell>
          <cell r="T1477">
            <v>-0.52792667044597552</v>
          </cell>
          <cell r="U1477">
            <v>-0.93475314312450586</v>
          </cell>
          <cell r="V1477">
            <v>-0.44241395933889649</v>
          </cell>
          <cell r="W1477">
            <v>-0.66727521485294028</v>
          </cell>
          <cell r="X1477">
            <v>15</v>
          </cell>
          <cell r="Y1477">
            <v>33</v>
          </cell>
          <cell r="Z1477">
            <v>30</v>
          </cell>
          <cell r="AA1477">
            <v>18</v>
          </cell>
          <cell r="AB1477">
            <v>34</v>
          </cell>
          <cell r="AC1477">
            <v>25</v>
          </cell>
        </row>
        <row r="1478">
          <cell r="A1478" t="str">
            <v>JiG</v>
          </cell>
          <cell r="B1478" t="str">
            <v>J</v>
          </cell>
          <cell r="C1478" t="str">
            <v>mid-8</v>
          </cell>
          <cell r="D1478" t="str">
            <v>i</v>
          </cell>
          <cell r="E1478" t="str">
            <v>G</v>
          </cell>
          <cell r="F1478" t="str">
            <v>mid-8</v>
          </cell>
          <cell r="G1478" t="str">
            <v>Ji</v>
          </cell>
          <cell r="H1478" t="str">
            <v>iG</v>
          </cell>
          <cell r="I1478">
            <v>3</v>
          </cell>
          <cell r="J1478" t="str">
            <v>Not Found</v>
          </cell>
          <cell r="K1478">
            <v>5.7299999999999997E-2</v>
          </cell>
          <cell r="L1478">
            <v>1.1000000000000001E-3</v>
          </cell>
          <cell r="M1478">
            <v>3</v>
          </cell>
          <cell r="N1478" t="str">
            <v>Not Found</v>
          </cell>
          <cell r="O1478">
            <v>7.9000000000000001E-2</v>
          </cell>
          <cell r="P1478">
            <v>1.6000000000000001E-3</v>
          </cell>
          <cell r="Q1478">
            <v>3</v>
          </cell>
          <cell r="R1478">
            <v>-1.1905940335116296</v>
          </cell>
          <cell r="S1478">
            <v>-0.60418785355213334</v>
          </cell>
          <cell r="T1478">
            <v>-1.3332166722539731</v>
          </cell>
          <cell r="U1478">
            <v>-0.93933166274222168</v>
          </cell>
          <cell r="V1478">
            <v>-0.62569155234294049</v>
          </cell>
          <cell r="W1478">
            <v>-0.89888921451072179</v>
          </cell>
          <cell r="X1478">
            <v>12</v>
          </cell>
          <cell r="Y1478">
            <v>27</v>
          </cell>
          <cell r="Z1478">
            <v>9</v>
          </cell>
          <cell r="AA1478">
            <v>17</v>
          </cell>
          <cell r="AB1478">
            <v>27</v>
          </cell>
          <cell r="AC1478">
            <v>18</v>
          </cell>
        </row>
        <row r="1479">
          <cell r="A1479" t="str">
            <v>JIG</v>
          </cell>
          <cell r="B1479" t="str">
            <v>J</v>
          </cell>
          <cell r="C1479" t="str">
            <v>mid-8</v>
          </cell>
          <cell r="D1479" t="str">
            <v>I</v>
          </cell>
          <cell r="E1479" t="str">
            <v>G</v>
          </cell>
          <cell r="F1479" t="str">
            <v>mid-8</v>
          </cell>
          <cell r="G1479" t="str">
            <v>JI</v>
          </cell>
          <cell r="H1479" t="str">
            <v>IG</v>
          </cell>
          <cell r="I1479">
            <v>3</v>
          </cell>
          <cell r="J1479" t="str">
            <v>Not Found</v>
          </cell>
          <cell r="K1479">
            <v>0.1217</v>
          </cell>
          <cell r="L1479">
            <v>4.7000000000000002E-3</v>
          </cell>
          <cell r="M1479">
            <v>14</v>
          </cell>
          <cell r="N1479" t="str">
            <v>Not Found</v>
          </cell>
          <cell r="O1479">
            <v>0.1333</v>
          </cell>
          <cell r="P1479">
            <v>8.3999999999999995E-3</v>
          </cell>
          <cell r="Q1479">
            <v>10</v>
          </cell>
          <cell r="R1479">
            <v>0.29544200864762299</v>
          </cell>
          <cell r="S1479">
            <v>0.44150118061595489</v>
          </cell>
          <cell r="T1479">
            <v>0.43842133172362152</v>
          </cell>
          <cell r="U1479">
            <v>0.30373641346758062</v>
          </cell>
          <cell r="V1479">
            <v>1.4514545017028901</v>
          </cell>
          <cell r="W1479">
            <v>0.72240878309374867</v>
          </cell>
          <cell r="X1479">
            <v>62</v>
          </cell>
          <cell r="Y1479">
            <v>67</v>
          </cell>
          <cell r="Z1479">
            <v>67</v>
          </cell>
          <cell r="AA1479">
            <v>62</v>
          </cell>
          <cell r="AB1479">
            <v>93</v>
          </cell>
          <cell r="AC1479">
            <v>76</v>
          </cell>
        </row>
        <row r="1480">
          <cell r="A1480" t="str">
            <v>JiJ</v>
          </cell>
          <cell r="B1480" t="str">
            <v>J</v>
          </cell>
          <cell r="C1480" t="str">
            <v>mid-8</v>
          </cell>
          <cell r="D1480" t="str">
            <v>i</v>
          </cell>
          <cell r="E1480" t="str">
            <v>J</v>
          </cell>
          <cell r="F1480" t="str">
            <v>mid-8</v>
          </cell>
          <cell r="G1480" t="str">
            <v>Ji</v>
          </cell>
          <cell r="H1480" t="str">
            <v>iJ</v>
          </cell>
          <cell r="I1480">
            <v>3</v>
          </cell>
          <cell r="J1480" t="str">
            <v>Not Found</v>
          </cell>
          <cell r="K1480">
            <v>5.6300000000000003E-2</v>
          </cell>
          <cell r="L1480">
            <v>1.6000000000000001E-3</v>
          </cell>
          <cell r="M1480">
            <v>6</v>
          </cell>
          <cell r="N1480" t="str">
            <v>Not Found</v>
          </cell>
          <cell r="O1480">
            <v>6.6500000000000004E-2</v>
          </cell>
          <cell r="P1480">
            <v>1.6000000000000001E-3</v>
          </cell>
          <cell r="Q1480">
            <v>4</v>
          </cell>
          <cell r="R1480">
            <v>-1.2136691273339781</v>
          </cell>
          <cell r="S1480">
            <v>-0.45895326547323223</v>
          </cell>
          <cell r="T1480">
            <v>-0.85004267116917465</v>
          </cell>
          <cell r="U1480">
            <v>-1.2254891388494504</v>
          </cell>
          <cell r="V1480">
            <v>-0.62569155234294049</v>
          </cell>
          <cell r="W1480">
            <v>-0.66727521485294028</v>
          </cell>
          <cell r="X1480">
            <v>11</v>
          </cell>
          <cell r="Y1480">
            <v>32</v>
          </cell>
          <cell r="Z1480">
            <v>20</v>
          </cell>
          <cell r="AA1480">
            <v>11</v>
          </cell>
          <cell r="AB1480">
            <v>27</v>
          </cell>
          <cell r="AC1480">
            <v>25</v>
          </cell>
        </row>
        <row r="1481">
          <cell r="A1481" t="str">
            <v>JIJ</v>
          </cell>
          <cell r="B1481" t="str">
            <v>J</v>
          </cell>
          <cell r="C1481" t="str">
            <v>mid-8</v>
          </cell>
          <cell r="D1481" t="str">
            <v>I</v>
          </cell>
          <cell r="E1481" t="str">
            <v>J</v>
          </cell>
          <cell r="F1481" t="str">
            <v>mid-8</v>
          </cell>
          <cell r="G1481" t="str">
            <v>JI</v>
          </cell>
          <cell r="H1481" t="str">
            <v>IJ</v>
          </cell>
          <cell r="I1481">
            <v>3</v>
          </cell>
          <cell r="J1481" t="str">
            <v>Not Found</v>
          </cell>
          <cell r="K1481">
            <v>0.1207</v>
          </cell>
          <cell r="L1481">
            <v>2.7000000000000001E-3</v>
          </cell>
          <cell r="M1481">
            <v>9</v>
          </cell>
          <cell r="N1481" t="str">
            <v>Not Found</v>
          </cell>
          <cell r="O1481">
            <v>0.1207</v>
          </cell>
          <cell r="P1481">
            <v>2.2000000000000001E-3</v>
          </cell>
          <cell r="Q1481">
            <v>3</v>
          </cell>
          <cell r="R1481">
            <v>0.27236691482527436</v>
          </cell>
          <cell r="S1481">
            <v>-0.13943717169964967</v>
          </cell>
          <cell r="T1481">
            <v>-0.36686867008437607</v>
          </cell>
          <cell r="U1481">
            <v>1.5289677551493906E-2</v>
          </cell>
          <cell r="V1481">
            <v>-0.44241395933889649</v>
          </cell>
          <cell r="W1481">
            <v>-0.89888921451072179</v>
          </cell>
          <cell r="X1481">
            <v>61</v>
          </cell>
          <cell r="Y1481">
            <v>44</v>
          </cell>
          <cell r="Z1481">
            <v>36</v>
          </cell>
          <cell r="AA1481">
            <v>51</v>
          </cell>
          <cell r="AB1481">
            <v>34</v>
          </cell>
          <cell r="AC1481">
            <v>18</v>
          </cell>
        </row>
        <row r="1482">
          <cell r="A1482" t="str">
            <v>Jik</v>
          </cell>
          <cell r="B1482" t="str">
            <v>J</v>
          </cell>
          <cell r="C1482" t="str">
            <v>mid-8</v>
          </cell>
          <cell r="D1482" t="str">
            <v>i</v>
          </cell>
          <cell r="E1482" t="str">
            <v>k</v>
          </cell>
          <cell r="F1482" t="str">
            <v>mid-8</v>
          </cell>
          <cell r="G1482" t="str">
            <v>Ji</v>
          </cell>
          <cell r="H1482" t="str">
            <v>ik</v>
          </cell>
          <cell r="I1482">
            <v>3</v>
          </cell>
          <cell r="J1482" t="str">
            <v>Not Found</v>
          </cell>
          <cell r="K1482">
            <v>9.9000000000000005E-2</v>
          </cell>
          <cell r="L1482">
            <v>3.2000000000000002E-3</v>
          </cell>
          <cell r="M1482">
            <v>17</v>
          </cell>
          <cell r="N1482" t="str">
            <v>Not Found</v>
          </cell>
          <cell r="O1482">
            <v>0.12089999999999999</v>
          </cell>
          <cell r="P1482">
            <v>3.8E-3</v>
          </cell>
          <cell r="Q1482">
            <v>11</v>
          </cell>
          <cell r="R1482">
            <v>-0.22836262111969113</v>
          </cell>
          <cell r="S1482">
            <v>5.7974163792514658E-3</v>
          </cell>
          <cell r="T1482">
            <v>0.9215953328084201</v>
          </cell>
          <cell r="U1482">
            <v>1.9868197169209383E-2</v>
          </cell>
          <cell r="V1482">
            <v>4.632628867188715E-2</v>
          </cell>
          <cell r="W1482">
            <v>0.95402278275153019</v>
          </cell>
          <cell r="X1482">
            <v>41</v>
          </cell>
          <cell r="Y1482">
            <v>50</v>
          </cell>
          <cell r="Z1482">
            <v>82</v>
          </cell>
          <cell r="AA1482">
            <v>51</v>
          </cell>
          <cell r="AB1482">
            <v>52</v>
          </cell>
          <cell r="AC1482">
            <v>83</v>
          </cell>
        </row>
        <row r="1483">
          <cell r="A1483" t="str">
            <v>JIk</v>
          </cell>
          <cell r="B1483" t="str">
            <v>J</v>
          </cell>
          <cell r="C1483" t="str">
            <v>mid-8</v>
          </cell>
          <cell r="D1483" t="str">
            <v>I</v>
          </cell>
          <cell r="E1483" t="str">
            <v>k</v>
          </cell>
          <cell r="F1483" t="str">
            <v>mid-8</v>
          </cell>
          <cell r="G1483" t="str">
            <v>JI</v>
          </cell>
          <cell r="H1483" t="str">
            <v>Ik</v>
          </cell>
          <cell r="I1483">
            <v>3</v>
          </cell>
          <cell r="J1483" t="str">
            <v>Not Found</v>
          </cell>
          <cell r="K1483">
            <v>0.16350000000000001</v>
          </cell>
          <cell r="L1483">
            <v>1.01E-2</v>
          </cell>
          <cell r="M1483">
            <v>20</v>
          </cell>
          <cell r="N1483" t="str">
            <v>Not Found</v>
          </cell>
          <cell r="O1483">
            <v>0.17510000000000001</v>
          </cell>
          <cell r="P1483">
            <v>1.29E-2</v>
          </cell>
          <cell r="Q1483">
            <v>15</v>
          </cell>
          <cell r="R1483">
            <v>1.2599809304217964</v>
          </cell>
          <cell r="S1483">
            <v>2.0100347318680871</v>
          </cell>
          <cell r="T1483">
            <v>1.4047693338932186</v>
          </cell>
          <cell r="U1483">
            <v>1.260647013570154</v>
          </cell>
          <cell r="V1483">
            <v>2.8260364492332193</v>
          </cell>
          <cell r="W1483">
            <v>1.880478781382656</v>
          </cell>
          <cell r="X1483">
            <v>90</v>
          </cell>
          <cell r="Y1483">
            <v>98</v>
          </cell>
          <cell r="Z1483">
            <v>92</v>
          </cell>
          <cell r="AA1483">
            <v>90</v>
          </cell>
          <cell r="AB1483">
            <v>100</v>
          </cell>
          <cell r="AC1483">
            <v>97</v>
          </cell>
        </row>
        <row r="1484">
          <cell r="A1484" t="str">
            <v>Jil</v>
          </cell>
          <cell r="B1484" t="str">
            <v>J</v>
          </cell>
          <cell r="C1484" t="str">
            <v>mid-8</v>
          </cell>
          <cell r="D1484" t="str">
            <v>i</v>
          </cell>
          <cell r="E1484" t="str">
            <v>l</v>
          </cell>
          <cell r="F1484" t="str">
            <v>late-8</v>
          </cell>
          <cell r="G1484" t="str">
            <v>Ji</v>
          </cell>
          <cell r="H1484" t="str">
            <v>il</v>
          </cell>
          <cell r="I1484">
            <v>4</v>
          </cell>
          <cell r="J1484" t="str">
            <v>Not Found</v>
          </cell>
          <cell r="K1484">
            <v>0.1192</v>
          </cell>
          <cell r="L1484">
            <v>3.8E-3</v>
          </cell>
          <cell r="M1484">
            <v>21</v>
          </cell>
          <cell r="N1484" t="str">
            <v>Not Found</v>
          </cell>
          <cell r="O1484">
            <v>0.14169999999999999</v>
          </cell>
          <cell r="P1484">
            <v>4.7999999999999996E-3</v>
          </cell>
          <cell r="Q1484">
            <v>13</v>
          </cell>
          <cell r="R1484">
            <v>0.23775427409175134</v>
          </cell>
          <cell r="S1484">
            <v>0.18007892207393278</v>
          </cell>
          <cell r="T1484">
            <v>1.5658273342548181</v>
          </cell>
          <cell r="U1484">
            <v>0.49603423741163821</v>
          </cell>
          <cell r="V1484">
            <v>0.35178894367862684</v>
          </cell>
          <cell r="W1484">
            <v>1.4172507820670932</v>
          </cell>
          <cell r="X1484">
            <v>59</v>
          </cell>
          <cell r="Y1484">
            <v>56.999999999999993</v>
          </cell>
          <cell r="Z1484">
            <v>94</v>
          </cell>
          <cell r="AA1484">
            <v>69</v>
          </cell>
          <cell r="AB1484">
            <v>64</v>
          </cell>
          <cell r="AC1484">
            <v>92</v>
          </cell>
        </row>
        <row r="1485">
          <cell r="A1485" t="str">
            <v>Jim</v>
          </cell>
          <cell r="B1485" t="str">
            <v>J</v>
          </cell>
          <cell r="C1485" t="str">
            <v>mid-8</v>
          </cell>
          <cell r="D1485" t="str">
            <v>i</v>
          </cell>
          <cell r="E1485" t="str">
            <v>m</v>
          </cell>
          <cell r="F1485" t="str">
            <v>early-8</v>
          </cell>
          <cell r="G1485" t="str">
            <v>Ji</v>
          </cell>
          <cell r="H1485" t="str">
            <v>im</v>
          </cell>
          <cell r="I1485">
            <v>2</v>
          </cell>
          <cell r="J1485" t="str">
            <v>Not Found</v>
          </cell>
          <cell r="K1485">
            <v>9.5000000000000001E-2</v>
          </cell>
          <cell r="L1485">
            <v>2.3E-3</v>
          </cell>
          <cell r="M1485">
            <v>13</v>
          </cell>
          <cell r="N1485" t="str">
            <v>Not Found</v>
          </cell>
          <cell r="O1485">
            <v>0.1056</v>
          </cell>
          <cell r="P1485">
            <v>2.7000000000000001E-3</v>
          </cell>
          <cell r="Q1485">
            <v>9</v>
          </cell>
          <cell r="R1485">
            <v>-0.3206629964090858</v>
          </cell>
          <cell r="S1485">
            <v>-0.25562484216277065</v>
          </cell>
          <cell r="T1485">
            <v>0.27736333136202201</v>
          </cell>
          <cell r="U1485">
            <v>-0.33038855358603864</v>
          </cell>
          <cell r="V1485">
            <v>-0.28968263183552656</v>
          </cell>
          <cell r="W1485">
            <v>0.49079478343596716</v>
          </cell>
          <cell r="X1485">
            <v>37</v>
          </cell>
          <cell r="Y1485">
            <v>40</v>
          </cell>
          <cell r="Z1485">
            <v>61</v>
          </cell>
          <cell r="AA1485">
            <v>37</v>
          </cell>
          <cell r="AB1485">
            <v>39</v>
          </cell>
          <cell r="AC1485">
            <v>69</v>
          </cell>
        </row>
        <row r="1486">
          <cell r="A1486" t="str">
            <v>Jir</v>
          </cell>
          <cell r="B1486" t="str">
            <v>J</v>
          </cell>
          <cell r="C1486" t="str">
            <v>mid-8</v>
          </cell>
          <cell r="D1486" t="str">
            <v>i</v>
          </cell>
          <cell r="E1486" t="str">
            <v>r</v>
          </cell>
          <cell r="F1486" t="str">
            <v>late-8</v>
          </cell>
          <cell r="G1486" t="str">
            <v>Ji</v>
          </cell>
          <cell r="H1486" t="str">
            <v>ir</v>
          </cell>
          <cell r="I1486">
            <v>4</v>
          </cell>
          <cell r="J1486" t="str">
            <v>Not Found</v>
          </cell>
          <cell r="K1486">
            <v>0.124</v>
          </cell>
          <cell r="L1486">
            <v>1.1000000000000001E-3</v>
          </cell>
          <cell r="M1486">
            <v>5</v>
          </cell>
          <cell r="N1486" t="str">
            <v>Not Found</v>
          </cell>
          <cell r="O1486">
            <v>0.14829999999999999</v>
          </cell>
          <cell r="P1486">
            <v>2.0999999999999999E-3</v>
          </cell>
          <cell r="Q1486">
            <v>4</v>
          </cell>
          <cell r="R1486">
            <v>0.34851472443902481</v>
          </cell>
          <cell r="S1486">
            <v>-0.60418785355213334</v>
          </cell>
          <cell r="T1486">
            <v>-1.0111006715307742</v>
          </cell>
          <cell r="U1486">
            <v>0.64712538479625492</v>
          </cell>
          <cell r="V1486">
            <v>-0.47296022483957056</v>
          </cell>
          <cell r="W1486">
            <v>-0.66727521485294028</v>
          </cell>
          <cell r="X1486">
            <v>64</v>
          </cell>
          <cell r="Y1486">
            <v>27</v>
          </cell>
          <cell r="Z1486">
            <v>15</v>
          </cell>
          <cell r="AA1486">
            <v>74</v>
          </cell>
          <cell r="AB1486">
            <v>32</v>
          </cell>
          <cell r="AC1486">
            <v>25</v>
          </cell>
        </row>
        <row r="1487">
          <cell r="A1487" t="str">
            <v>Jis</v>
          </cell>
          <cell r="B1487" t="str">
            <v>J</v>
          </cell>
          <cell r="C1487" t="str">
            <v>mid-8</v>
          </cell>
          <cell r="D1487" t="str">
            <v>i</v>
          </cell>
          <cell r="E1487" t="str">
            <v>s</v>
          </cell>
          <cell r="F1487" t="str">
            <v>late-8</v>
          </cell>
          <cell r="G1487" t="str">
            <v>Ji</v>
          </cell>
          <cell r="H1487" t="str">
            <v>is</v>
          </cell>
          <cell r="I1487">
            <v>4</v>
          </cell>
          <cell r="J1487" t="str">
            <v>Not Found</v>
          </cell>
          <cell r="K1487">
            <v>0.1244</v>
          </cell>
          <cell r="L1487">
            <v>2.8E-3</v>
          </cell>
          <cell r="M1487">
            <v>11</v>
          </cell>
          <cell r="N1487" t="str">
            <v>Not Found</v>
          </cell>
          <cell r="O1487">
            <v>0.1226</v>
          </cell>
          <cell r="P1487">
            <v>3.7000000000000002E-3</v>
          </cell>
          <cell r="Q1487">
            <v>7</v>
          </cell>
          <cell r="R1487">
            <v>0.35774476196796423</v>
          </cell>
          <cell r="S1487">
            <v>-0.1103902540838695</v>
          </cell>
          <cell r="T1487">
            <v>-4.4752669361177014E-2</v>
          </cell>
          <cell r="U1487">
            <v>5.8785613919792673E-2</v>
          </cell>
          <cell r="V1487">
            <v>1.5780023171213225E-2</v>
          </cell>
          <cell r="W1487">
            <v>2.7566784120404197E-2</v>
          </cell>
          <cell r="X1487">
            <v>64</v>
          </cell>
          <cell r="Y1487">
            <v>45</v>
          </cell>
          <cell r="Z1487">
            <v>48</v>
          </cell>
          <cell r="AA1487">
            <v>52</v>
          </cell>
          <cell r="AB1487">
            <v>51</v>
          </cell>
          <cell r="AC1487">
            <v>51</v>
          </cell>
        </row>
        <row r="1488">
          <cell r="A1488" t="str">
            <v>JiS</v>
          </cell>
          <cell r="B1488" t="str">
            <v>J</v>
          </cell>
          <cell r="C1488" t="str">
            <v>mid-8</v>
          </cell>
          <cell r="D1488" t="str">
            <v>i</v>
          </cell>
          <cell r="E1488" t="str">
            <v>S</v>
          </cell>
          <cell r="F1488" t="str">
            <v>late-8</v>
          </cell>
          <cell r="G1488" t="str">
            <v>Ji</v>
          </cell>
          <cell r="H1488" t="str">
            <v>iS</v>
          </cell>
          <cell r="I1488">
            <v>4</v>
          </cell>
          <cell r="J1488" t="str">
            <v>Not Found</v>
          </cell>
          <cell r="K1488">
            <v>5.33E-2</v>
          </cell>
          <cell r="L1488">
            <v>1.2999999999999999E-3</v>
          </cell>
          <cell r="M1488">
            <v>5</v>
          </cell>
          <cell r="N1488" t="str">
            <v>Not Found</v>
          </cell>
          <cell r="O1488">
            <v>7.1400000000000005E-2</v>
          </cell>
          <cell r="P1488">
            <v>2E-3</v>
          </cell>
          <cell r="Q1488">
            <v>5</v>
          </cell>
          <cell r="R1488">
            <v>-1.2828944088010241</v>
          </cell>
          <cell r="S1488">
            <v>-0.54609401832057292</v>
          </cell>
          <cell r="T1488">
            <v>-1.0111006715307742</v>
          </cell>
          <cell r="U1488">
            <v>-1.1133154082154166</v>
          </cell>
          <cell r="V1488">
            <v>-0.50350649034024453</v>
          </cell>
          <cell r="W1488">
            <v>-0.43566121519515877</v>
          </cell>
          <cell r="X1488">
            <v>10</v>
          </cell>
          <cell r="Y1488">
            <v>28.999999999999996</v>
          </cell>
          <cell r="Z1488">
            <v>15</v>
          </cell>
          <cell r="AA1488">
            <v>13</v>
          </cell>
          <cell r="AB1488">
            <v>31</v>
          </cell>
          <cell r="AC1488">
            <v>33</v>
          </cell>
        </row>
        <row r="1489">
          <cell r="A1489" t="str">
            <v>JIs</v>
          </cell>
          <cell r="B1489" t="str">
            <v>J</v>
          </cell>
          <cell r="C1489" t="str">
            <v>mid-8</v>
          </cell>
          <cell r="D1489" t="str">
            <v>I</v>
          </cell>
          <cell r="E1489" t="str">
            <v>s</v>
          </cell>
          <cell r="F1489" t="str">
            <v>late-8</v>
          </cell>
          <cell r="G1489" t="str">
            <v>JI</v>
          </cell>
          <cell r="H1489" t="str">
            <v>Is</v>
          </cell>
          <cell r="I1489">
            <v>4</v>
          </cell>
          <cell r="J1489" t="str">
            <v>Not Found</v>
          </cell>
          <cell r="K1489">
            <v>0.1888</v>
          </cell>
          <cell r="L1489">
            <v>1.83E-2</v>
          </cell>
          <cell r="M1489">
            <v>14</v>
          </cell>
          <cell r="N1489" t="str">
            <v>Not Found</v>
          </cell>
          <cell r="O1489">
            <v>0.17680000000000001</v>
          </cell>
          <cell r="P1489">
            <v>1.06E-2</v>
          </cell>
          <cell r="Q1489">
            <v>7</v>
          </cell>
          <cell r="R1489">
            <v>1.8437808041272168</v>
          </cell>
          <cell r="S1489">
            <v>4.3918819763620656</v>
          </cell>
          <cell r="T1489">
            <v>0.43842133172362152</v>
          </cell>
          <cell r="U1489">
            <v>1.2995644303207374</v>
          </cell>
          <cell r="V1489">
            <v>2.1234723427177178</v>
          </cell>
          <cell r="W1489">
            <v>2.7566784120404197E-2</v>
          </cell>
          <cell r="X1489">
            <v>97</v>
          </cell>
          <cell r="Y1489">
            <v>100</v>
          </cell>
          <cell r="Z1489">
            <v>67</v>
          </cell>
          <cell r="AA1489">
            <v>90</v>
          </cell>
          <cell r="AB1489">
            <v>98</v>
          </cell>
          <cell r="AC1489">
            <v>51</v>
          </cell>
        </row>
        <row r="1490">
          <cell r="A1490" t="str">
            <v>JIS</v>
          </cell>
          <cell r="B1490" t="str">
            <v>J</v>
          </cell>
          <cell r="C1490" t="str">
            <v>mid-8</v>
          </cell>
          <cell r="D1490" t="str">
            <v>I</v>
          </cell>
          <cell r="E1490" t="str">
            <v>S</v>
          </cell>
          <cell r="F1490" t="str">
            <v>late-8</v>
          </cell>
          <cell r="G1490" t="str">
            <v>JI</v>
          </cell>
          <cell r="H1490" t="str">
            <v>IS</v>
          </cell>
          <cell r="I1490">
            <v>4</v>
          </cell>
          <cell r="J1490" t="str">
            <v>Not Found</v>
          </cell>
          <cell r="K1490">
            <v>0.1177</v>
          </cell>
          <cell r="L1490">
            <v>2.7000000000000001E-3</v>
          </cell>
          <cell r="M1490">
            <v>10</v>
          </cell>
          <cell r="N1490" t="str">
            <v>Not Found</v>
          </cell>
          <cell r="O1490">
            <v>0.12570000000000001</v>
          </cell>
          <cell r="P1490">
            <v>5.1999999999999998E-3</v>
          </cell>
          <cell r="Q1490">
            <v>6</v>
          </cell>
          <cell r="R1490">
            <v>0.20314163335822835</v>
          </cell>
          <cell r="S1490">
            <v>-0.13943717169964967</v>
          </cell>
          <cell r="T1490">
            <v>-0.20581066972277653</v>
          </cell>
          <cell r="U1490">
            <v>0.12975266799438556</v>
          </cell>
          <cell r="V1490">
            <v>0.47397400568132281</v>
          </cell>
          <cell r="W1490">
            <v>-0.20404721553737729</v>
          </cell>
          <cell r="X1490">
            <v>57.999999999999993</v>
          </cell>
          <cell r="Y1490">
            <v>44</v>
          </cell>
          <cell r="Z1490">
            <v>42</v>
          </cell>
          <cell r="AA1490">
            <v>55.000000000000007</v>
          </cell>
          <cell r="AB1490">
            <v>69</v>
          </cell>
          <cell r="AC1490">
            <v>42</v>
          </cell>
        </row>
        <row r="1491">
          <cell r="A1491" t="str">
            <v>Jit</v>
          </cell>
          <cell r="B1491" t="str">
            <v>J</v>
          </cell>
          <cell r="C1491" t="str">
            <v>mid-8</v>
          </cell>
          <cell r="D1491" t="str">
            <v>i</v>
          </cell>
          <cell r="E1491" t="str">
            <v>t</v>
          </cell>
          <cell r="F1491" t="str">
            <v>mid-8</v>
          </cell>
          <cell r="G1491" t="str">
            <v>Ji</v>
          </cell>
          <cell r="H1491" t="str">
            <v>it</v>
          </cell>
          <cell r="I1491">
            <v>3</v>
          </cell>
          <cell r="J1491" t="str">
            <v>Not Found</v>
          </cell>
          <cell r="K1491">
            <v>0.1116</v>
          </cell>
          <cell r="L1491">
            <v>3.3999999999999998E-3</v>
          </cell>
          <cell r="M1491">
            <v>18</v>
          </cell>
          <cell r="N1491" t="str">
            <v>Not Found</v>
          </cell>
          <cell r="O1491">
            <v>0.1285</v>
          </cell>
          <cell r="P1491">
            <v>6.4000000000000003E-3</v>
          </cell>
          <cell r="Q1491">
            <v>14</v>
          </cell>
          <cell r="R1491">
            <v>6.2383561041901771E-2</v>
          </cell>
          <cell r="S1491">
            <v>6.3891251610811828E-2</v>
          </cell>
          <cell r="T1491">
            <v>1.0826533331700197</v>
          </cell>
          <cell r="U1491">
            <v>0.19385194264240477</v>
          </cell>
          <cell r="V1491">
            <v>0.84052919168941076</v>
          </cell>
          <cell r="W1491">
            <v>1.6488647817248745</v>
          </cell>
          <cell r="X1491">
            <v>52</v>
          </cell>
          <cell r="Y1491">
            <v>52</v>
          </cell>
          <cell r="Z1491">
            <v>86</v>
          </cell>
          <cell r="AA1491">
            <v>57.999999999999993</v>
          </cell>
          <cell r="AB1491">
            <v>80</v>
          </cell>
          <cell r="AC1491">
            <v>95</v>
          </cell>
        </row>
        <row r="1492">
          <cell r="A1492" t="str">
            <v>JiT</v>
          </cell>
          <cell r="B1492" t="str">
            <v>J</v>
          </cell>
          <cell r="C1492" t="str">
            <v>mid-8</v>
          </cell>
          <cell r="D1492" t="str">
            <v>i</v>
          </cell>
          <cell r="E1492" t="str">
            <v>T</v>
          </cell>
          <cell r="F1492" t="str">
            <v>late-8</v>
          </cell>
          <cell r="G1492" t="str">
            <v>Ji</v>
          </cell>
          <cell r="H1492" t="str">
            <v>iT</v>
          </cell>
          <cell r="I1492">
            <v>4</v>
          </cell>
          <cell r="J1492" t="str">
            <v>Not Found</v>
          </cell>
          <cell r="K1492">
            <v>5.2999999999999999E-2</v>
          </cell>
          <cell r="L1492">
            <v>1.5E-3</v>
          </cell>
          <cell r="M1492">
            <v>8</v>
          </cell>
          <cell r="N1492" t="str">
            <v>Not Found</v>
          </cell>
          <cell r="O1492">
            <v>6.88E-2</v>
          </cell>
          <cell r="P1492">
            <v>2E-3</v>
          </cell>
          <cell r="Q1492">
            <v>5</v>
          </cell>
          <cell r="R1492">
            <v>-1.2898169369477288</v>
          </cell>
          <cell r="S1492">
            <v>-0.48800018308901244</v>
          </cell>
          <cell r="T1492">
            <v>-0.52792667044597552</v>
          </cell>
          <cell r="U1492">
            <v>-1.1728361632457205</v>
          </cell>
          <cell r="V1492">
            <v>-0.50350649034024453</v>
          </cell>
          <cell r="W1492">
            <v>-0.43566121519515877</v>
          </cell>
          <cell r="X1492">
            <v>10</v>
          </cell>
          <cell r="Y1492">
            <v>31</v>
          </cell>
          <cell r="Z1492">
            <v>30</v>
          </cell>
          <cell r="AA1492">
            <v>12</v>
          </cell>
          <cell r="AB1492">
            <v>31</v>
          </cell>
          <cell r="AC1492">
            <v>33</v>
          </cell>
        </row>
        <row r="1493">
          <cell r="A1493" t="str">
            <v>JIt</v>
          </cell>
          <cell r="B1493" t="str">
            <v>J</v>
          </cell>
          <cell r="C1493" t="str">
            <v>mid-8</v>
          </cell>
          <cell r="D1493" t="str">
            <v>I</v>
          </cell>
          <cell r="E1493" t="str">
            <v>t</v>
          </cell>
          <cell r="F1493" t="str">
            <v>mid-8</v>
          </cell>
          <cell r="G1493" t="str">
            <v>JI</v>
          </cell>
          <cell r="H1493" t="str">
            <v>It</v>
          </cell>
          <cell r="I1493">
            <v>3</v>
          </cell>
          <cell r="J1493" t="str">
            <v>Not Found</v>
          </cell>
          <cell r="K1493">
            <v>0.17599999999999999</v>
          </cell>
          <cell r="L1493">
            <v>7.4000000000000003E-3</v>
          </cell>
          <cell r="M1493">
            <v>26</v>
          </cell>
          <cell r="N1493" t="str">
            <v>Not Found</v>
          </cell>
          <cell r="O1493">
            <v>0.1827</v>
          </cell>
          <cell r="P1493">
            <v>7.3000000000000001E-3</v>
          </cell>
          <cell r="Q1493">
            <v>14</v>
          </cell>
          <cell r="R1493">
            <v>1.5484196032011539</v>
          </cell>
          <cell r="S1493">
            <v>1.2257679562420212</v>
          </cell>
          <cell r="T1493">
            <v>2.3711173360628157</v>
          </cell>
          <cell r="U1493">
            <v>1.4346307590433491</v>
          </cell>
          <cell r="V1493">
            <v>1.1154455811954764</v>
          </cell>
          <cell r="W1493">
            <v>1.6488647817248745</v>
          </cell>
          <cell r="X1493">
            <v>94</v>
          </cell>
          <cell r="Y1493">
            <v>89</v>
          </cell>
          <cell r="Z1493">
            <v>99</v>
          </cell>
          <cell r="AA1493">
            <v>92</v>
          </cell>
          <cell r="AB1493">
            <v>87</v>
          </cell>
          <cell r="AC1493">
            <v>95</v>
          </cell>
        </row>
        <row r="1494">
          <cell r="A1494" t="str">
            <v>JIT</v>
          </cell>
          <cell r="B1494" t="str">
            <v>J</v>
          </cell>
          <cell r="C1494" t="str">
            <v>mid-8</v>
          </cell>
          <cell r="D1494" t="str">
            <v>I</v>
          </cell>
          <cell r="E1494" t="str">
            <v>T</v>
          </cell>
          <cell r="F1494" t="str">
            <v>late-8</v>
          </cell>
          <cell r="G1494" t="str">
            <v>JI</v>
          </cell>
          <cell r="H1494" t="str">
            <v>IT</v>
          </cell>
          <cell r="I1494">
            <v>4</v>
          </cell>
          <cell r="J1494" t="str">
            <v>Not Found</v>
          </cell>
          <cell r="K1494">
            <v>0.1174</v>
          </cell>
          <cell r="L1494">
            <v>2.5999999999999999E-3</v>
          </cell>
          <cell r="M1494">
            <v>10</v>
          </cell>
          <cell r="N1494" t="str">
            <v>Not Found</v>
          </cell>
          <cell r="O1494">
            <v>0.123</v>
          </cell>
          <cell r="P1494">
            <v>2.8999999999999998E-3</v>
          </cell>
          <cell r="Q1494">
            <v>4</v>
          </cell>
          <cell r="R1494">
            <v>0.19621910521152389</v>
          </cell>
          <cell r="S1494">
            <v>-0.16848408931542999</v>
          </cell>
          <cell r="T1494">
            <v>-0.20581066972277653</v>
          </cell>
          <cell r="U1494">
            <v>6.7942653155223937E-2</v>
          </cell>
          <cell r="V1494">
            <v>-0.22859010083417874</v>
          </cell>
          <cell r="W1494">
            <v>-0.66727521485294028</v>
          </cell>
          <cell r="X1494">
            <v>57.999999999999993</v>
          </cell>
          <cell r="Y1494">
            <v>43</v>
          </cell>
          <cell r="Z1494">
            <v>42</v>
          </cell>
          <cell r="AA1494">
            <v>53</v>
          </cell>
          <cell r="AB1494">
            <v>42</v>
          </cell>
          <cell r="AC1494">
            <v>25</v>
          </cell>
        </row>
        <row r="1495">
          <cell r="A1495" t="str">
            <v>Jiv</v>
          </cell>
          <cell r="B1495" t="str">
            <v>J</v>
          </cell>
          <cell r="C1495" t="str">
            <v>mid-8</v>
          </cell>
          <cell r="D1495" t="str">
            <v>i</v>
          </cell>
          <cell r="E1495" t="str">
            <v>v</v>
          </cell>
          <cell r="F1495" t="str">
            <v>mid-8</v>
          </cell>
          <cell r="G1495" t="str">
            <v>Ji</v>
          </cell>
          <cell r="H1495" t="str">
            <v>iv</v>
          </cell>
          <cell r="I1495">
            <v>3</v>
          </cell>
          <cell r="J1495" t="str">
            <v>Not Found</v>
          </cell>
          <cell r="K1495">
            <v>6.9199999999999998E-2</v>
          </cell>
          <cell r="L1495">
            <v>2.5000000000000001E-3</v>
          </cell>
          <cell r="M1495">
            <v>11</v>
          </cell>
          <cell r="N1495" t="str">
            <v>Not Found</v>
          </cell>
          <cell r="O1495">
            <v>8.2299999999999998E-2</v>
          </cell>
          <cell r="P1495">
            <v>3.2000000000000002E-3</v>
          </cell>
          <cell r="Q1495">
            <v>6</v>
          </cell>
          <cell r="R1495">
            <v>-0.9160004170256808</v>
          </cell>
          <cell r="S1495">
            <v>-0.19753100693121017</v>
          </cell>
          <cell r="T1495">
            <v>-4.4752669361177014E-2</v>
          </cell>
          <cell r="U1495">
            <v>-0.86378608904991327</v>
          </cell>
          <cell r="V1495">
            <v>-0.13695130433215669</v>
          </cell>
          <cell r="W1495">
            <v>-0.20404721553737729</v>
          </cell>
          <cell r="X1495">
            <v>18</v>
          </cell>
          <cell r="Y1495">
            <v>42</v>
          </cell>
          <cell r="Z1495">
            <v>48</v>
          </cell>
          <cell r="AA1495">
            <v>19</v>
          </cell>
          <cell r="AB1495">
            <v>45</v>
          </cell>
          <cell r="AC1495">
            <v>42</v>
          </cell>
        </row>
        <row r="1496">
          <cell r="A1496" t="str">
            <v>JIv</v>
          </cell>
          <cell r="B1496" t="str">
            <v>J</v>
          </cell>
          <cell r="C1496" t="str">
            <v>mid-8</v>
          </cell>
          <cell r="D1496" t="str">
            <v>I</v>
          </cell>
          <cell r="E1496" t="str">
            <v>v</v>
          </cell>
          <cell r="F1496" t="str">
            <v>mid-8</v>
          </cell>
          <cell r="G1496" t="str">
            <v>JI</v>
          </cell>
          <cell r="H1496" t="str">
            <v>Iv</v>
          </cell>
          <cell r="I1496">
            <v>3</v>
          </cell>
          <cell r="J1496" t="str">
            <v>Not Found</v>
          </cell>
          <cell r="K1496">
            <v>0.1336</v>
          </cell>
          <cell r="L1496">
            <v>4.5999999999999999E-3</v>
          </cell>
          <cell r="M1496">
            <v>11</v>
          </cell>
          <cell r="N1496" t="str">
            <v>Not Found</v>
          </cell>
          <cell r="O1496">
            <v>0.1366</v>
          </cell>
          <cell r="P1496">
            <v>4.0000000000000001E-3</v>
          </cell>
          <cell r="Q1496">
            <v>4</v>
          </cell>
          <cell r="R1496">
            <v>0.57003562513357176</v>
          </cell>
          <cell r="S1496">
            <v>0.41245426300017457</v>
          </cell>
          <cell r="T1496">
            <v>-4.4752669361177014E-2</v>
          </cell>
          <cell r="U1496">
            <v>0.37928198715988898</v>
          </cell>
          <cell r="V1496">
            <v>0.10741881967323515</v>
          </cell>
          <cell r="W1496">
            <v>-0.66727521485294028</v>
          </cell>
          <cell r="X1496">
            <v>72</v>
          </cell>
          <cell r="Y1496">
            <v>66</v>
          </cell>
          <cell r="Z1496">
            <v>48</v>
          </cell>
          <cell r="AA1496">
            <v>65</v>
          </cell>
          <cell r="AB1496">
            <v>55.000000000000007</v>
          </cell>
          <cell r="AC1496">
            <v>25</v>
          </cell>
        </row>
        <row r="1497">
          <cell r="A1497" t="str">
            <v>Jiz</v>
          </cell>
          <cell r="B1497" t="str">
            <v>J</v>
          </cell>
          <cell r="C1497" t="str">
            <v>mid-8</v>
          </cell>
          <cell r="D1497" t="str">
            <v>i</v>
          </cell>
          <cell r="E1497" t="str">
            <v>z</v>
          </cell>
          <cell r="F1497" t="str">
            <v>late-8</v>
          </cell>
          <cell r="G1497" t="str">
            <v>Ji</v>
          </cell>
          <cell r="H1497" t="str">
            <v>iz</v>
          </cell>
          <cell r="I1497">
            <v>4</v>
          </cell>
          <cell r="J1497" t="str">
            <v>Not Found</v>
          </cell>
          <cell r="K1497">
            <v>6.5699999999999995E-2</v>
          </cell>
          <cell r="L1497">
            <v>2.5999999999999999E-3</v>
          </cell>
          <cell r="M1497">
            <v>13</v>
          </cell>
          <cell r="N1497" t="str">
            <v>Not Found</v>
          </cell>
          <cell r="O1497">
            <v>8.4400000000000003E-2</v>
          </cell>
          <cell r="P1497">
            <v>3.8999999999999998E-3</v>
          </cell>
          <cell r="Q1497">
            <v>8</v>
          </cell>
          <cell r="R1497">
            <v>-0.99676324540390115</v>
          </cell>
          <cell r="S1497">
            <v>-0.16848408931542999</v>
          </cell>
          <cell r="T1497">
            <v>0.27736333136202201</v>
          </cell>
          <cell r="U1497">
            <v>-0.81571163306389871</v>
          </cell>
          <cell r="V1497">
            <v>7.6872554172561086E-2</v>
          </cell>
          <cell r="W1497">
            <v>0.25918078377818571</v>
          </cell>
          <cell r="X1497">
            <v>16</v>
          </cell>
          <cell r="Y1497">
            <v>43</v>
          </cell>
          <cell r="Z1497">
            <v>61</v>
          </cell>
          <cell r="AA1497">
            <v>21</v>
          </cell>
          <cell r="AB1497">
            <v>54</v>
          </cell>
          <cell r="AC1497">
            <v>60</v>
          </cell>
        </row>
        <row r="1498">
          <cell r="A1498" t="str">
            <v>JIz</v>
          </cell>
          <cell r="B1498" t="str">
            <v>J</v>
          </cell>
          <cell r="C1498" t="str">
            <v>mid-8</v>
          </cell>
          <cell r="D1498" t="str">
            <v>I</v>
          </cell>
          <cell r="E1498" t="str">
            <v>z</v>
          </cell>
          <cell r="F1498" t="str">
            <v>late-8</v>
          </cell>
          <cell r="G1498" t="str">
            <v>JI</v>
          </cell>
          <cell r="H1498" t="str">
            <v>Iz</v>
          </cell>
          <cell r="I1498">
            <v>4</v>
          </cell>
          <cell r="J1498" t="str">
            <v>Not Found</v>
          </cell>
          <cell r="K1498">
            <v>0.13009999999999999</v>
          </cell>
          <cell r="L1498">
            <v>5.7000000000000002E-3</v>
          </cell>
          <cell r="M1498">
            <v>10</v>
          </cell>
          <cell r="N1498" t="str">
            <v>Not Found</v>
          </cell>
          <cell r="O1498">
            <v>0.1386</v>
          </cell>
          <cell r="P1498">
            <v>6.7000000000000002E-3</v>
          </cell>
          <cell r="Q1498">
            <v>6</v>
          </cell>
          <cell r="R1498">
            <v>0.4892727967553514</v>
          </cell>
          <cell r="S1498">
            <v>0.73197035677375721</v>
          </cell>
          <cell r="T1498">
            <v>-0.20581066972277653</v>
          </cell>
          <cell r="U1498">
            <v>0.42506718333704563</v>
          </cell>
          <cell r="V1498">
            <v>0.93216798819143265</v>
          </cell>
          <cell r="W1498">
            <v>-0.20404721553737729</v>
          </cell>
          <cell r="X1498">
            <v>69</v>
          </cell>
          <cell r="Y1498">
            <v>77</v>
          </cell>
          <cell r="Z1498">
            <v>42</v>
          </cell>
          <cell r="AA1498">
            <v>66</v>
          </cell>
          <cell r="AB1498">
            <v>83</v>
          </cell>
          <cell r="AC1498">
            <v>42</v>
          </cell>
        </row>
        <row r="1499">
          <cell r="A1499" t="str">
            <v>Job</v>
          </cell>
          <cell r="B1499" t="str">
            <v>J</v>
          </cell>
          <cell r="C1499" t="str">
            <v>mid-8</v>
          </cell>
          <cell r="D1499" t="str">
            <v>o</v>
          </cell>
          <cell r="E1499" t="str">
            <v>b</v>
          </cell>
          <cell r="F1499" t="str">
            <v>early-8</v>
          </cell>
          <cell r="G1499" t="str">
            <v>Jo</v>
          </cell>
          <cell r="H1499" t="str">
            <v>ob</v>
          </cell>
          <cell r="I1499">
            <v>2</v>
          </cell>
          <cell r="J1499" t="str">
            <v>Not Found</v>
          </cell>
          <cell r="K1499">
            <v>8.8999999999999996E-2</v>
          </cell>
          <cell r="L1499">
            <v>1.6000000000000001E-3</v>
          </cell>
          <cell r="M1499">
            <v>7</v>
          </cell>
          <cell r="N1499" t="str">
            <v>Not Found</v>
          </cell>
          <cell r="O1499">
            <v>9.69E-2</v>
          </cell>
          <cell r="P1499">
            <v>2.8E-3</v>
          </cell>
          <cell r="Q1499">
            <v>6</v>
          </cell>
          <cell r="R1499">
            <v>-0.45911355934317777</v>
          </cell>
          <cell r="S1499">
            <v>-0.45895326547323223</v>
          </cell>
          <cell r="T1499">
            <v>-0.68898467080757508</v>
          </cell>
          <cell r="U1499">
            <v>-0.52955415695666985</v>
          </cell>
          <cell r="V1499">
            <v>-0.25913636633485265</v>
          </cell>
          <cell r="W1499">
            <v>-0.20404721553737729</v>
          </cell>
          <cell r="X1499">
            <v>32</v>
          </cell>
          <cell r="Y1499">
            <v>32</v>
          </cell>
          <cell r="Z1499">
            <v>24</v>
          </cell>
          <cell r="AA1499">
            <v>30</v>
          </cell>
          <cell r="AB1499">
            <v>40</v>
          </cell>
          <cell r="AC1499">
            <v>42</v>
          </cell>
        </row>
        <row r="1500">
          <cell r="A1500" t="str">
            <v>JOb</v>
          </cell>
          <cell r="B1500" t="str">
            <v>J</v>
          </cell>
          <cell r="C1500" t="str">
            <v>mid-8</v>
          </cell>
          <cell r="D1500" t="str">
            <v>O</v>
          </cell>
          <cell r="E1500" t="str">
            <v>b</v>
          </cell>
          <cell r="F1500" t="str">
            <v>early-8</v>
          </cell>
          <cell r="G1500" t="str">
            <v>JO</v>
          </cell>
          <cell r="H1500" t="str">
            <v>Ob</v>
          </cell>
          <cell r="I1500">
            <v>2</v>
          </cell>
          <cell r="J1500" t="str">
            <v>Not Found</v>
          </cell>
          <cell r="K1500">
            <v>4.3200000000000002E-2</v>
          </cell>
          <cell r="L1500">
            <v>4.0000000000000002E-4</v>
          </cell>
          <cell r="M1500">
            <v>6</v>
          </cell>
          <cell r="N1500" t="str">
            <v>Not Found</v>
          </cell>
          <cell r="O1500">
            <v>4.4400000000000002E-2</v>
          </cell>
          <cell r="P1500">
            <v>4.0000000000000002E-4</v>
          </cell>
          <cell r="Q1500">
            <v>6</v>
          </cell>
          <cell r="R1500">
            <v>-1.5159528564067455</v>
          </cell>
          <cell r="S1500">
            <v>-0.80751627686259497</v>
          </cell>
          <cell r="T1500">
            <v>-0.85004267116917465</v>
          </cell>
          <cell r="U1500">
            <v>-1.7314155566070311</v>
          </cell>
          <cell r="V1500">
            <v>-0.99224673835102817</v>
          </cell>
          <cell r="W1500">
            <v>-0.20404721553737729</v>
          </cell>
          <cell r="X1500">
            <v>6</v>
          </cell>
          <cell r="Y1500">
            <v>21</v>
          </cell>
          <cell r="Z1500">
            <v>20</v>
          </cell>
          <cell r="AA1500">
            <v>4</v>
          </cell>
          <cell r="AB1500">
            <v>17</v>
          </cell>
          <cell r="AC1500">
            <v>42</v>
          </cell>
        </row>
        <row r="1501">
          <cell r="A1501" t="str">
            <v>JoC</v>
          </cell>
          <cell r="B1501" t="str">
            <v>J</v>
          </cell>
          <cell r="C1501" t="str">
            <v>mid-8</v>
          </cell>
          <cell r="D1501" t="str">
            <v>o</v>
          </cell>
          <cell r="E1501" t="str">
            <v>C</v>
          </cell>
          <cell r="F1501" t="str">
            <v>mid-8</v>
          </cell>
          <cell r="G1501" t="str">
            <v>Jo</v>
          </cell>
          <cell r="H1501" t="str">
            <v>oC</v>
          </cell>
          <cell r="I1501">
            <v>3</v>
          </cell>
          <cell r="J1501" t="str">
            <v>Not Found</v>
          </cell>
          <cell r="K1501">
            <v>7.0999999999999994E-2</v>
          </cell>
          <cell r="L1501">
            <v>4.0000000000000002E-4</v>
          </cell>
          <cell r="M1501">
            <v>4</v>
          </cell>
          <cell r="N1501" t="str">
            <v>Not Found</v>
          </cell>
          <cell r="O1501">
            <v>8.7599999999999997E-2</v>
          </cell>
          <cell r="P1501">
            <v>1.8E-3</v>
          </cell>
          <cell r="Q1501">
            <v>4</v>
          </cell>
          <cell r="R1501">
            <v>-0.87446524814545334</v>
          </cell>
          <cell r="S1501">
            <v>-0.80751627686259497</v>
          </cell>
          <cell r="T1501">
            <v>-1.1721586718923735</v>
          </cell>
          <cell r="U1501">
            <v>-0.74245531918044827</v>
          </cell>
          <cell r="V1501">
            <v>-0.56459902134159246</v>
          </cell>
          <cell r="W1501">
            <v>-0.66727521485294028</v>
          </cell>
          <cell r="X1501">
            <v>19</v>
          </cell>
          <cell r="Y1501">
            <v>21</v>
          </cell>
          <cell r="Z1501">
            <v>12</v>
          </cell>
          <cell r="AA1501">
            <v>23</v>
          </cell>
          <cell r="AB1501">
            <v>28.999999999999996</v>
          </cell>
          <cell r="AC1501">
            <v>25</v>
          </cell>
        </row>
        <row r="1502">
          <cell r="A1502" t="str">
            <v>JOC</v>
          </cell>
          <cell r="B1502" t="str">
            <v>J</v>
          </cell>
          <cell r="C1502" t="str">
            <v>mid-8</v>
          </cell>
          <cell r="D1502" t="str">
            <v>O</v>
          </cell>
          <cell r="E1502" t="str">
            <v>C</v>
          </cell>
          <cell r="F1502" t="str">
            <v>mid-8</v>
          </cell>
          <cell r="G1502" t="str">
            <v>JO</v>
          </cell>
          <cell r="H1502" t="str">
            <v>OC</v>
          </cell>
          <cell r="I1502">
            <v>3</v>
          </cell>
          <cell r="J1502" t="str">
            <v>Not Found</v>
          </cell>
          <cell r="K1502">
            <v>2.52E-2</v>
          </cell>
          <cell r="L1502">
            <v>4.0000000000000002E-4</v>
          </cell>
          <cell r="M1502">
            <v>2</v>
          </cell>
          <cell r="N1502" t="str">
            <v>Not Found</v>
          </cell>
          <cell r="O1502">
            <v>3.5200000000000002E-2</v>
          </cell>
          <cell r="P1502">
            <v>4.0000000000000002E-4</v>
          </cell>
          <cell r="Q1502">
            <v>3</v>
          </cell>
          <cell r="R1502">
            <v>-1.931304545209021</v>
          </cell>
          <cell r="S1502">
            <v>-0.80751627686259497</v>
          </cell>
          <cell r="T1502">
            <v>-1.4942746726155727</v>
          </cell>
          <cell r="U1502">
            <v>-1.9420274590219517</v>
          </cell>
          <cell r="V1502">
            <v>-0.99224673835102817</v>
          </cell>
          <cell r="W1502">
            <v>-0.89888921451072179</v>
          </cell>
          <cell r="X1502">
            <v>3</v>
          </cell>
          <cell r="Y1502">
            <v>21</v>
          </cell>
          <cell r="Z1502">
            <v>7.0000000000000009</v>
          </cell>
          <cell r="AA1502">
            <v>3</v>
          </cell>
          <cell r="AB1502">
            <v>17</v>
          </cell>
          <cell r="AC1502">
            <v>18</v>
          </cell>
        </row>
        <row r="1503">
          <cell r="A1503" t="str">
            <v>Jod</v>
          </cell>
          <cell r="B1503" t="str">
            <v>J</v>
          </cell>
          <cell r="C1503" t="str">
            <v>mid-8</v>
          </cell>
          <cell r="D1503" t="str">
            <v>o</v>
          </cell>
          <cell r="E1503" t="str">
            <v>d</v>
          </cell>
          <cell r="F1503" t="str">
            <v>early-8</v>
          </cell>
          <cell r="G1503" t="str">
            <v>Jo</v>
          </cell>
          <cell r="H1503" t="str">
            <v>od</v>
          </cell>
          <cell r="I1503">
            <v>2</v>
          </cell>
          <cell r="J1503" t="str">
            <v>Not Found</v>
          </cell>
          <cell r="K1503">
            <v>0.10100000000000001</v>
          </cell>
          <cell r="L1503">
            <v>1.6999999999999999E-3</v>
          </cell>
          <cell r="M1503">
            <v>12</v>
          </cell>
          <cell r="N1503" t="str">
            <v>Not Found</v>
          </cell>
          <cell r="O1503">
            <v>0.1285</v>
          </cell>
          <cell r="P1503">
            <v>3.3E-3</v>
          </cell>
          <cell r="Q1503">
            <v>9</v>
          </cell>
          <cell r="R1503">
            <v>-0.1822124334749938</v>
          </cell>
          <cell r="S1503">
            <v>-0.42990634785745202</v>
          </cell>
          <cell r="T1503">
            <v>0.11630533100042251</v>
          </cell>
          <cell r="U1503">
            <v>0.19385194264240477</v>
          </cell>
          <cell r="V1503">
            <v>-0.10640503883148275</v>
          </cell>
          <cell r="W1503">
            <v>0.49079478343596716</v>
          </cell>
          <cell r="X1503">
            <v>43</v>
          </cell>
          <cell r="Y1503">
            <v>33</v>
          </cell>
          <cell r="Z1503">
            <v>54</v>
          </cell>
          <cell r="AA1503">
            <v>57.999999999999993</v>
          </cell>
          <cell r="AB1503">
            <v>46</v>
          </cell>
          <cell r="AC1503">
            <v>69</v>
          </cell>
        </row>
        <row r="1504">
          <cell r="A1504" t="str">
            <v>JOd</v>
          </cell>
          <cell r="B1504" t="str">
            <v>J</v>
          </cell>
          <cell r="C1504" t="str">
            <v>mid-8</v>
          </cell>
          <cell r="D1504" t="str">
            <v>O</v>
          </cell>
          <cell r="E1504" t="str">
            <v>d</v>
          </cell>
          <cell r="F1504" t="str">
            <v>early-8</v>
          </cell>
          <cell r="G1504" t="str">
            <v>JO</v>
          </cell>
          <cell r="H1504" t="str">
            <v>Od</v>
          </cell>
          <cell r="I1504">
            <v>2</v>
          </cell>
          <cell r="J1504" t="str">
            <v>Not Found</v>
          </cell>
          <cell r="K1504">
            <v>5.5199999999999999E-2</v>
          </cell>
          <cell r="L1504">
            <v>5.0000000000000001E-4</v>
          </cell>
          <cell r="M1504">
            <v>4</v>
          </cell>
          <cell r="N1504" t="str">
            <v>Not Found</v>
          </cell>
          <cell r="O1504">
            <v>7.5999999999999998E-2</v>
          </cell>
          <cell r="P1504">
            <v>4.0000000000000002E-4</v>
          </cell>
          <cell r="Q1504">
            <v>4</v>
          </cell>
          <cell r="R1504">
            <v>-1.2390517305385618</v>
          </cell>
          <cell r="S1504">
            <v>-0.77846935924681471</v>
          </cell>
          <cell r="T1504">
            <v>-1.1721586718923735</v>
          </cell>
          <cell r="U1504">
            <v>-1.0080094570079565</v>
          </cell>
          <cell r="V1504">
            <v>-0.99224673835102817</v>
          </cell>
          <cell r="W1504">
            <v>-0.66727521485294028</v>
          </cell>
          <cell r="X1504">
            <v>11</v>
          </cell>
          <cell r="Y1504">
            <v>21</v>
          </cell>
          <cell r="Z1504">
            <v>12</v>
          </cell>
          <cell r="AA1504">
            <v>16</v>
          </cell>
          <cell r="AB1504">
            <v>17</v>
          </cell>
          <cell r="AC1504">
            <v>25</v>
          </cell>
        </row>
        <row r="1505">
          <cell r="A1505" t="str">
            <v>Jof</v>
          </cell>
          <cell r="B1505" t="str">
            <v>J</v>
          </cell>
          <cell r="C1505" t="str">
            <v>mid-8</v>
          </cell>
          <cell r="D1505" t="str">
            <v>o</v>
          </cell>
          <cell r="E1505" t="str">
            <v>f</v>
          </cell>
          <cell r="F1505" t="str">
            <v>mid-8</v>
          </cell>
          <cell r="G1505" t="str">
            <v>Jo</v>
          </cell>
          <cell r="H1505" t="str">
            <v>of</v>
          </cell>
          <cell r="I1505">
            <v>3</v>
          </cell>
          <cell r="J1505" t="str">
            <v>Not Found</v>
          </cell>
          <cell r="K1505">
            <v>8.2799999999999999E-2</v>
          </cell>
          <cell r="L1505">
            <v>5.0000000000000001E-4</v>
          </cell>
          <cell r="M1505">
            <v>3</v>
          </cell>
          <cell r="N1505" t="str">
            <v>Not Found</v>
          </cell>
          <cell r="O1505">
            <v>9.4299999999999995E-2</v>
          </cell>
          <cell r="P1505">
            <v>1.8E-3</v>
          </cell>
          <cell r="Q1505">
            <v>5</v>
          </cell>
          <cell r="R1505">
            <v>-0.60217914104173931</v>
          </cell>
          <cell r="S1505">
            <v>-0.77846935924681471</v>
          </cell>
          <cell r="T1505">
            <v>-1.3332166722539731</v>
          </cell>
          <cell r="U1505">
            <v>-0.58907491198697359</v>
          </cell>
          <cell r="V1505">
            <v>-0.56459902134159246</v>
          </cell>
          <cell r="W1505">
            <v>-0.43566121519515877</v>
          </cell>
          <cell r="X1505">
            <v>27</v>
          </cell>
          <cell r="Y1505">
            <v>21</v>
          </cell>
          <cell r="Z1505">
            <v>9</v>
          </cell>
          <cell r="AA1505">
            <v>28.000000000000004</v>
          </cell>
          <cell r="AB1505">
            <v>28.999999999999996</v>
          </cell>
          <cell r="AC1505">
            <v>33</v>
          </cell>
        </row>
        <row r="1506">
          <cell r="A1506" t="str">
            <v>JOf</v>
          </cell>
          <cell r="B1506" t="str">
            <v>J</v>
          </cell>
          <cell r="C1506" t="str">
            <v>mid-8</v>
          </cell>
          <cell r="D1506" t="str">
            <v>O</v>
          </cell>
          <cell r="E1506" t="str">
            <v>f</v>
          </cell>
          <cell r="F1506" t="str">
            <v>mid-8</v>
          </cell>
          <cell r="G1506" t="str">
            <v>JO</v>
          </cell>
          <cell r="H1506" t="str">
            <v>Of</v>
          </cell>
          <cell r="I1506">
            <v>3</v>
          </cell>
          <cell r="J1506" t="str">
            <v>Not Found</v>
          </cell>
          <cell r="K1506">
            <v>3.6900000000000002E-2</v>
          </cell>
          <cell r="L1506">
            <v>4.0000000000000002E-4</v>
          </cell>
          <cell r="M1506">
            <v>3</v>
          </cell>
          <cell r="N1506" t="str">
            <v>Not Found</v>
          </cell>
          <cell r="O1506">
            <v>4.1799999999999997E-2</v>
          </cell>
          <cell r="P1506">
            <v>6.9999999999999999E-4</v>
          </cell>
          <cell r="Q1506">
            <v>4</v>
          </cell>
          <cell r="R1506">
            <v>-1.6613259474875419</v>
          </cell>
          <cell r="S1506">
            <v>-0.80751627686259497</v>
          </cell>
          <cell r="T1506">
            <v>-1.3332166722539731</v>
          </cell>
          <cell r="U1506">
            <v>-1.7909363116373349</v>
          </cell>
          <cell r="V1506">
            <v>-0.90060794184900617</v>
          </cell>
          <cell r="W1506">
            <v>-0.66727521485294028</v>
          </cell>
          <cell r="X1506">
            <v>5</v>
          </cell>
          <cell r="Y1506">
            <v>21</v>
          </cell>
          <cell r="Z1506">
            <v>9</v>
          </cell>
          <cell r="AA1506">
            <v>4</v>
          </cell>
          <cell r="AB1506">
            <v>19</v>
          </cell>
          <cell r="AC1506">
            <v>25</v>
          </cell>
        </row>
        <row r="1507">
          <cell r="A1507" t="str">
            <v>Jog</v>
          </cell>
          <cell r="B1507" t="str">
            <v>J</v>
          </cell>
          <cell r="C1507" t="str">
            <v>mid-8</v>
          </cell>
          <cell r="D1507" t="str">
            <v>o</v>
          </cell>
          <cell r="E1507" t="str">
            <v>g</v>
          </cell>
          <cell r="F1507" t="str">
            <v>mid-8</v>
          </cell>
          <cell r="G1507" t="str">
            <v>Jo</v>
          </cell>
          <cell r="H1507" t="str">
            <v>og</v>
          </cell>
          <cell r="I1507">
            <v>3</v>
          </cell>
          <cell r="J1507" t="str">
            <v>Not Found</v>
          </cell>
          <cell r="K1507">
            <v>8.1000000000000003E-2</v>
          </cell>
          <cell r="L1507">
            <v>8.9999999999999998E-4</v>
          </cell>
          <cell r="M1507">
            <v>7</v>
          </cell>
          <cell r="N1507" t="str">
            <v>Not Found</v>
          </cell>
          <cell r="O1507">
            <v>9.4E-2</v>
          </cell>
          <cell r="P1507">
            <v>2.5000000000000001E-3</v>
          </cell>
          <cell r="Q1507">
            <v>3</v>
          </cell>
          <cell r="R1507">
            <v>-0.64371430992196677</v>
          </cell>
          <cell r="S1507">
            <v>-0.66228168878369387</v>
          </cell>
          <cell r="T1507">
            <v>-0.68898467080757508</v>
          </cell>
          <cell r="U1507">
            <v>-0.59594269141354694</v>
          </cell>
          <cell r="V1507">
            <v>-0.3507751628368746</v>
          </cell>
          <cell r="W1507">
            <v>-0.89888921451072179</v>
          </cell>
          <cell r="X1507">
            <v>26</v>
          </cell>
          <cell r="Y1507">
            <v>25</v>
          </cell>
          <cell r="Z1507">
            <v>24</v>
          </cell>
          <cell r="AA1507">
            <v>28.000000000000004</v>
          </cell>
          <cell r="AB1507">
            <v>37</v>
          </cell>
          <cell r="AC1507">
            <v>18</v>
          </cell>
        </row>
        <row r="1508">
          <cell r="A1508" t="str">
            <v>JoG</v>
          </cell>
          <cell r="B1508" t="str">
            <v>J</v>
          </cell>
          <cell r="C1508" t="str">
            <v>mid-8</v>
          </cell>
          <cell r="D1508" t="str">
            <v>o</v>
          </cell>
          <cell r="E1508" t="str">
            <v>G</v>
          </cell>
          <cell r="F1508" t="str">
            <v>mid-8</v>
          </cell>
          <cell r="G1508" t="str">
            <v>Jo</v>
          </cell>
          <cell r="H1508" t="str">
            <v>oG</v>
          </cell>
          <cell r="I1508">
            <v>3</v>
          </cell>
          <cell r="J1508" t="str">
            <v>Not Found</v>
          </cell>
          <cell r="K1508">
            <v>7.4800000000000005E-2</v>
          </cell>
          <cell r="L1508">
            <v>2.9999999999999997E-4</v>
          </cell>
          <cell r="M1508">
            <v>1</v>
          </cell>
          <cell r="N1508" t="str">
            <v>Not Found</v>
          </cell>
          <cell r="O1508">
            <v>9.3799999999999994E-2</v>
          </cell>
          <cell r="P1508">
            <v>1.6000000000000001E-3</v>
          </cell>
          <cell r="Q1508">
            <v>3</v>
          </cell>
          <cell r="R1508">
            <v>-0.7867798916205283</v>
          </cell>
          <cell r="S1508">
            <v>-0.83656319447837524</v>
          </cell>
          <cell r="T1508">
            <v>-1.6553326729771722</v>
          </cell>
          <cell r="U1508">
            <v>-0.60052121103126277</v>
          </cell>
          <cell r="V1508">
            <v>-0.62569155234294049</v>
          </cell>
          <cell r="W1508">
            <v>-0.89888921451072179</v>
          </cell>
          <cell r="X1508">
            <v>22</v>
          </cell>
          <cell r="Y1508">
            <v>20</v>
          </cell>
          <cell r="Z1508">
            <v>5</v>
          </cell>
          <cell r="AA1508">
            <v>27</v>
          </cell>
          <cell r="AB1508">
            <v>27</v>
          </cell>
          <cell r="AC1508">
            <v>18</v>
          </cell>
        </row>
        <row r="1509">
          <cell r="A1509" t="str">
            <v>JOg</v>
          </cell>
          <cell r="B1509" t="str">
            <v>J</v>
          </cell>
          <cell r="C1509" t="str">
            <v>mid-8</v>
          </cell>
          <cell r="D1509" t="str">
            <v>O</v>
          </cell>
          <cell r="E1509" t="str">
            <v>g</v>
          </cell>
          <cell r="F1509" t="str">
            <v>mid-8</v>
          </cell>
          <cell r="G1509" t="str">
            <v>JO</v>
          </cell>
          <cell r="H1509" t="str">
            <v>Og</v>
          </cell>
          <cell r="I1509">
            <v>3</v>
          </cell>
          <cell r="J1509" t="str">
            <v>Not Found</v>
          </cell>
          <cell r="K1509">
            <v>3.5099999999999999E-2</v>
          </cell>
          <cell r="L1509">
            <v>4.0000000000000002E-4</v>
          </cell>
          <cell r="M1509">
            <v>6</v>
          </cell>
          <cell r="N1509" t="str">
            <v>Not Found</v>
          </cell>
          <cell r="O1509">
            <v>4.1599999999999998E-2</v>
          </cell>
          <cell r="P1509">
            <v>4.0000000000000002E-4</v>
          </cell>
          <cell r="Q1509">
            <v>3</v>
          </cell>
          <cell r="R1509">
            <v>-1.7028611163677694</v>
          </cell>
          <cell r="S1509">
            <v>-0.80751627686259497</v>
          </cell>
          <cell r="T1509">
            <v>-0.85004267116917465</v>
          </cell>
          <cell r="U1509">
            <v>-1.7955148312550504</v>
          </cell>
          <cell r="V1509">
            <v>-0.99224673835102817</v>
          </cell>
          <cell r="W1509">
            <v>-0.89888921451072179</v>
          </cell>
          <cell r="X1509">
            <v>4</v>
          </cell>
          <cell r="Y1509">
            <v>21</v>
          </cell>
          <cell r="Z1509">
            <v>20</v>
          </cell>
          <cell r="AA1509">
            <v>4</v>
          </cell>
          <cell r="AB1509">
            <v>17</v>
          </cell>
          <cell r="AC1509">
            <v>18</v>
          </cell>
        </row>
        <row r="1510">
          <cell r="A1510" t="str">
            <v>JOG</v>
          </cell>
          <cell r="B1510" t="str">
            <v>J</v>
          </cell>
          <cell r="C1510" t="str">
            <v>mid-8</v>
          </cell>
          <cell r="D1510" t="str">
            <v>O</v>
          </cell>
          <cell r="E1510" t="str">
            <v>G</v>
          </cell>
          <cell r="F1510" t="str">
            <v>mid-8</v>
          </cell>
          <cell r="G1510" t="str">
            <v>JO</v>
          </cell>
          <cell r="H1510" t="str">
            <v>OG</v>
          </cell>
          <cell r="I1510">
            <v>3</v>
          </cell>
          <cell r="J1510" t="str">
            <v>Not Found</v>
          </cell>
          <cell r="K1510">
            <v>2.9000000000000001E-2</v>
          </cell>
          <cell r="L1510">
            <v>4.0000000000000002E-4</v>
          </cell>
          <cell r="M1510">
            <v>2</v>
          </cell>
          <cell r="N1510" t="str">
            <v>Not Found</v>
          </cell>
          <cell r="O1510">
            <v>4.1300000000000003E-2</v>
          </cell>
          <cell r="P1510">
            <v>4.0000000000000002E-4</v>
          </cell>
          <cell r="Q1510">
            <v>3</v>
          </cell>
          <cell r="R1510">
            <v>-1.8436191886840962</v>
          </cell>
          <cell r="S1510">
            <v>-0.80751627686259497</v>
          </cell>
          <cell r="T1510">
            <v>-1.4942746726155727</v>
          </cell>
          <cell r="U1510">
            <v>-1.8023826106816239</v>
          </cell>
          <cell r="V1510">
            <v>-0.99224673835102817</v>
          </cell>
          <cell r="W1510">
            <v>-0.89888921451072179</v>
          </cell>
          <cell r="X1510">
            <v>3</v>
          </cell>
          <cell r="Y1510">
            <v>21</v>
          </cell>
          <cell r="Z1510">
            <v>7.0000000000000009</v>
          </cell>
          <cell r="AA1510">
            <v>4</v>
          </cell>
          <cell r="AB1510">
            <v>17</v>
          </cell>
          <cell r="AC1510">
            <v>18</v>
          </cell>
        </row>
        <row r="1511">
          <cell r="A1511" t="str">
            <v>JoJ</v>
          </cell>
          <cell r="B1511" t="str">
            <v>J</v>
          </cell>
          <cell r="C1511" t="str">
            <v>mid-8</v>
          </cell>
          <cell r="D1511" t="str">
            <v>o</v>
          </cell>
          <cell r="E1511" t="str">
            <v>J</v>
          </cell>
          <cell r="F1511" t="str">
            <v>mid-8</v>
          </cell>
          <cell r="G1511" t="str">
            <v>Jo</v>
          </cell>
          <cell r="H1511" t="str">
            <v>oJ</v>
          </cell>
          <cell r="I1511">
            <v>3</v>
          </cell>
          <cell r="J1511" t="str">
            <v>Not Found</v>
          </cell>
          <cell r="K1511">
            <v>7.3800000000000004E-2</v>
          </cell>
          <cell r="L1511">
            <v>5.0000000000000001E-4</v>
          </cell>
          <cell r="M1511">
            <v>3</v>
          </cell>
          <cell r="N1511" t="str">
            <v>Not Found</v>
          </cell>
          <cell r="O1511">
            <v>8.1299999999999997E-2</v>
          </cell>
          <cell r="P1511">
            <v>1.6999999999999999E-3</v>
          </cell>
          <cell r="Q1511">
            <v>5</v>
          </cell>
          <cell r="R1511">
            <v>-0.80985498544287693</v>
          </cell>
          <cell r="S1511">
            <v>-0.77846935924681471</v>
          </cell>
          <cell r="T1511">
            <v>-1.3332166722539731</v>
          </cell>
          <cell r="U1511">
            <v>-0.88667868713849163</v>
          </cell>
          <cell r="V1511">
            <v>-0.59514528684226642</v>
          </cell>
          <cell r="W1511">
            <v>-0.43566121519515877</v>
          </cell>
          <cell r="X1511">
            <v>21</v>
          </cell>
          <cell r="Y1511">
            <v>21</v>
          </cell>
          <cell r="Z1511">
            <v>9</v>
          </cell>
          <cell r="AA1511">
            <v>19</v>
          </cell>
          <cell r="AB1511">
            <v>28.000000000000004</v>
          </cell>
          <cell r="AC1511">
            <v>33</v>
          </cell>
        </row>
        <row r="1512">
          <cell r="A1512" t="str">
            <v>JOJ</v>
          </cell>
          <cell r="B1512" t="str">
            <v>J</v>
          </cell>
          <cell r="C1512" t="str">
            <v>mid-8</v>
          </cell>
          <cell r="D1512" t="str">
            <v>O</v>
          </cell>
          <cell r="E1512" t="str">
            <v>J</v>
          </cell>
          <cell r="F1512" t="str">
            <v>mid-8</v>
          </cell>
          <cell r="G1512" t="str">
            <v>JO</v>
          </cell>
          <cell r="H1512" t="str">
            <v>OJ</v>
          </cell>
          <cell r="I1512">
            <v>3</v>
          </cell>
          <cell r="J1512" t="str">
            <v>Not Found</v>
          </cell>
          <cell r="K1512">
            <v>2.8000000000000001E-2</v>
          </cell>
          <cell r="L1512">
            <v>4.0000000000000002E-4</v>
          </cell>
          <cell r="M1512">
            <v>3</v>
          </cell>
          <cell r="N1512" t="str">
            <v>Not Found</v>
          </cell>
          <cell r="O1512">
            <v>2.8799999999999999E-2</v>
          </cell>
          <cell r="P1512">
            <v>4.0000000000000002E-4</v>
          </cell>
          <cell r="Q1512">
            <v>4</v>
          </cell>
          <cell r="R1512">
            <v>-1.866694282506445</v>
          </cell>
          <cell r="S1512">
            <v>-0.80751627686259497</v>
          </cell>
          <cell r="T1512">
            <v>-1.3332166722539731</v>
          </cell>
          <cell r="U1512">
            <v>-2.0885400867888526</v>
          </cell>
          <cell r="V1512">
            <v>-0.99224673835102817</v>
          </cell>
          <cell r="W1512">
            <v>-0.66727521485294028</v>
          </cell>
          <cell r="X1512">
            <v>3</v>
          </cell>
          <cell r="Y1512">
            <v>21</v>
          </cell>
          <cell r="Z1512">
            <v>9</v>
          </cell>
          <cell r="AA1512">
            <v>2</v>
          </cell>
          <cell r="AB1512">
            <v>17</v>
          </cell>
          <cell r="AC1512">
            <v>25</v>
          </cell>
        </row>
        <row r="1513">
          <cell r="A1513" t="str">
            <v>JOk</v>
          </cell>
          <cell r="B1513" t="str">
            <v>J</v>
          </cell>
          <cell r="C1513" t="str">
            <v>mid-8</v>
          </cell>
          <cell r="D1513" t="str">
            <v>O</v>
          </cell>
          <cell r="E1513" t="str">
            <v>k</v>
          </cell>
          <cell r="F1513" t="str">
            <v>mid-8</v>
          </cell>
          <cell r="G1513" t="str">
            <v>JO</v>
          </cell>
          <cell r="H1513" t="str">
            <v>Ok</v>
          </cell>
          <cell r="I1513">
            <v>3</v>
          </cell>
          <cell r="J1513" t="str">
            <v>Not Found</v>
          </cell>
          <cell r="K1513">
            <v>7.0699999999999999E-2</v>
          </cell>
          <cell r="L1513">
            <v>4.0000000000000002E-4</v>
          </cell>
          <cell r="M1513">
            <v>5</v>
          </cell>
          <cell r="N1513" t="str">
            <v>Not Found</v>
          </cell>
          <cell r="O1513">
            <v>8.3199999999999996E-2</v>
          </cell>
          <cell r="P1513">
            <v>4.0000000000000002E-4</v>
          </cell>
          <cell r="Q1513">
            <v>6</v>
          </cell>
          <cell r="R1513">
            <v>-0.88138777629215781</v>
          </cell>
          <cell r="S1513">
            <v>-0.80751627686259497</v>
          </cell>
          <cell r="T1513">
            <v>-1.0111006715307742</v>
          </cell>
          <cell r="U1513">
            <v>-0.84318275077019289</v>
          </cell>
          <cell r="V1513">
            <v>-0.99224673835102817</v>
          </cell>
          <cell r="W1513">
            <v>-0.20404721553737729</v>
          </cell>
          <cell r="X1513">
            <v>19</v>
          </cell>
          <cell r="Y1513">
            <v>21</v>
          </cell>
          <cell r="Z1513">
            <v>15</v>
          </cell>
          <cell r="AA1513">
            <v>20</v>
          </cell>
          <cell r="AB1513">
            <v>17</v>
          </cell>
          <cell r="AC1513">
            <v>42</v>
          </cell>
        </row>
        <row r="1514">
          <cell r="A1514" t="str">
            <v>Jol</v>
          </cell>
          <cell r="B1514" t="str">
            <v>J</v>
          </cell>
          <cell r="C1514" t="str">
            <v>mid-8</v>
          </cell>
          <cell r="D1514" t="str">
            <v>o</v>
          </cell>
          <cell r="E1514" t="str">
            <v>l</v>
          </cell>
          <cell r="F1514" t="str">
            <v>late-8</v>
          </cell>
          <cell r="G1514" t="str">
            <v>Jo</v>
          </cell>
          <cell r="H1514" t="str">
            <v>ol</v>
          </cell>
          <cell r="I1514">
            <v>4</v>
          </cell>
          <cell r="J1514" t="str">
            <v>Not Found</v>
          </cell>
          <cell r="K1514">
            <v>0.13669999999999999</v>
          </cell>
          <cell r="L1514">
            <v>5.7000000000000002E-3</v>
          </cell>
          <cell r="M1514">
            <v>20</v>
          </cell>
          <cell r="N1514" t="str">
            <v>Not Found</v>
          </cell>
          <cell r="O1514">
            <v>0.1565</v>
          </cell>
          <cell r="P1514">
            <v>0.01</v>
          </cell>
          <cell r="Q1514">
            <v>12</v>
          </cell>
          <cell r="R1514">
            <v>0.6415684159828523</v>
          </cell>
          <cell r="S1514">
            <v>0.73197035677375721</v>
          </cell>
          <cell r="T1514">
            <v>1.4047693338932186</v>
          </cell>
          <cell r="U1514">
            <v>0.83484468912259735</v>
          </cell>
          <cell r="V1514">
            <v>1.940194749713674</v>
          </cell>
          <cell r="W1514">
            <v>1.1856367824093117</v>
          </cell>
          <cell r="X1514">
            <v>74</v>
          </cell>
          <cell r="Y1514">
            <v>77</v>
          </cell>
          <cell r="Z1514">
            <v>92</v>
          </cell>
          <cell r="AA1514">
            <v>80</v>
          </cell>
          <cell r="AB1514">
            <v>97</v>
          </cell>
          <cell r="AC1514">
            <v>88</v>
          </cell>
        </row>
        <row r="1515">
          <cell r="A1515" t="str">
            <v>JOl</v>
          </cell>
          <cell r="B1515" t="str">
            <v>J</v>
          </cell>
          <cell r="C1515" t="str">
            <v>mid-8</v>
          </cell>
          <cell r="D1515" t="str">
            <v>O</v>
          </cell>
          <cell r="E1515" t="str">
            <v>l</v>
          </cell>
          <cell r="F1515" t="str">
            <v>late-8</v>
          </cell>
          <cell r="G1515" t="str">
            <v>JO</v>
          </cell>
          <cell r="H1515" t="str">
            <v>Ol</v>
          </cell>
          <cell r="I1515">
            <v>4</v>
          </cell>
          <cell r="J1515" t="str">
            <v>Not Found</v>
          </cell>
          <cell r="K1515">
            <v>9.0899999999999995E-2</v>
          </cell>
          <cell r="L1515">
            <v>8.9999999999999998E-4</v>
          </cell>
          <cell r="M1515">
            <v>12</v>
          </cell>
          <cell r="N1515" t="str">
            <v>Not Found</v>
          </cell>
          <cell r="O1515">
            <v>0.1041</v>
          </cell>
          <cell r="P1515">
            <v>1.1999999999999999E-3</v>
          </cell>
          <cell r="Q1515">
            <v>7</v>
          </cell>
          <cell r="R1515">
            <v>-0.41527088108071536</v>
          </cell>
          <cell r="S1515">
            <v>-0.66228168878369387</v>
          </cell>
          <cell r="T1515">
            <v>0.11630533100042251</v>
          </cell>
          <cell r="U1515">
            <v>-0.36472745071890611</v>
          </cell>
          <cell r="V1515">
            <v>-0.74787661434563646</v>
          </cell>
          <cell r="W1515">
            <v>2.7566784120404197E-2</v>
          </cell>
          <cell r="X1515">
            <v>34</v>
          </cell>
          <cell r="Y1515">
            <v>25</v>
          </cell>
          <cell r="Z1515">
            <v>54</v>
          </cell>
          <cell r="AA1515">
            <v>36</v>
          </cell>
          <cell r="AB1515">
            <v>23</v>
          </cell>
          <cell r="AC1515">
            <v>51</v>
          </cell>
        </row>
        <row r="1516">
          <cell r="A1516" t="str">
            <v>Jom</v>
          </cell>
          <cell r="B1516" t="str">
            <v>J</v>
          </cell>
          <cell r="C1516" t="str">
            <v>mid-8</v>
          </cell>
          <cell r="D1516" t="str">
            <v>o</v>
          </cell>
          <cell r="E1516" t="str">
            <v>m</v>
          </cell>
          <cell r="F1516" t="str">
            <v>early-8</v>
          </cell>
          <cell r="G1516" t="str">
            <v>Jo</v>
          </cell>
          <cell r="H1516" t="str">
            <v>om</v>
          </cell>
          <cell r="I1516">
            <v>2</v>
          </cell>
          <cell r="J1516" t="str">
            <v>Not Found</v>
          </cell>
          <cell r="K1516">
            <v>0.1125</v>
          </cell>
          <cell r="L1516">
            <v>2.5000000000000001E-3</v>
          </cell>
          <cell r="M1516">
            <v>14</v>
          </cell>
          <cell r="N1516" t="str">
            <v>Not Found</v>
          </cell>
          <cell r="O1516">
            <v>0.12039999999999999</v>
          </cell>
          <cell r="P1516">
            <v>3.0999999999999999E-3</v>
          </cell>
          <cell r="Q1516">
            <v>9</v>
          </cell>
          <cell r="R1516">
            <v>8.3151145482015507E-2</v>
          </cell>
          <cell r="S1516">
            <v>-0.19753100693121017</v>
          </cell>
          <cell r="T1516">
            <v>0.43842133172362152</v>
          </cell>
          <cell r="U1516">
            <v>8.4218981249202171E-3</v>
          </cell>
          <cell r="V1516">
            <v>-0.16749756983283073</v>
          </cell>
          <cell r="W1516">
            <v>0.49079478343596716</v>
          </cell>
          <cell r="X1516">
            <v>53</v>
          </cell>
          <cell r="Y1516">
            <v>42</v>
          </cell>
          <cell r="Z1516">
            <v>67</v>
          </cell>
          <cell r="AA1516">
            <v>50</v>
          </cell>
          <cell r="AB1516">
            <v>44</v>
          </cell>
          <cell r="AC1516">
            <v>69</v>
          </cell>
        </row>
        <row r="1517">
          <cell r="A1517" t="str">
            <v>JOm</v>
          </cell>
          <cell r="B1517" t="str">
            <v>J</v>
          </cell>
          <cell r="C1517" t="str">
            <v>mid-8</v>
          </cell>
          <cell r="D1517" t="str">
            <v>O</v>
          </cell>
          <cell r="E1517" t="str">
            <v>m</v>
          </cell>
          <cell r="F1517" t="str">
            <v>early-8</v>
          </cell>
          <cell r="G1517" t="str">
            <v>JO</v>
          </cell>
          <cell r="H1517" t="str">
            <v>Om</v>
          </cell>
          <cell r="I1517">
            <v>2</v>
          </cell>
          <cell r="J1517" t="str">
            <v>Not Found</v>
          </cell>
          <cell r="K1517">
            <v>6.6699999999999995E-2</v>
          </cell>
          <cell r="L1517">
            <v>4.0000000000000002E-4</v>
          </cell>
          <cell r="M1517">
            <v>6</v>
          </cell>
          <cell r="N1517" t="str">
            <v>Not Found</v>
          </cell>
          <cell r="O1517">
            <v>6.7900000000000002E-2</v>
          </cell>
          <cell r="P1517">
            <v>4.0000000000000002E-4</v>
          </cell>
          <cell r="Q1517">
            <v>6</v>
          </cell>
          <cell r="R1517">
            <v>-0.97368815158155253</v>
          </cell>
          <cell r="S1517">
            <v>-0.80751627686259497</v>
          </cell>
          <cell r="T1517">
            <v>-0.85004267116917465</v>
          </cell>
          <cell r="U1517">
            <v>-1.1934395015254409</v>
          </cell>
          <cell r="V1517">
            <v>-0.99224673835102817</v>
          </cell>
          <cell r="W1517">
            <v>-0.20404721553737729</v>
          </cell>
          <cell r="X1517">
            <v>16</v>
          </cell>
          <cell r="Y1517">
            <v>21</v>
          </cell>
          <cell r="Z1517">
            <v>20</v>
          </cell>
          <cell r="AA1517">
            <v>12</v>
          </cell>
          <cell r="AB1517">
            <v>17</v>
          </cell>
          <cell r="AC1517">
            <v>42</v>
          </cell>
        </row>
        <row r="1518">
          <cell r="A1518" t="str">
            <v>Jon</v>
          </cell>
          <cell r="B1518" t="str">
            <v>J</v>
          </cell>
          <cell r="C1518" t="str">
            <v>mid-8</v>
          </cell>
          <cell r="D1518" t="str">
            <v>o</v>
          </cell>
          <cell r="E1518" t="str">
            <v>n</v>
          </cell>
          <cell r="F1518" t="str">
            <v>early-8</v>
          </cell>
          <cell r="G1518" t="str">
            <v>Jo</v>
          </cell>
          <cell r="H1518" t="str">
            <v>on</v>
          </cell>
          <cell r="I1518">
            <v>2</v>
          </cell>
          <cell r="J1518" t="str">
            <v>Not Found</v>
          </cell>
          <cell r="K1518">
            <v>0.15909999999999999</v>
          </cell>
          <cell r="L1518">
            <v>2.3999999999999998E-3</v>
          </cell>
          <cell r="M1518">
            <v>19</v>
          </cell>
          <cell r="N1518" t="str">
            <v>Not Found</v>
          </cell>
          <cell r="O1518">
            <v>0.1804</v>
          </cell>
          <cell r="P1518">
            <v>5.5999999999999999E-3</v>
          </cell>
          <cell r="Q1518">
            <v>16</v>
          </cell>
          <cell r="R1518">
            <v>1.1584505176034621</v>
          </cell>
          <cell r="S1518">
            <v>-0.22657792454699047</v>
          </cell>
          <cell r="T1518">
            <v>1.2437113335316192</v>
          </cell>
          <cell r="U1518">
            <v>1.381977783439619</v>
          </cell>
          <cell r="V1518">
            <v>0.59615906768401883</v>
          </cell>
          <cell r="W1518">
            <v>2.1120927810404377</v>
          </cell>
          <cell r="X1518">
            <v>88</v>
          </cell>
          <cell r="Y1518">
            <v>41</v>
          </cell>
          <cell r="Z1518">
            <v>89</v>
          </cell>
          <cell r="AA1518">
            <v>92</v>
          </cell>
          <cell r="AB1518">
            <v>73</v>
          </cell>
          <cell r="AC1518">
            <v>98</v>
          </cell>
        </row>
        <row r="1519">
          <cell r="A1519" t="str">
            <v>Jop</v>
          </cell>
          <cell r="B1519" t="str">
            <v>J</v>
          </cell>
          <cell r="C1519" t="str">
            <v>mid-8</v>
          </cell>
          <cell r="D1519" t="str">
            <v>o</v>
          </cell>
          <cell r="E1519" t="str">
            <v>p</v>
          </cell>
          <cell r="F1519" t="str">
            <v>early-8</v>
          </cell>
          <cell r="G1519" t="str">
            <v>Jo</v>
          </cell>
          <cell r="H1519" t="str">
            <v>op</v>
          </cell>
          <cell r="I1519">
            <v>2</v>
          </cell>
          <cell r="J1519" t="str">
            <v>Not Found</v>
          </cell>
          <cell r="K1519">
            <v>0.1002</v>
          </cell>
          <cell r="L1519">
            <v>1.2999999999999999E-3</v>
          </cell>
          <cell r="M1519">
            <v>12</v>
          </cell>
          <cell r="N1519" t="str">
            <v>Not Found</v>
          </cell>
          <cell r="O1519">
            <v>0.1074</v>
          </cell>
          <cell r="P1519">
            <v>2.8999999999999998E-3</v>
          </cell>
          <cell r="Q1519">
            <v>9</v>
          </cell>
          <cell r="R1519">
            <v>-0.20067250853287291</v>
          </cell>
          <cell r="S1519">
            <v>-0.54609401832057292</v>
          </cell>
          <cell r="T1519">
            <v>0.11630533100042251</v>
          </cell>
          <cell r="U1519">
            <v>-0.28918187702659776</v>
          </cell>
          <cell r="V1519">
            <v>-0.22859010083417874</v>
          </cell>
          <cell r="W1519">
            <v>0.49079478343596716</v>
          </cell>
          <cell r="X1519">
            <v>42</v>
          </cell>
          <cell r="Y1519">
            <v>28.999999999999996</v>
          </cell>
          <cell r="Z1519">
            <v>54</v>
          </cell>
          <cell r="AA1519">
            <v>39</v>
          </cell>
          <cell r="AB1519">
            <v>42</v>
          </cell>
          <cell r="AC1519">
            <v>69</v>
          </cell>
        </row>
        <row r="1520">
          <cell r="A1520" t="str">
            <v>JOp</v>
          </cell>
          <cell r="B1520" t="str">
            <v>J</v>
          </cell>
          <cell r="C1520" t="str">
            <v>mid-8</v>
          </cell>
          <cell r="D1520" t="str">
            <v>O</v>
          </cell>
          <cell r="E1520" t="str">
            <v>p</v>
          </cell>
          <cell r="F1520" t="str">
            <v>early-8</v>
          </cell>
          <cell r="G1520" t="str">
            <v>JO</v>
          </cell>
          <cell r="H1520" t="str">
            <v>Op</v>
          </cell>
          <cell r="I1520">
            <v>2</v>
          </cell>
          <cell r="J1520" t="str">
            <v>Not Found</v>
          </cell>
          <cell r="K1520">
            <v>5.4300000000000001E-2</v>
          </cell>
          <cell r="L1520">
            <v>4.0000000000000002E-4</v>
          </cell>
          <cell r="M1520">
            <v>4</v>
          </cell>
          <cell r="N1520" t="str">
            <v>Not Found</v>
          </cell>
          <cell r="O1520">
            <v>5.4899999999999997E-2</v>
          </cell>
          <cell r="P1520">
            <v>4.0000000000000002E-4</v>
          </cell>
          <cell r="Q1520">
            <v>4</v>
          </cell>
          <cell r="R1520">
            <v>-1.2598193149786756</v>
          </cell>
          <cell r="S1520">
            <v>-0.80751627686259497</v>
          </cell>
          <cell r="T1520">
            <v>-1.1721586718923735</v>
          </cell>
          <cell r="U1520">
            <v>-1.4910432766769592</v>
          </cell>
          <cell r="V1520">
            <v>-0.99224673835102817</v>
          </cell>
          <cell r="W1520">
            <v>-0.66727521485294028</v>
          </cell>
          <cell r="X1520">
            <v>10</v>
          </cell>
          <cell r="Y1520">
            <v>21</v>
          </cell>
          <cell r="Z1520">
            <v>12</v>
          </cell>
          <cell r="AA1520">
            <v>7.0000000000000009</v>
          </cell>
          <cell r="AB1520">
            <v>17</v>
          </cell>
          <cell r="AC1520">
            <v>25</v>
          </cell>
        </row>
        <row r="1521">
          <cell r="A1521" t="str">
            <v>Jor</v>
          </cell>
          <cell r="B1521" t="str">
            <v>J</v>
          </cell>
          <cell r="C1521" t="str">
            <v>mid-8</v>
          </cell>
          <cell r="D1521" t="str">
            <v>o</v>
          </cell>
          <cell r="E1521" t="str">
            <v>r</v>
          </cell>
          <cell r="F1521" t="str">
            <v>late-8</v>
          </cell>
          <cell r="G1521" t="str">
            <v>Jo</v>
          </cell>
          <cell r="H1521" t="str">
            <v>or</v>
          </cell>
          <cell r="I1521">
            <v>4</v>
          </cell>
          <cell r="J1521" t="str">
            <v>Not Found</v>
          </cell>
          <cell r="K1521">
            <v>0.1414</v>
          </cell>
          <cell r="L1521">
            <v>1.7999999999999999E-2</v>
          </cell>
          <cell r="M1521">
            <v>20</v>
          </cell>
          <cell r="N1521" t="str">
            <v>Not Found</v>
          </cell>
          <cell r="O1521">
            <v>0.16300000000000001</v>
          </cell>
          <cell r="P1521">
            <v>1.83E-2</v>
          </cell>
          <cell r="Q1521">
            <v>14</v>
          </cell>
          <cell r="R1521">
            <v>0.75002135694789118</v>
          </cell>
          <cell r="S1521">
            <v>4.3047412235147249</v>
          </cell>
          <cell r="T1521">
            <v>1.4047693338932186</v>
          </cell>
          <cell r="U1521">
            <v>0.98364657669835653</v>
          </cell>
          <cell r="V1521">
            <v>4.4755347862696144</v>
          </cell>
          <cell r="W1521">
            <v>1.6488647817248745</v>
          </cell>
          <cell r="X1521">
            <v>77</v>
          </cell>
          <cell r="Y1521">
            <v>100</v>
          </cell>
          <cell r="Z1521">
            <v>92</v>
          </cell>
          <cell r="AA1521">
            <v>84</v>
          </cell>
          <cell r="AB1521">
            <v>100</v>
          </cell>
          <cell r="AC1521">
            <v>95</v>
          </cell>
        </row>
        <row r="1522">
          <cell r="A1522" t="str">
            <v>JOr</v>
          </cell>
          <cell r="B1522" t="str">
            <v>J</v>
          </cell>
          <cell r="C1522" t="str">
            <v>mid-8</v>
          </cell>
          <cell r="D1522" t="str">
            <v>O</v>
          </cell>
          <cell r="E1522" t="str">
            <v>r</v>
          </cell>
          <cell r="F1522" t="str">
            <v>late-8</v>
          </cell>
          <cell r="G1522" t="str">
            <v>JO</v>
          </cell>
          <cell r="H1522" t="str">
            <v>Or</v>
          </cell>
          <cell r="I1522">
            <v>4</v>
          </cell>
          <cell r="J1522" t="str">
            <v>Not Found</v>
          </cell>
          <cell r="K1522">
            <v>9.5600000000000004E-2</v>
          </cell>
          <cell r="L1522">
            <v>4.0000000000000002E-4</v>
          </cell>
          <cell r="M1522">
            <v>4</v>
          </cell>
          <cell r="N1522" t="str">
            <v>Not Found</v>
          </cell>
          <cell r="O1522">
            <v>0.1106</v>
          </cell>
          <cell r="P1522">
            <v>4.0000000000000002E-4</v>
          </cell>
          <cell r="Q1522">
            <v>4</v>
          </cell>
          <cell r="R1522">
            <v>-0.30681794011567654</v>
          </cell>
          <cell r="S1522">
            <v>-0.80751627686259497</v>
          </cell>
          <cell r="T1522">
            <v>-1.1721586718923735</v>
          </cell>
          <cell r="U1522">
            <v>-0.21592556314314698</v>
          </cell>
          <cell r="V1522">
            <v>-0.99224673835102817</v>
          </cell>
          <cell r="W1522">
            <v>-0.66727521485294028</v>
          </cell>
          <cell r="X1522">
            <v>38</v>
          </cell>
          <cell r="Y1522">
            <v>21</v>
          </cell>
          <cell r="Z1522">
            <v>12</v>
          </cell>
          <cell r="AA1522">
            <v>41</v>
          </cell>
          <cell r="AB1522">
            <v>17</v>
          </cell>
          <cell r="AC1522">
            <v>25</v>
          </cell>
        </row>
        <row r="1523">
          <cell r="A1523" t="str">
            <v>Jos</v>
          </cell>
          <cell r="B1523" t="str">
            <v>J</v>
          </cell>
          <cell r="C1523" t="str">
            <v>mid-8</v>
          </cell>
          <cell r="D1523" t="str">
            <v>o</v>
          </cell>
          <cell r="E1523" t="str">
            <v>s</v>
          </cell>
          <cell r="F1523" t="str">
            <v>late-8</v>
          </cell>
          <cell r="G1523" t="str">
            <v>Jo</v>
          </cell>
          <cell r="H1523" t="str">
            <v>os</v>
          </cell>
          <cell r="I1523">
            <v>4</v>
          </cell>
          <cell r="J1523" t="str">
            <v>Not Found</v>
          </cell>
          <cell r="K1523">
            <v>0.1419</v>
          </cell>
          <cell r="L1523">
            <v>2.5999999999999999E-3</v>
          </cell>
          <cell r="M1523">
            <v>5</v>
          </cell>
          <cell r="N1523" t="str">
            <v>Not Found</v>
          </cell>
          <cell r="O1523">
            <v>0.13739999999999999</v>
          </cell>
          <cell r="P1523">
            <v>4.8999999999999998E-3</v>
          </cell>
          <cell r="Q1523">
            <v>6</v>
          </cell>
          <cell r="R1523">
            <v>0.76155890385906544</v>
          </cell>
          <cell r="S1523">
            <v>-0.16848408931542999</v>
          </cell>
          <cell r="T1523">
            <v>-1.0111006715307742</v>
          </cell>
          <cell r="U1523">
            <v>0.39759606563075151</v>
          </cell>
          <cell r="V1523">
            <v>0.38233520917930092</v>
          </cell>
          <cell r="W1523">
            <v>-0.20404721553737729</v>
          </cell>
          <cell r="X1523">
            <v>78</v>
          </cell>
          <cell r="Y1523">
            <v>43</v>
          </cell>
          <cell r="Z1523">
            <v>15</v>
          </cell>
          <cell r="AA1523">
            <v>65</v>
          </cell>
          <cell r="AB1523">
            <v>65</v>
          </cell>
          <cell r="AC1523">
            <v>42</v>
          </cell>
        </row>
        <row r="1524">
          <cell r="A1524" t="str">
            <v>JoS</v>
          </cell>
          <cell r="B1524" t="str">
            <v>J</v>
          </cell>
          <cell r="C1524" t="str">
            <v>mid-8</v>
          </cell>
          <cell r="D1524" t="str">
            <v>o</v>
          </cell>
          <cell r="E1524" t="str">
            <v>S</v>
          </cell>
          <cell r="F1524" t="str">
            <v>late-8</v>
          </cell>
          <cell r="G1524" t="str">
            <v>Jo</v>
          </cell>
          <cell r="H1524" t="str">
            <v>oS</v>
          </cell>
          <cell r="I1524">
            <v>4</v>
          </cell>
          <cell r="J1524" t="str">
            <v>Not Found</v>
          </cell>
          <cell r="K1524">
            <v>7.0800000000000002E-2</v>
          </cell>
          <cell r="L1524">
            <v>1.1000000000000001E-3</v>
          </cell>
          <cell r="M1524">
            <v>3</v>
          </cell>
          <cell r="N1524" t="str">
            <v>Not Found</v>
          </cell>
          <cell r="O1524">
            <v>8.6199999999999999E-2</v>
          </cell>
          <cell r="P1524">
            <v>1.9E-3</v>
          </cell>
          <cell r="Q1524">
            <v>4</v>
          </cell>
          <cell r="R1524">
            <v>-0.87908026690992291</v>
          </cell>
          <cell r="S1524">
            <v>-0.60418785355213334</v>
          </cell>
          <cell r="T1524">
            <v>-1.3332166722539731</v>
          </cell>
          <cell r="U1524">
            <v>-0.77450495650445783</v>
          </cell>
          <cell r="V1524">
            <v>-0.53405275584091849</v>
          </cell>
          <cell r="W1524">
            <v>-0.66727521485294028</v>
          </cell>
          <cell r="X1524">
            <v>19</v>
          </cell>
          <cell r="Y1524">
            <v>27</v>
          </cell>
          <cell r="Z1524">
            <v>9</v>
          </cell>
          <cell r="AA1524">
            <v>22</v>
          </cell>
          <cell r="AB1524">
            <v>30</v>
          </cell>
          <cell r="AC1524">
            <v>25</v>
          </cell>
        </row>
        <row r="1525">
          <cell r="A1525" t="str">
            <v>JOS</v>
          </cell>
          <cell r="B1525" t="str">
            <v>J</v>
          </cell>
          <cell r="C1525" t="str">
            <v>mid-8</v>
          </cell>
          <cell r="D1525" t="str">
            <v>O</v>
          </cell>
          <cell r="E1525" t="str">
            <v>S</v>
          </cell>
          <cell r="F1525" t="str">
            <v>late-8</v>
          </cell>
          <cell r="G1525" t="str">
            <v>JO</v>
          </cell>
          <cell r="H1525" t="str">
            <v>OS</v>
          </cell>
          <cell r="I1525">
            <v>4</v>
          </cell>
          <cell r="J1525" t="str">
            <v>Not Found</v>
          </cell>
          <cell r="K1525">
            <v>2.4899999999999999E-2</v>
          </cell>
          <cell r="L1525">
            <v>4.0000000000000002E-4</v>
          </cell>
          <cell r="M1525">
            <v>3</v>
          </cell>
          <cell r="N1525" t="str">
            <v>Not Found</v>
          </cell>
          <cell r="O1525">
            <v>3.3700000000000001E-2</v>
          </cell>
          <cell r="P1525">
            <v>4.0000000000000002E-4</v>
          </cell>
          <cell r="Q1525">
            <v>4</v>
          </cell>
          <cell r="R1525">
            <v>-1.9382270733557259</v>
          </cell>
          <cell r="S1525">
            <v>-0.80751627686259497</v>
          </cell>
          <cell r="T1525">
            <v>-1.3332166722539731</v>
          </cell>
          <cell r="U1525">
            <v>-1.9763663561548193</v>
          </cell>
          <cell r="V1525">
            <v>-0.99224673835102817</v>
          </cell>
          <cell r="W1525">
            <v>-0.66727521485294028</v>
          </cell>
          <cell r="X1525">
            <v>3</v>
          </cell>
          <cell r="Y1525">
            <v>21</v>
          </cell>
          <cell r="Z1525">
            <v>9</v>
          </cell>
          <cell r="AA1525">
            <v>2</v>
          </cell>
          <cell r="AB1525">
            <v>17</v>
          </cell>
          <cell r="AC1525">
            <v>25</v>
          </cell>
        </row>
        <row r="1526">
          <cell r="A1526" t="str">
            <v>Jot</v>
          </cell>
          <cell r="B1526" t="str">
            <v>J</v>
          </cell>
          <cell r="C1526" t="str">
            <v>mid-8</v>
          </cell>
          <cell r="D1526" t="str">
            <v>o</v>
          </cell>
          <cell r="E1526" t="str">
            <v>t</v>
          </cell>
          <cell r="F1526" t="str">
            <v>mid-8</v>
          </cell>
          <cell r="G1526" t="str">
            <v>Jo</v>
          </cell>
          <cell r="H1526" t="str">
            <v>ot</v>
          </cell>
          <cell r="I1526">
            <v>3</v>
          </cell>
          <cell r="J1526" t="str">
            <v>Not Found</v>
          </cell>
          <cell r="K1526">
            <v>0.129</v>
          </cell>
          <cell r="L1526">
            <v>4.4000000000000003E-3</v>
          </cell>
          <cell r="M1526">
            <v>17</v>
          </cell>
          <cell r="N1526" t="str">
            <v>Not Found</v>
          </cell>
          <cell r="O1526">
            <v>0.14319999999999999</v>
          </cell>
          <cell r="P1526">
            <v>5.1999999999999998E-3</v>
          </cell>
          <cell r="Q1526">
            <v>11</v>
          </cell>
          <cell r="R1526">
            <v>0.4638901935507681</v>
          </cell>
          <cell r="S1526">
            <v>0.35436042776861426</v>
          </cell>
          <cell r="T1526">
            <v>0.9215953328084201</v>
          </cell>
          <cell r="U1526">
            <v>0.53037313454450574</v>
          </cell>
          <cell r="V1526">
            <v>0.47397400568132281</v>
          </cell>
          <cell r="W1526">
            <v>0.95402278275153019</v>
          </cell>
          <cell r="X1526">
            <v>68</v>
          </cell>
          <cell r="Y1526">
            <v>64</v>
          </cell>
          <cell r="Z1526">
            <v>82</v>
          </cell>
          <cell r="AA1526">
            <v>70</v>
          </cell>
          <cell r="AB1526">
            <v>69</v>
          </cell>
          <cell r="AC1526">
            <v>83</v>
          </cell>
        </row>
        <row r="1527">
          <cell r="A1527" t="str">
            <v>JoT</v>
          </cell>
          <cell r="B1527" t="str">
            <v>J</v>
          </cell>
          <cell r="C1527" t="str">
            <v>mid-8</v>
          </cell>
          <cell r="D1527" t="str">
            <v>o</v>
          </cell>
          <cell r="E1527" t="str">
            <v>T</v>
          </cell>
          <cell r="F1527" t="str">
            <v>late-8</v>
          </cell>
          <cell r="G1527" t="str">
            <v>Jo</v>
          </cell>
          <cell r="H1527" t="str">
            <v>oT</v>
          </cell>
          <cell r="I1527">
            <v>4</v>
          </cell>
          <cell r="J1527" t="str">
            <v>Not Found</v>
          </cell>
          <cell r="K1527">
            <v>7.0400000000000004E-2</v>
          </cell>
          <cell r="L1527">
            <v>5.0000000000000001E-4</v>
          </cell>
          <cell r="M1527">
            <v>4</v>
          </cell>
          <cell r="N1527" t="str">
            <v>Not Found</v>
          </cell>
          <cell r="O1527">
            <v>8.3599999999999994E-2</v>
          </cell>
          <cell r="P1527">
            <v>1.9E-3</v>
          </cell>
          <cell r="Q1527">
            <v>4</v>
          </cell>
          <cell r="R1527">
            <v>-0.88831030443886227</v>
          </cell>
          <cell r="S1527">
            <v>-0.77846935924681471</v>
          </cell>
          <cell r="T1527">
            <v>-1.1721586718923735</v>
          </cell>
          <cell r="U1527">
            <v>-0.83402571153476157</v>
          </cell>
          <cell r="V1527">
            <v>-0.53405275584091849</v>
          </cell>
          <cell r="W1527">
            <v>-0.66727521485294028</v>
          </cell>
          <cell r="X1527">
            <v>19</v>
          </cell>
          <cell r="Y1527">
            <v>21</v>
          </cell>
          <cell r="Z1527">
            <v>12</v>
          </cell>
          <cell r="AA1527">
            <v>20</v>
          </cell>
          <cell r="AB1527">
            <v>30</v>
          </cell>
          <cell r="AC1527">
            <v>25</v>
          </cell>
        </row>
        <row r="1528">
          <cell r="A1528" t="str">
            <v>JOt</v>
          </cell>
          <cell r="B1528" t="str">
            <v>J</v>
          </cell>
          <cell r="C1528" t="str">
            <v>mid-8</v>
          </cell>
          <cell r="D1528" t="str">
            <v>O</v>
          </cell>
          <cell r="E1528" t="str">
            <v>t</v>
          </cell>
          <cell r="F1528" t="str">
            <v>mid-8</v>
          </cell>
          <cell r="G1528" t="str">
            <v>JO</v>
          </cell>
          <cell r="H1528" t="str">
            <v>Ot</v>
          </cell>
          <cell r="I1528">
            <v>3</v>
          </cell>
          <cell r="J1528" t="str">
            <v>Not Found</v>
          </cell>
          <cell r="K1528">
            <v>8.3199999999999996E-2</v>
          </cell>
          <cell r="L1528">
            <v>5.0000000000000001E-4</v>
          </cell>
          <cell r="M1528">
            <v>8</v>
          </cell>
          <cell r="N1528" t="str">
            <v>Not Found</v>
          </cell>
          <cell r="O1528">
            <v>9.0800000000000006E-2</v>
          </cell>
          <cell r="P1528">
            <v>4.0000000000000002E-4</v>
          </cell>
          <cell r="Q1528">
            <v>4</v>
          </cell>
          <cell r="R1528">
            <v>-0.59294910351279984</v>
          </cell>
          <cell r="S1528">
            <v>-0.77846935924681471</v>
          </cell>
          <cell r="T1528">
            <v>-0.52792667044597552</v>
          </cell>
          <cell r="U1528">
            <v>-0.6691990052969975</v>
          </cell>
          <cell r="V1528">
            <v>-0.99224673835102817</v>
          </cell>
          <cell r="W1528">
            <v>-0.66727521485294028</v>
          </cell>
          <cell r="X1528">
            <v>28.000000000000004</v>
          </cell>
          <cell r="Y1528">
            <v>21</v>
          </cell>
          <cell r="Z1528">
            <v>30</v>
          </cell>
          <cell r="AA1528">
            <v>25</v>
          </cell>
          <cell r="AB1528">
            <v>17</v>
          </cell>
          <cell r="AC1528">
            <v>25</v>
          </cell>
        </row>
        <row r="1529">
          <cell r="A1529" t="str">
            <v>JOT</v>
          </cell>
          <cell r="B1529" t="str">
            <v>J</v>
          </cell>
          <cell r="C1529" t="str">
            <v>mid-8</v>
          </cell>
          <cell r="D1529" t="str">
            <v>O</v>
          </cell>
          <cell r="E1529" t="str">
            <v>T</v>
          </cell>
          <cell r="F1529" t="str">
            <v>late-8</v>
          </cell>
          <cell r="G1529" t="str">
            <v>JO</v>
          </cell>
          <cell r="H1529" t="str">
            <v>OT</v>
          </cell>
          <cell r="I1529">
            <v>4</v>
          </cell>
          <cell r="J1529" t="str">
            <v>Not Found</v>
          </cell>
          <cell r="K1529">
            <v>2.46E-2</v>
          </cell>
          <cell r="L1529">
            <v>4.0000000000000002E-4</v>
          </cell>
          <cell r="M1529">
            <v>2</v>
          </cell>
          <cell r="N1529" t="str">
            <v>Not Found</v>
          </cell>
          <cell r="O1529">
            <v>3.1099999999999999E-2</v>
          </cell>
          <cell r="P1529">
            <v>4.0000000000000002E-4</v>
          </cell>
          <cell r="Q1529">
            <v>3</v>
          </cell>
          <cell r="R1529">
            <v>-1.9451496015024303</v>
          </cell>
          <cell r="S1529">
            <v>-0.80751627686259497</v>
          </cell>
          <cell r="T1529">
            <v>-1.4942746726155727</v>
          </cell>
          <cell r="U1529">
            <v>-2.0358871111851227</v>
          </cell>
          <cell r="V1529">
            <v>-0.99224673835102817</v>
          </cell>
          <cell r="W1529">
            <v>-0.89888921451072179</v>
          </cell>
          <cell r="X1529">
            <v>3</v>
          </cell>
          <cell r="Y1529">
            <v>21</v>
          </cell>
          <cell r="Z1529">
            <v>7.0000000000000009</v>
          </cell>
          <cell r="AA1529">
            <v>2</v>
          </cell>
          <cell r="AB1529">
            <v>17</v>
          </cell>
          <cell r="AC1529">
            <v>18</v>
          </cell>
        </row>
        <row r="1530">
          <cell r="A1530" t="str">
            <v>Jov</v>
          </cell>
          <cell r="B1530" t="str">
            <v>J</v>
          </cell>
          <cell r="C1530" t="str">
            <v>mid-8</v>
          </cell>
          <cell r="D1530" t="str">
            <v>o</v>
          </cell>
          <cell r="E1530" t="str">
            <v>v</v>
          </cell>
          <cell r="F1530" t="str">
            <v>mid-8</v>
          </cell>
          <cell r="G1530" t="str">
            <v>Jo</v>
          </cell>
          <cell r="H1530" t="str">
            <v>ov</v>
          </cell>
          <cell r="I1530">
            <v>3</v>
          </cell>
          <cell r="J1530" t="str">
            <v>Not Found</v>
          </cell>
          <cell r="K1530">
            <v>8.6699999999999999E-2</v>
          </cell>
          <cell r="L1530">
            <v>1.2999999999999999E-3</v>
          </cell>
          <cell r="M1530">
            <v>8</v>
          </cell>
          <cell r="N1530" t="str">
            <v>Not Found</v>
          </cell>
          <cell r="O1530">
            <v>9.7100000000000006E-2</v>
          </cell>
          <cell r="P1530">
            <v>2.2000000000000001E-3</v>
          </cell>
          <cell r="Q1530">
            <v>4</v>
          </cell>
          <cell r="R1530">
            <v>-0.51218627513457959</v>
          </cell>
          <cell r="S1530">
            <v>-0.54609401832057292</v>
          </cell>
          <cell r="T1530">
            <v>-0.52792667044597552</v>
          </cell>
          <cell r="U1530">
            <v>-0.52497563733895414</v>
          </cell>
          <cell r="V1530">
            <v>-0.44241395933889649</v>
          </cell>
          <cell r="W1530">
            <v>-0.66727521485294028</v>
          </cell>
          <cell r="X1530">
            <v>30</v>
          </cell>
          <cell r="Y1530">
            <v>28.999999999999996</v>
          </cell>
          <cell r="Z1530">
            <v>30</v>
          </cell>
          <cell r="AA1530">
            <v>30</v>
          </cell>
          <cell r="AB1530">
            <v>34</v>
          </cell>
          <cell r="AC1530">
            <v>25</v>
          </cell>
        </row>
        <row r="1531">
          <cell r="A1531" t="str">
            <v>JOv</v>
          </cell>
          <cell r="B1531" t="str">
            <v>J</v>
          </cell>
          <cell r="C1531" t="str">
            <v>mid-8</v>
          </cell>
          <cell r="D1531" t="str">
            <v>O</v>
          </cell>
          <cell r="E1531" t="str">
            <v>v</v>
          </cell>
          <cell r="F1531" t="str">
            <v>mid-8</v>
          </cell>
          <cell r="G1531" t="str">
            <v>JO</v>
          </cell>
          <cell r="H1531" t="str">
            <v>Ov</v>
          </cell>
          <cell r="I1531">
            <v>3</v>
          </cell>
          <cell r="J1531" t="str">
            <v>Not Found</v>
          </cell>
          <cell r="K1531">
            <v>4.0800000000000003E-2</v>
          </cell>
          <cell r="L1531">
            <v>4.0000000000000002E-4</v>
          </cell>
          <cell r="M1531">
            <v>3</v>
          </cell>
          <cell r="N1531" t="str">
            <v>Not Found</v>
          </cell>
          <cell r="O1531">
            <v>4.4600000000000001E-2</v>
          </cell>
          <cell r="P1531">
            <v>4.0000000000000002E-4</v>
          </cell>
          <cell r="Q1531">
            <v>3</v>
          </cell>
          <cell r="R1531">
            <v>-1.5713330815803821</v>
          </cell>
          <cell r="S1531">
            <v>-0.80751627686259497</v>
          </cell>
          <cell r="T1531">
            <v>-1.3332166722539731</v>
          </cell>
          <cell r="U1531">
            <v>-1.7268370369893156</v>
          </cell>
          <cell r="V1531">
            <v>-0.99224673835102817</v>
          </cell>
          <cell r="W1531">
            <v>-0.89888921451072179</v>
          </cell>
          <cell r="X1531">
            <v>6</v>
          </cell>
          <cell r="Y1531">
            <v>21</v>
          </cell>
          <cell r="Z1531">
            <v>9</v>
          </cell>
          <cell r="AA1531">
            <v>4</v>
          </cell>
          <cell r="AB1531">
            <v>17</v>
          </cell>
          <cell r="AC1531">
            <v>18</v>
          </cell>
        </row>
        <row r="1532">
          <cell r="A1532" t="str">
            <v>Joz</v>
          </cell>
          <cell r="B1532" t="str">
            <v>J</v>
          </cell>
          <cell r="C1532" t="str">
            <v>mid-8</v>
          </cell>
          <cell r="D1532" t="str">
            <v>o</v>
          </cell>
          <cell r="E1532" t="str">
            <v>z</v>
          </cell>
          <cell r="F1532" t="str">
            <v>late-8</v>
          </cell>
          <cell r="G1532" t="str">
            <v>Jo</v>
          </cell>
          <cell r="H1532" t="str">
            <v>oz</v>
          </cell>
          <cell r="I1532">
            <v>4</v>
          </cell>
          <cell r="J1532" t="str">
            <v>Not Found</v>
          </cell>
          <cell r="K1532">
            <v>8.3199999999999996E-2</v>
          </cell>
          <cell r="L1532">
            <v>1.6000000000000001E-3</v>
          </cell>
          <cell r="M1532">
            <v>10</v>
          </cell>
          <cell r="N1532" t="str">
            <v>Not Found</v>
          </cell>
          <cell r="O1532">
            <v>9.9099999999999994E-2</v>
          </cell>
          <cell r="P1532">
            <v>4.4000000000000003E-3</v>
          </cell>
          <cell r="Q1532">
            <v>8</v>
          </cell>
          <cell r="R1532">
            <v>-0.59294910351279984</v>
          </cell>
          <cell r="S1532">
            <v>-0.45895326547323223</v>
          </cell>
          <cell r="T1532">
            <v>-0.20581066972277653</v>
          </cell>
          <cell r="U1532">
            <v>-0.47919044116179776</v>
          </cell>
          <cell r="V1532">
            <v>0.22960388167593113</v>
          </cell>
          <cell r="W1532">
            <v>0.25918078377818571</v>
          </cell>
          <cell r="X1532">
            <v>28.000000000000004</v>
          </cell>
          <cell r="Y1532">
            <v>32</v>
          </cell>
          <cell r="Z1532">
            <v>42</v>
          </cell>
          <cell r="AA1532">
            <v>32</v>
          </cell>
          <cell r="AB1532">
            <v>60</v>
          </cell>
          <cell r="AC1532">
            <v>60</v>
          </cell>
        </row>
        <row r="1533">
          <cell r="A1533" t="str">
            <v>JOz</v>
          </cell>
          <cell r="B1533" t="str">
            <v>J</v>
          </cell>
          <cell r="C1533" t="str">
            <v>mid-8</v>
          </cell>
          <cell r="D1533" t="str">
            <v>O</v>
          </cell>
          <cell r="E1533" t="str">
            <v>z</v>
          </cell>
          <cell r="F1533" t="str">
            <v>late-8</v>
          </cell>
          <cell r="G1533" t="str">
            <v>JO</v>
          </cell>
          <cell r="H1533" t="str">
            <v>Oz</v>
          </cell>
          <cell r="I1533">
            <v>4</v>
          </cell>
          <cell r="J1533" t="str">
            <v>Not Found</v>
          </cell>
          <cell r="K1533">
            <v>3.73E-2</v>
          </cell>
          <cell r="L1533">
            <v>6.9999999999999999E-4</v>
          </cell>
          <cell r="M1533">
            <v>5</v>
          </cell>
          <cell r="N1533" t="str">
            <v>Not Found</v>
          </cell>
          <cell r="O1533">
            <v>4.6699999999999998E-2</v>
          </cell>
          <cell r="P1533">
            <v>1.2999999999999999E-3</v>
          </cell>
          <cell r="Q1533">
            <v>4</v>
          </cell>
          <cell r="R1533">
            <v>-1.6520959099586026</v>
          </cell>
          <cell r="S1533">
            <v>-0.72037552401525429</v>
          </cell>
          <cell r="T1533">
            <v>-1.0111006715307742</v>
          </cell>
          <cell r="U1533">
            <v>-1.6787625810033009</v>
          </cell>
          <cell r="V1533">
            <v>-0.71733034884496238</v>
          </cell>
          <cell r="W1533">
            <v>-0.66727521485294028</v>
          </cell>
          <cell r="X1533">
            <v>5</v>
          </cell>
          <cell r="Y1533">
            <v>23</v>
          </cell>
          <cell r="Z1533">
            <v>15</v>
          </cell>
          <cell r="AA1533">
            <v>5</v>
          </cell>
          <cell r="AB1533">
            <v>24</v>
          </cell>
          <cell r="AC1533">
            <v>25</v>
          </cell>
        </row>
        <row r="1534">
          <cell r="A1534" t="str">
            <v>JRb</v>
          </cell>
          <cell r="B1534" t="str">
            <v>J</v>
          </cell>
          <cell r="C1534" t="str">
            <v>mid-8</v>
          </cell>
          <cell r="D1534" t="str">
            <v>R</v>
          </cell>
          <cell r="E1534" t="str">
            <v>b</v>
          </cell>
          <cell r="F1534" t="str">
            <v>early-8</v>
          </cell>
          <cell r="G1534" t="str">
            <v>JR</v>
          </cell>
          <cell r="H1534" t="str">
            <v>Rb</v>
          </cell>
          <cell r="I1534">
            <v>2</v>
          </cell>
          <cell r="J1534" t="str">
            <v>Not Found</v>
          </cell>
          <cell r="K1534">
            <v>6.4399999999999999E-2</v>
          </cell>
          <cell r="L1534">
            <v>2.3E-3</v>
          </cell>
          <cell r="M1534">
            <v>9</v>
          </cell>
          <cell r="N1534" t="str">
            <v>Not Found</v>
          </cell>
          <cell r="O1534">
            <v>6.3E-2</v>
          </cell>
          <cell r="P1534">
            <v>1.1000000000000001E-3</v>
          </cell>
          <cell r="Q1534">
            <v>6</v>
          </cell>
          <cell r="R1534">
            <v>-1.0267608673729542</v>
          </cell>
          <cell r="S1534">
            <v>-0.25562484216277065</v>
          </cell>
          <cell r="T1534">
            <v>-0.36686867008437607</v>
          </cell>
          <cell r="U1534">
            <v>-1.3056132321594747</v>
          </cell>
          <cell r="V1534">
            <v>-0.7784228798463102</v>
          </cell>
          <cell r="W1534">
            <v>-0.20404721553737729</v>
          </cell>
          <cell r="X1534">
            <v>15</v>
          </cell>
          <cell r="Y1534">
            <v>40</v>
          </cell>
          <cell r="Z1534">
            <v>36</v>
          </cell>
          <cell r="AA1534">
            <v>10</v>
          </cell>
          <cell r="AB1534">
            <v>22</v>
          </cell>
          <cell r="AC1534">
            <v>42</v>
          </cell>
        </row>
        <row r="1535">
          <cell r="A1535" t="str">
            <v>JRC</v>
          </cell>
          <cell r="B1535" t="str">
            <v>J</v>
          </cell>
          <cell r="C1535" t="str">
            <v>mid-8</v>
          </cell>
          <cell r="D1535" t="str">
            <v>R</v>
          </cell>
          <cell r="E1535" t="str">
            <v>C</v>
          </cell>
          <cell r="F1535" t="str">
            <v>mid-8</v>
          </cell>
          <cell r="G1535" t="str">
            <v>JR</v>
          </cell>
          <cell r="H1535" t="str">
            <v>RC</v>
          </cell>
          <cell r="I1535">
            <v>3</v>
          </cell>
          <cell r="J1535" t="str">
            <v>Not Found</v>
          </cell>
          <cell r="K1535">
            <v>4.6399999999999997E-2</v>
          </cell>
          <cell r="L1535">
            <v>2E-3</v>
          </cell>
          <cell r="M1535">
            <v>7</v>
          </cell>
          <cell r="N1535" t="str">
            <v>Not Found</v>
          </cell>
          <cell r="O1535">
            <v>5.3699999999999998E-2</v>
          </cell>
          <cell r="P1535">
            <v>1.1999999999999999E-3</v>
          </cell>
          <cell r="Q1535">
            <v>4</v>
          </cell>
          <cell r="R1535">
            <v>-1.4421125561752299</v>
          </cell>
          <cell r="S1535">
            <v>-0.34276559501011128</v>
          </cell>
          <cell r="T1535">
            <v>-0.68898467080757508</v>
          </cell>
          <cell r="U1535">
            <v>-1.5185143943832529</v>
          </cell>
          <cell r="V1535">
            <v>-0.74787661434563646</v>
          </cell>
          <cell r="W1535">
            <v>-0.66727521485294028</v>
          </cell>
          <cell r="X1535">
            <v>7.0000000000000009</v>
          </cell>
          <cell r="Y1535">
            <v>36</v>
          </cell>
          <cell r="Z1535">
            <v>24</v>
          </cell>
          <cell r="AA1535">
            <v>6</v>
          </cell>
          <cell r="AB1535">
            <v>23</v>
          </cell>
          <cell r="AC1535">
            <v>25</v>
          </cell>
        </row>
        <row r="1536">
          <cell r="A1536" t="str">
            <v>JRd</v>
          </cell>
          <cell r="B1536" t="str">
            <v>J</v>
          </cell>
          <cell r="C1536" t="str">
            <v>mid-8</v>
          </cell>
          <cell r="D1536" t="str">
            <v>R</v>
          </cell>
          <cell r="E1536" t="str">
            <v>d</v>
          </cell>
          <cell r="F1536" t="str">
            <v>early-8</v>
          </cell>
          <cell r="G1536" t="str">
            <v>JR</v>
          </cell>
          <cell r="H1536" t="str">
            <v>Rd</v>
          </cell>
          <cell r="I1536">
            <v>2</v>
          </cell>
          <cell r="J1536" t="str">
            <v>Not Found</v>
          </cell>
          <cell r="K1536">
            <v>7.6399999999999996E-2</v>
          </cell>
          <cell r="L1536">
            <v>2.3E-3</v>
          </cell>
          <cell r="M1536">
            <v>9</v>
          </cell>
          <cell r="N1536" t="str">
            <v>Not Found</v>
          </cell>
          <cell r="O1536">
            <v>9.4500000000000001E-2</v>
          </cell>
          <cell r="P1536">
            <v>2.5999999999999999E-3</v>
          </cell>
          <cell r="Q1536">
            <v>7</v>
          </cell>
          <cell r="R1536">
            <v>-0.74985974150477064</v>
          </cell>
          <cell r="S1536">
            <v>-0.25562484216277065</v>
          </cell>
          <cell r="T1536">
            <v>-0.36686867008437607</v>
          </cell>
          <cell r="U1536">
            <v>-0.58449639236925788</v>
          </cell>
          <cell r="V1536">
            <v>-0.32022889733620064</v>
          </cell>
          <cell r="W1536">
            <v>2.7566784120404197E-2</v>
          </cell>
          <cell r="X1536">
            <v>23</v>
          </cell>
          <cell r="Y1536">
            <v>40</v>
          </cell>
          <cell r="Z1536">
            <v>36</v>
          </cell>
          <cell r="AA1536">
            <v>28.000000000000004</v>
          </cell>
          <cell r="AB1536">
            <v>38</v>
          </cell>
          <cell r="AC1536">
            <v>51</v>
          </cell>
        </row>
        <row r="1537">
          <cell r="A1537" t="str">
            <v>JRf</v>
          </cell>
          <cell r="B1537" t="str">
            <v>J</v>
          </cell>
          <cell r="C1537" t="str">
            <v>mid-8</v>
          </cell>
          <cell r="D1537" t="str">
            <v>R</v>
          </cell>
          <cell r="E1537" t="str">
            <v>f</v>
          </cell>
          <cell r="F1537" t="str">
            <v>mid-8</v>
          </cell>
          <cell r="G1537" t="str">
            <v>JR</v>
          </cell>
          <cell r="H1537" t="str">
            <v>Rf</v>
          </cell>
          <cell r="I1537">
            <v>3</v>
          </cell>
          <cell r="J1537" t="str">
            <v>Not Found</v>
          </cell>
          <cell r="K1537">
            <v>5.8099999999999999E-2</v>
          </cell>
          <cell r="L1537">
            <v>1.6000000000000001E-3</v>
          </cell>
          <cell r="M1537">
            <v>4</v>
          </cell>
          <cell r="N1537" t="str">
            <v>Not Found</v>
          </cell>
          <cell r="O1537">
            <v>6.0400000000000002E-2</v>
          </cell>
          <cell r="P1537">
            <v>1.2999999999999999E-3</v>
          </cell>
          <cell r="Q1537">
            <v>4</v>
          </cell>
          <cell r="R1537">
            <v>-1.1721339584537507</v>
          </cell>
          <cell r="S1537">
            <v>-0.45895326547323223</v>
          </cell>
          <cell r="T1537">
            <v>-1.1721586718923735</v>
          </cell>
          <cell r="U1537">
            <v>-1.3651339871897781</v>
          </cell>
          <cell r="V1537">
            <v>-0.71733034884496238</v>
          </cell>
          <cell r="W1537">
            <v>-0.66727521485294028</v>
          </cell>
          <cell r="X1537">
            <v>12</v>
          </cell>
          <cell r="Y1537">
            <v>32</v>
          </cell>
          <cell r="Z1537">
            <v>12</v>
          </cell>
          <cell r="AA1537">
            <v>9</v>
          </cell>
          <cell r="AB1537">
            <v>24</v>
          </cell>
          <cell r="AC1537">
            <v>25</v>
          </cell>
        </row>
        <row r="1538">
          <cell r="A1538" t="str">
            <v>JRg</v>
          </cell>
          <cell r="B1538" t="str">
            <v>J</v>
          </cell>
          <cell r="C1538" t="str">
            <v>mid-8</v>
          </cell>
          <cell r="D1538" t="str">
            <v>R</v>
          </cell>
          <cell r="E1538" t="str">
            <v>g</v>
          </cell>
          <cell r="F1538" t="str">
            <v>mid-8</v>
          </cell>
          <cell r="G1538" t="str">
            <v>JR</v>
          </cell>
          <cell r="H1538" t="str">
            <v>Rg</v>
          </cell>
          <cell r="I1538">
            <v>3</v>
          </cell>
          <cell r="J1538" t="str">
            <v>Not Found</v>
          </cell>
          <cell r="K1538">
            <v>5.6399999999999999E-2</v>
          </cell>
          <cell r="L1538">
            <v>1.6000000000000001E-3</v>
          </cell>
          <cell r="M1538">
            <v>7</v>
          </cell>
          <cell r="N1538" t="str">
            <v>Not Found</v>
          </cell>
          <cell r="O1538">
            <v>6.0100000000000001E-2</v>
          </cell>
          <cell r="P1538">
            <v>1E-3</v>
          </cell>
          <cell r="Q1538">
            <v>2</v>
          </cell>
          <cell r="R1538">
            <v>-1.2113616179517435</v>
          </cell>
          <cell r="S1538">
            <v>-0.45895326547323223</v>
          </cell>
          <cell r="T1538">
            <v>-0.68898467080757508</v>
          </cell>
          <cell r="U1538">
            <v>-1.3720017666163518</v>
          </cell>
          <cell r="V1538">
            <v>-0.80896914534698428</v>
          </cell>
          <cell r="W1538">
            <v>-1.1305032141685032</v>
          </cell>
          <cell r="X1538">
            <v>11</v>
          </cell>
          <cell r="Y1538">
            <v>32</v>
          </cell>
          <cell r="Z1538">
            <v>24</v>
          </cell>
          <cell r="AA1538">
            <v>9</v>
          </cell>
          <cell r="AB1538">
            <v>22</v>
          </cell>
          <cell r="AC1538">
            <v>13</v>
          </cell>
        </row>
        <row r="1539">
          <cell r="A1539" t="str">
            <v>JRG</v>
          </cell>
          <cell r="B1539" t="str">
            <v>J</v>
          </cell>
          <cell r="C1539" t="str">
            <v>mid-8</v>
          </cell>
          <cell r="D1539" t="str">
            <v>R</v>
          </cell>
          <cell r="E1539" t="str">
            <v>G</v>
          </cell>
          <cell r="F1539" t="str">
            <v>mid-8</v>
          </cell>
          <cell r="G1539" t="str">
            <v>JR</v>
          </cell>
          <cell r="H1539" t="str">
            <v>RG</v>
          </cell>
          <cell r="I1539">
            <v>3</v>
          </cell>
          <cell r="J1539" t="str">
            <v>Not Found</v>
          </cell>
          <cell r="K1539">
            <v>5.0200000000000002E-2</v>
          </cell>
          <cell r="L1539">
            <v>1E-3</v>
          </cell>
          <cell r="M1539">
            <v>2</v>
          </cell>
          <cell r="N1539" t="str">
            <v>Not Found</v>
          </cell>
          <cell r="O1539">
            <v>5.9900000000000002E-2</v>
          </cell>
          <cell r="P1539">
            <v>6.9999999999999999E-4</v>
          </cell>
          <cell r="Q1539">
            <v>2</v>
          </cell>
          <cell r="R1539">
            <v>-1.354427199650305</v>
          </cell>
          <cell r="S1539">
            <v>-0.6332347711679136</v>
          </cell>
          <cell r="T1539">
            <v>-1.4942746726155727</v>
          </cell>
          <cell r="U1539">
            <v>-1.3765802862340673</v>
          </cell>
          <cell r="V1539">
            <v>-0.90060794184900617</v>
          </cell>
          <cell r="W1539">
            <v>-1.1305032141685032</v>
          </cell>
          <cell r="X1539">
            <v>9</v>
          </cell>
          <cell r="Y1539">
            <v>26</v>
          </cell>
          <cell r="Z1539">
            <v>7.0000000000000009</v>
          </cell>
          <cell r="AA1539">
            <v>8</v>
          </cell>
          <cell r="AB1539">
            <v>19</v>
          </cell>
          <cell r="AC1539">
            <v>13</v>
          </cell>
        </row>
        <row r="1540">
          <cell r="A1540" t="str">
            <v>JRJ</v>
          </cell>
          <cell r="B1540" t="str">
            <v>J</v>
          </cell>
          <cell r="C1540" t="str">
            <v>mid-8</v>
          </cell>
          <cell r="D1540" t="str">
            <v>R</v>
          </cell>
          <cell r="E1540" t="str">
            <v>J</v>
          </cell>
          <cell r="F1540" t="str">
            <v>mid-8</v>
          </cell>
          <cell r="G1540" t="str">
            <v>JR</v>
          </cell>
          <cell r="H1540" t="str">
            <v>RJ</v>
          </cell>
          <cell r="I1540">
            <v>3</v>
          </cell>
          <cell r="J1540" t="str">
            <v>Not Found</v>
          </cell>
          <cell r="K1540">
            <v>4.9200000000000001E-2</v>
          </cell>
          <cell r="L1540">
            <v>2E-3</v>
          </cell>
          <cell r="M1540">
            <v>9</v>
          </cell>
          <cell r="N1540" t="str">
            <v>Not Found</v>
          </cell>
          <cell r="O1540">
            <v>4.7399999999999998E-2</v>
          </cell>
          <cell r="P1540">
            <v>6.9999999999999999E-4</v>
          </cell>
          <cell r="Q1540">
            <v>3</v>
          </cell>
          <cell r="R1540">
            <v>-1.3775022934726535</v>
          </cell>
          <cell r="S1540">
            <v>-0.34276559501011128</v>
          </cell>
          <cell r="T1540">
            <v>-0.36686867008437607</v>
          </cell>
          <cell r="U1540">
            <v>-1.6627377623412962</v>
          </cell>
          <cell r="V1540">
            <v>-0.90060794184900617</v>
          </cell>
          <cell r="W1540">
            <v>-0.89888921451072179</v>
          </cell>
          <cell r="X1540">
            <v>8</v>
          </cell>
          <cell r="Y1540">
            <v>36</v>
          </cell>
          <cell r="Z1540">
            <v>36</v>
          </cell>
          <cell r="AA1540">
            <v>5</v>
          </cell>
          <cell r="AB1540">
            <v>19</v>
          </cell>
          <cell r="AC1540">
            <v>18</v>
          </cell>
        </row>
        <row r="1541">
          <cell r="A1541" t="str">
            <v>JRl</v>
          </cell>
          <cell r="B1541" t="str">
            <v>J</v>
          </cell>
          <cell r="C1541" t="str">
            <v>mid-8</v>
          </cell>
          <cell r="D1541" t="str">
            <v>R</v>
          </cell>
          <cell r="E1541" t="str">
            <v>l</v>
          </cell>
          <cell r="F1541" t="str">
            <v>late-8</v>
          </cell>
          <cell r="G1541" t="str">
            <v>JR</v>
          </cell>
          <cell r="H1541" t="str">
            <v>Rl</v>
          </cell>
          <cell r="I1541">
            <v>4</v>
          </cell>
          <cell r="J1541" t="str">
            <v>Not Found</v>
          </cell>
          <cell r="K1541">
            <v>0.11210000000000001</v>
          </cell>
          <cell r="L1541">
            <v>2E-3</v>
          </cell>
          <cell r="M1541">
            <v>12</v>
          </cell>
          <cell r="N1541" t="str">
            <v>Not Found</v>
          </cell>
          <cell r="O1541">
            <v>0.1226</v>
          </cell>
          <cell r="P1541">
            <v>2.8E-3</v>
          </cell>
          <cell r="Q1541">
            <v>6</v>
          </cell>
          <cell r="R1541">
            <v>7.3921107953076104E-2</v>
          </cell>
          <cell r="S1541">
            <v>-0.34276559501011128</v>
          </cell>
          <cell r="T1541">
            <v>0.11630533100042251</v>
          </cell>
          <cell r="U1541">
            <v>5.8785613919792673E-2</v>
          </cell>
          <cell r="V1541">
            <v>-0.25913636633485265</v>
          </cell>
          <cell r="W1541">
            <v>-0.20404721553737729</v>
          </cell>
          <cell r="X1541">
            <v>53</v>
          </cell>
          <cell r="Y1541">
            <v>36</v>
          </cell>
          <cell r="Z1541">
            <v>54</v>
          </cell>
          <cell r="AA1541">
            <v>52</v>
          </cell>
          <cell r="AB1541">
            <v>40</v>
          </cell>
          <cell r="AC1541">
            <v>42</v>
          </cell>
        </row>
        <row r="1542">
          <cell r="A1542" t="str">
            <v>JRn</v>
          </cell>
          <cell r="B1542" t="str">
            <v>J</v>
          </cell>
          <cell r="C1542" t="str">
            <v>mid-8</v>
          </cell>
          <cell r="D1542" t="str">
            <v>R</v>
          </cell>
          <cell r="E1542" t="str">
            <v>n</v>
          </cell>
          <cell r="F1542" t="str">
            <v>early-8</v>
          </cell>
          <cell r="G1542" t="str">
            <v>JR</v>
          </cell>
          <cell r="H1542" t="str">
            <v>Rn</v>
          </cell>
          <cell r="I1542">
            <v>2</v>
          </cell>
          <cell r="J1542" t="str">
            <v>Not Found</v>
          </cell>
          <cell r="K1542">
            <v>0.13450000000000001</v>
          </cell>
          <cell r="L1542">
            <v>3.0000000000000001E-3</v>
          </cell>
          <cell r="M1542">
            <v>16</v>
          </cell>
          <cell r="N1542" t="str">
            <v>Not Found</v>
          </cell>
          <cell r="O1542">
            <v>0.14649999999999999</v>
          </cell>
          <cell r="P1542">
            <v>3.3999999999999998E-3</v>
          </cell>
          <cell r="Q1542">
            <v>12</v>
          </cell>
          <cell r="R1542">
            <v>0.59080320957368582</v>
          </cell>
          <cell r="S1542">
            <v>-5.2296418852309019E-2</v>
          </cell>
          <cell r="T1542">
            <v>0.76053733244682054</v>
          </cell>
          <cell r="U1542">
            <v>0.60591870823681404</v>
          </cell>
          <cell r="V1542">
            <v>-7.5858773330808829E-2</v>
          </cell>
          <cell r="W1542">
            <v>1.1856367824093117</v>
          </cell>
          <cell r="X1542">
            <v>72</v>
          </cell>
          <cell r="Y1542">
            <v>48</v>
          </cell>
          <cell r="Z1542">
            <v>78</v>
          </cell>
          <cell r="AA1542">
            <v>73</v>
          </cell>
          <cell r="AB1542">
            <v>48</v>
          </cell>
          <cell r="AC1542">
            <v>88</v>
          </cell>
        </row>
        <row r="1543">
          <cell r="A1543" t="str">
            <v>JRp</v>
          </cell>
          <cell r="B1543" t="str">
            <v>J</v>
          </cell>
          <cell r="C1543" t="str">
            <v>mid-8</v>
          </cell>
          <cell r="D1543" t="str">
            <v>R</v>
          </cell>
          <cell r="E1543" t="str">
            <v>p</v>
          </cell>
          <cell r="F1543" t="str">
            <v>early-8</v>
          </cell>
          <cell r="G1543" t="str">
            <v>JR</v>
          </cell>
          <cell r="H1543" t="str">
            <v>Rp</v>
          </cell>
          <cell r="I1543">
            <v>2</v>
          </cell>
          <cell r="J1543" t="str">
            <v>Not Found</v>
          </cell>
          <cell r="K1543">
            <v>7.5600000000000001E-2</v>
          </cell>
          <cell r="L1543">
            <v>1.8E-3</v>
          </cell>
          <cell r="M1543">
            <v>6</v>
          </cell>
          <cell r="N1543" t="str">
            <v>Not Found</v>
          </cell>
          <cell r="O1543">
            <v>7.3499999999999996E-2</v>
          </cell>
          <cell r="P1543">
            <v>1E-3</v>
          </cell>
          <cell r="Q1543">
            <v>3</v>
          </cell>
          <cell r="R1543">
            <v>-0.76831981656264947</v>
          </cell>
          <cell r="S1543">
            <v>-0.40085943024167181</v>
          </cell>
          <cell r="T1543">
            <v>-0.85004267116917465</v>
          </cell>
          <cell r="U1543">
            <v>-1.0652409522294024</v>
          </cell>
          <cell r="V1543">
            <v>-0.80896914534698428</v>
          </cell>
          <cell r="W1543">
            <v>-0.89888921451072179</v>
          </cell>
          <cell r="X1543">
            <v>22</v>
          </cell>
          <cell r="Y1543">
            <v>34</v>
          </cell>
          <cell r="Z1543">
            <v>20</v>
          </cell>
          <cell r="AA1543">
            <v>14.000000000000002</v>
          </cell>
          <cell r="AB1543">
            <v>22</v>
          </cell>
          <cell r="AC1543">
            <v>18</v>
          </cell>
        </row>
        <row r="1544">
          <cell r="A1544" t="str">
            <v>JRr</v>
          </cell>
          <cell r="B1544" t="str">
            <v>J</v>
          </cell>
          <cell r="C1544" t="str">
            <v>mid-8</v>
          </cell>
          <cell r="D1544" t="str">
            <v>R</v>
          </cell>
          <cell r="E1544" t="str">
            <v>r</v>
          </cell>
          <cell r="F1544" t="str">
            <v>late-8</v>
          </cell>
          <cell r="G1544" t="str">
            <v>JR</v>
          </cell>
          <cell r="H1544" t="str">
            <v>Rr</v>
          </cell>
          <cell r="I1544">
            <v>4</v>
          </cell>
          <cell r="J1544" t="str">
            <v>Not Found</v>
          </cell>
          <cell r="K1544">
            <v>0.1168</v>
          </cell>
          <cell r="L1544">
            <v>1E-3</v>
          </cell>
          <cell r="M1544">
            <v>4</v>
          </cell>
          <cell r="N1544" t="str">
            <v>Not Found</v>
          </cell>
          <cell r="O1544">
            <v>0.12909999999999999</v>
          </cell>
          <cell r="P1544">
            <v>6.9999999999999999E-4</v>
          </cell>
          <cell r="Q1544">
            <v>3</v>
          </cell>
          <cell r="R1544">
            <v>0.18237404891811462</v>
          </cell>
          <cell r="S1544">
            <v>-0.6332347711679136</v>
          </cell>
          <cell r="T1544">
            <v>-1.1721586718923735</v>
          </cell>
          <cell r="U1544">
            <v>0.2075875014955515</v>
          </cell>
          <cell r="V1544">
            <v>-0.90060794184900617</v>
          </cell>
          <cell r="W1544">
            <v>-0.89888921451072179</v>
          </cell>
          <cell r="X1544">
            <v>56.999999999999993</v>
          </cell>
          <cell r="Y1544">
            <v>26</v>
          </cell>
          <cell r="Z1544">
            <v>12</v>
          </cell>
          <cell r="AA1544">
            <v>57.999999999999993</v>
          </cell>
          <cell r="AB1544">
            <v>19</v>
          </cell>
          <cell r="AC1544">
            <v>18</v>
          </cell>
        </row>
        <row r="1545">
          <cell r="A1545" t="str">
            <v>JRs</v>
          </cell>
          <cell r="B1545" t="str">
            <v>J</v>
          </cell>
          <cell r="C1545" t="str">
            <v>mid-8</v>
          </cell>
          <cell r="D1545" t="str">
            <v>R</v>
          </cell>
          <cell r="E1545" t="str">
            <v>s</v>
          </cell>
          <cell r="F1545" t="str">
            <v>late-8</v>
          </cell>
          <cell r="G1545" t="str">
            <v>JR</v>
          </cell>
          <cell r="H1545" t="str">
            <v>Rs</v>
          </cell>
          <cell r="I1545">
            <v>4</v>
          </cell>
          <cell r="J1545" t="str">
            <v>Not Found</v>
          </cell>
          <cell r="K1545">
            <v>0.1173</v>
          </cell>
          <cell r="L1545">
            <v>4.1000000000000003E-3</v>
          </cell>
          <cell r="M1545">
            <v>12</v>
          </cell>
          <cell r="N1545" t="str">
            <v>Not Found</v>
          </cell>
          <cell r="O1545">
            <v>0.10349999999999999</v>
          </cell>
          <cell r="P1545">
            <v>3.3E-3</v>
          </cell>
          <cell r="Q1545">
            <v>8</v>
          </cell>
          <cell r="R1545">
            <v>0.19391159582928896</v>
          </cell>
          <cell r="S1545">
            <v>0.26721967492127358</v>
          </cell>
          <cell r="T1545">
            <v>0.11630533100042251</v>
          </cell>
          <cell r="U1545">
            <v>-0.3784630095720532</v>
          </cell>
          <cell r="V1545">
            <v>-0.10640503883148275</v>
          </cell>
          <cell r="W1545">
            <v>0.25918078377818571</v>
          </cell>
          <cell r="X1545">
            <v>57.999999999999993</v>
          </cell>
          <cell r="Y1545">
            <v>60</v>
          </cell>
          <cell r="Z1545">
            <v>54</v>
          </cell>
          <cell r="AA1545">
            <v>35</v>
          </cell>
          <cell r="AB1545">
            <v>46</v>
          </cell>
          <cell r="AC1545">
            <v>60</v>
          </cell>
        </row>
        <row r="1546">
          <cell r="A1546" t="str">
            <v>JRS</v>
          </cell>
          <cell r="B1546" t="str">
            <v>J</v>
          </cell>
          <cell r="C1546" t="str">
            <v>mid-8</v>
          </cell>
          <cell r="D1546" t="str">
            <v>R</v>
          </cell>
          <cell r="E1546" t="str">
            <v>S</v>
          </cell>
          <cell r="F1546" t="str">
            <v>late-8</v>
          </cell>
          <cell r="G1546" t="str">
            <v>JR</v>
          </cell>
          <cell r="H1546" t="str">
            <v>RS</v>
          </cell>
          <cell r="I1546">
            <v>4</v>
          </cell>
          <cell r="J1546" t="str">
            <v>Not Found</v>
          </cell>
          <cell r="K1546">
            <v>4.6199999999999998E-2</v>
          </cell>
          <cell r="L1546">
            <v>1.1000000000000001E-3</v>
          </cell>
          <cell r="M1546">
            <v>3</v>
          </cell>
          <cell r="N1546" t="str">
            <v>Not Found</v>
          </cell>
          <cell r="O1546">
            <v>5.2299999999999999E-2</v>
          </cell>
          <cell r="P1546">
            <v>6.9999999999999999E-4</v>
          </cell>
          <cell r="Q1546">
            <v>3</v>
          </cell>
          <cell r="R1546">
            <v>-1.4467275749396995</v>
          </cell>
          <cell r="S1546">
            <v>-0.60418785355213334</v>
          </cell>
          <cell r="T1546">
            <v>-1.3332166722539731</v>
          </cell>
          <cell r="U1546">
            <v>-1.5505640317072626</v>
          </cell>
          <cell r="V1546">
            <v>-0.90060794184900617</v>
          </cell>
          <cell r="W1546">
            <v>-0.89888921451072179</v>
          </cell>
          <cell r="X1546">
            <v>7.0000000000000009</v>
          </cell>
          <cell r="Y1546">
            <v>27</v>
          </cell>
          <cell r="Z1546">
            <v>9</v>
          </cell>
          <cell r="AA1546">
            <v>6</v>
          </cell>
          <cell r="AB1546">
            <v>19</v>
          </cell>
          <cell r="AC1546">
            <v>18</v>
          </cell>
        </row>
        <row r="1547">
          <cell r="A1547" t="str">
            <v>JRt</v>
          </cell>
          <cell r="B1547" t="str">
            <v>J</v>
          </cell>
          <cell r="C1547" t="str">
            <v>mid-8</v>
          </cell>
          <cell r="D1547" t="str">
            <v>R</v>
          </cell>
          <cell r="E1547" t="str">
            <v>t</v>
          </cell>
          <cell r="F1547" t="str">
            <v>mid-8</v>
          </cell>
          <cell r="G1547" t="str">
            <v>JR</v>
          </cell>
          <cell r="H1547" t="str">
            <v>Rt</v>
          </cell>
          <cell r="I1547">
            <v>3</v>
          </cell>
          <cell r="J1547" t="str">
            <v>Not Found</v>
          </cell>
          <cell r="K1547">
            <v>0.10440000000000001</v>
          </cell>
          <cell r="L1547">
            <v>3.3999999999999998E-3</v>
          </cell>
          <cell r="M1547">
            <v>14</v>
          </cell>
          <cell r="N1547" t="str">
            <v>Not Found</v>
          </cell>
          <cell r="O1547">
            <v>0.10929999999999999</v>
          </cell>
          <cell r="P1547">
            <v>3.8E-3</v>
          </cell>
          <cell r="Q1547">
            <v>8</v>
          </cell>
          <cell r="R1547">
            <v>-0.10375711447900841</v>
          </cell>
          <cell r="S1547">
            <v>6.3891251610811828E-2</v>
          </cell>
          <cell r="T1547">
            <v>0.43842133172362152</v>
          </cell>
          <cell r="U1547">
            <v>-0.24568594065829899</v>
          </cell>
          <cell r="V1547">
            <v>4.632628867188715E-2</v>
          </cell>
          <cell r="W1547">
            <v>0.25918078377818571</v>
          </cell>
          <cell r="X1547">
            <v>46</v>
          </cell>
          <cell r="Y1547">
            <v>52</v>
          </cell>
          <cell r="Z1547">
            <v>67</v>
          </cell>
          <cell r="AA1547">
            <v>40</v>
          </cell>
          <cell r="AB1547">
            <v>52</v>
          </cell>
          <cell r="AC1547">
            <v>60</v>
          </cell>
        </row>
        <row r="1548">
          <cell r="A1548" t="str">
            <v>JRT</v>
          </cell>
          <cell r="B1548" t="str">
            <v>J</v>
          </cell>
          <cell r="C1548" t="str">
            <v>mid-8</v>
          </cell>
          <cell r="D1548" t="str">
            <v>R</v>
          </cell>
          <cell r="E1548" t="str">
            <v>T</v>
          </cell>
          <cell r="F1548" t="str">
            <v>late-8</v>
          </cell>
          <cell r="G1548" t="str">
            <v>JR</v>
          </cell>
          <cell r="H1548" t="str">
            <v>RT</v>
          </cell>
          <cell r="I1548">
            <v>4</v>
          </cell>
          <cell r="J1548" t="str">
            <v>Not Found</v>
          </cell>
          <cell r="K1548">
            <v>4.58E-2</v>
          </cell>
          <cell r="L1548">
            <v>1.4E-3</v>
          </cell>
          <cell r="M1548">
            <v>9</v>
          </cell>
          <cell r="N1548" t="str">
            <v>Not Found</v>
          </cell>
          <cell r="O1548">
            <v>4.9599999999999998E-2</v>
          </cell>
          <cell r="P1548">
            <v>1.5E-3</v>
          </cell>
          <cell r="Q1548">
            <v>4</v>
          </cell>
          <cell r="R1548">
            <v>-1.4559576124686391</v>
          </cell>
          <cell r="S1548">
            <v>-0.51704710070479265</v>
          </cell>
          <cell r="T1548">
            <v>-0.36686867008437607</v>
          </cell>
          <cell r="U1548">
            <v>-1.6123740465464242</v>
          </cell>
          <cell r="V1548">
            <v>-0.65623781784361435</v>
          </cell>
          <cell r="W1548">
            <v>-0.66727521485294028</v>
          </cell>
          <cell r="X1548">
            <v>7.0000000000000009</v>
          </cell>
          <cell r="Y1548">
            <v>30</v>
          </cell>
          <cell r="Z1548">
            <v>36</v>
          </cell>
          <cell r="AA1548">
            <v>5</v>
          </cell>
          <cell r="AB1548">
            <v>26</v>
          </cell>
          <cell r="AC1548">
            <v>25</v>
          </cell>
        </row>
        <row r="1549">
          <cell r="A1549" t="str">
            <v>JRv</v>
          </cell>
          <cell r="B1549" t="str">
            <v>J</v>
          </cell>
          <cell r="C1549" t="str">
            <v>mid-8</v>
          </cell>
          <cell r="D1549" t="str">
            <v>R</v>
          </cell>
          <cell r="E1549" t="str">
            <v>v</v>
          </cell>
          <cell r="F1549" t="str">
            <v>mid-8</v>
          </cell>
          <cell r="G1549" t="str">
            <v>JR</v>
          </cell>
          <cell r="H1549" t="str">
            <v>Rv</v>
          </cell>
          <cell r="I1549">
            <v>3</v>
          </cell>
          <cell r="J1549" t="str">
            <v>Not Found</v>
          </cell>
          <cell r="K1549">
            <v>6.2E-2</v>
          </cell>
          <cell r="L1549">
            <v>2.2000000000000001E-3</v>
          </cell>
          <cell r="M1549">
            <v>7</v>
          </cell>
          <cell r="N1549" t="str">
            <v>Not Found</v>
          </cell>
          <cell r="O1549">
            <v>6.3200000000000006E-2</v>
          </cell>
          <cell r="P1549">
            <v>2E-3</v>
          </cell>
          <cell r="Q1549">
            <v>5</v>
          </cell>
          <cell r="R1549">
            <v>-1.0821410925465911</v>
          </cell>
          <cell r="S1549">
            <v>-0.2846717597785508</v>
          </cell>
          <cell r="T1549">
            <v>-0.68898467080757508</v>
          </cell>
          <cell r="U1549">
            <v>-1.3010347125417587</v>
          </cell>
          <cell r="V1549">
            <v>-0.50350649034024453</v>
          </cell>
          <cell r="W1549">
            <v>-0.43566121519515877</v>
          </cell>
          <cell r="X1549">
            <v>14.000000000000002</v>
          </cell>
          <cell r="Y1549">
            <v>38</v>
          </cell>
          <cell r="Z1549">
            <v>24</v>
          </cell>
          <cell r="AA1549">
            <v>10</v>
          </cell>
          <cell r="AB1549">
            <v>31</v>
          </cell>
          <cell r="AC1549">
            <v>33</v>
          </cell>
        </row>
        <row r="1550">
          <cell r="A1550" t="str">
            <v>JRz</v>
          </cell>
          <cell r="B1550" t="str">
            <v>J</v>
          </cell>
          <cell r="C1550" t="str">
            <v>mid-8</v>
          </cell>
          <cell r="D1550" t="str">
            <v>R</v>
          </cell>
          <cell r="E1550" t="str">
            <v>z</v>
          </cell>
          <cell r="F1550" t="str">
            <v>late-8</v>
          </cell>
          <cell r="G1550" t="str">
            <v>JR</v>
          </cell>
          <cell r="H1550" t="str">
            <v>Rz</v>
          </cell>
          <cell r="I1550">
            <v>4</v>
          </cell>
          <cell r="J1550" t="str">
            <v>Not Found</v>
          </cell>
          <cell r="K1550">
            <v>5.8599999999999999E-2</v>
          </cell>
          <cell r="L1550">
            <v>1.2999999999999999E-3</v>
          </cell>
          <cell r="M1550">
            <v>6</v>
          </cell>
          <cell r="N1550" t="str">
            <v>Not Found</v>
          </cell>
          <cell r="O1550">
            <v>6.5199999999999994E-2</v>
          </cell>
          <cell r="P1550">
            <v>8.9999999999999998E-4</v>
          </cell>
          <cell r="Q1550">
            <v>2</v>
          </cell>
          <cell r="R1550">
            <v>-1.1605964115425764</v>
          </cell>
          <cell r="S1550">
            <v>-0.54609401832057292</v>
          </cell>
          <cell r="T1550">
            <v>-0.85004267116917465</v>
          </cell>
          <cell r="U1550">
            <v>-1.2552495163646025</v>
          </cell>
          <cell r="V1550">
            <v>-0.83951541084765835</v>
          </cell>
          <cell r="W1550">
            <v>-1.1305032141685032</v>
          </cell>
          <cell r="X1550">
            <v>12</v>
          </cell>
          <cell r="Y1550">
            <v>28.999999999999996</v>
          </cell>
          <cell r="Z1550">
            <v>20</v>
          </cell>
          <cell r="AA1550">
            <v>10</v>
          </cell>
          <cell r="AB1550">
            <v>21</v>
          </cell>
          <cell r="AC1550">
            <v>13</v>
          </cell>
        </row>
        <row r="1551">
          <cell r="A1551" t="str">
            <v>Jub</v>
          </cell>
          <cell r="B1551" t="str">
            <v>J</v>
          </cell>
          <cell r="C1551" t="str">
            <v>mid-8</v>
          </cell>
          <cell r="D1551" t="str">
            <v>u</v>
          </cell>
          <cell r="E1551" t="str">
            <v>b</v>
          </cell>
          <cell r="F1551" t="str">
            <v>early-8</v>
          </cell>
          <cell r="G1551" t="str">
            <v>Ju</v>
          </cell>
          <cell r="H1551" t="str">
            <v>ub</v>
          </cell>
          <cell r="I1551">
            <v>2</v>
          </cell>
          <cell r="J1551" t="str">
            <v>Not Found</v>
          </cell>
          <cell r="K1551">
            <v>6.1899999999999997E-2</v>
          </cell>
          <cell r="L1551">
            <v>2.5000000000000001E-3</v>
          </cell>
          <cell r="M1551">
            <v>10</v>
          </cell>
          <cell r="N1551" t="str">
            <v>Not Found</v>
          </cell>
          <cell r="O1551">
            <v>7.0400000000000004E-2</v>
          </cell>
          <cell r="P1551">
            <v>2E-3</v>
          </cell>
          <cell r="Q1551">
            <v>6</v>
          </cell>
          <cell r="R1551">
            <v>-1.084448601928826</v>
          </cell>
          <cell r="S1551">
            <v>-0.19753100693121017</v>
          </cell>
          <cell r="T1551">
            <v>-0.20581066972277653</v>
          </cell>
          <cell r="U1551">
            <v>-1.136208006303995</v>
          </cell>
          <cell r="V1551">
            <v>-0.50350649034024453</v>
          </cell>
          <cell r="W1551">
            <v>-0.20404721553737729</v>
          </cell>
          <cell r="X1551">
            <v>14.000000000000002</v>
          </cell>
          <cell r="Y1551">
            <v>42</v>
          </cell>
          <cell r="Z1551">
            <v>42</v>
          </cell>
          <cell r="AA1551">
            <v>13</v>
          </cell>
          <cell r="AB1551">
            <v>31</v>
          </cell>
          <cell r="AC1551">
            <v>42</v>
          </cell>
        </row>
        <row r="1552">
          <cell r="A1552" t="str">
            <v>JuC</v>
          </cell>
          <cell r="B1552" t="str">
            <v>J</v>
          </cell>
          <cell r="C1552" t="str">
            <v>mid-8</v>
          </cell>
          <cell r="D1552" t="str">
            <v>u</v>
          </cell>
          <cell r="E1552" t="str">
            <v>C</v>
          </cell>
          <cell r="F1552" t="str">
            <v>mid-8</v>
          </cell>
          <cell r="G1552" t="str">
            <v>Ju</v>
          </cell>
          <cell r="H1552" t="str">
            <v>uC</v>
          </cell>
          <cell r="I1552">
            <v>3</v>
          </cell>
          <cell r="J1552" t="str">
            <v>Not Found</v>
          </cell>
          <cell r="K1552">
            <v>4.3900000000000002E-2</v>
          </cell>
          <cell r="L1552">
            <v>1.2999999999999999E-3</v>
          </cell>
          <cell r="M1552">
            <v>5</v>
          </cell>
          <cell r="N1552" t="str">
            <v>Not Found</v>
          </cell>
          <cell r="O1552">
            <v>6.1100000000000002E-2</v>
          </cell>
          <cell r="P1552">
            <v>2E-3</v>
          </cell>
          <cell r="Q1552">
            <v>2</v>
          </cell>
          <cell r="R1552">
            <v>-1.4998002907311012</v>
          </cell>
          <cell r="S1552">
            <v>-0.54609401832057292</v>
          </cell>
          <cell r="T1552">
            <v>-1.0111006715307742</v>
          </cell>
          <cell r="U1552">
            <v>-1.3491091685277734</v>
          </cell>
          <cell r="V1552">
            <v>-0.50350649034024453</v>
          </cell>
          <cell r="W1552">
            <v>-1.1305032141685032</v>
          </cell>
          <cell r="X1552">
            <v>7.0000000000000009</v>
          </cell>
          <cell r="Y1552">
            <v>28.999999999999996</v>
          </cell>
          <cell r="Z1552">
            <v>15</v>
          </cell>
          <cell r="AA1552">
            <v>9</v>
          </cell>
          <cell r="AB1552">
            <v>31</v>
          </cell>
          <cell r="AC1552">
            <v>13</v>
          </cell>
        </row>
        <row r="1553">
          <cell r="A1553" t="str">
            <v>JUC</v>
          </cell>
          <cell r="B1553" t="str">
            <v>J</v>
          </cell>
          <cell r="C1553" t="str">
            <v>mid-8</v>
          </cell>
          <cell r="D1553" t="str">
            <v>U</v>
          </cell>
          <cell r="E1553" t="str">
            <v>C</v>
          </cell>
          <cell r="F1553" t="str">
            <v>mid-8</v>
          </cell>
          <cell r="G1553" t="str">
            <v>JU</v>
          </cell>
          <cell r="H1553" t="str">
            <v>UC</v>
          </cell>
          <cell r="I1553">
            <v>3</v>
          </cell>
          <cell r="J1553" t="str">
            <v>Not Found</v>
          </cell>
          <cell r="K1553">
            <v>3.2000000000000001E-2</v>
          </cell>
          <cell r="L1553">
            <v>4.0000000000000002E-4</v>
          </cell>
          <cell r="M1553">
            <v>1</v>
          </cell>
          <cell r="N1553" t="str">
            <v>Not Found</v>
          </cell>
          <cell r="O1553">
            <v>4.7199999999999999E-2</v>
          </cell>
          <cell r="P1553">
            <v>4.0000000000000002E-4</v>
          </cell>
          <cell r="Q1553">
            <v>1</v>
          </cell>
          <cell r="R1553">
            <v>-1.7743939072170503</v>
          </cell>
          <cell r="S1553">
            <v>-0.80751627686259497</v>
          </cell>
          <cell r="T1553">
            <v>-1.6553326729771722</v>
          </cell>
          <cell r="U1553">
            <v>-1.6673162819590117</v>
          </cell>
          <cell r="V1553">
            <v>-0.99224673835102817</v>
          </cell>
          <cell r="W1553">
            <v>-1.3621172138262847</v>
          </cell>
          <cell r="X1553">
            <v>4</v>
          </cell>
          <cell r="Y1553">
            <v>21</v>
          </cell>
          <cell r="Z1553">
            <v>5</v>
          </cell>
          <cell r="AA1553">
            <v>5</v>
          </cell>
          <cell r="AB1553">
            <v>17</v>
          </cell>
          <cell r="AC1553">
            <v>9</v>
          </cell>
        </row>
        <row r="1554">
          <cell r="A1554" t="str">
            <v>Jud</v>
          </cell>
          <cell r="B1554" t="str">
            <v>J</v>
          </cell>
          <cell r="C1554" t="str">
            <v>mid-8</v>
          </cell>
          <cell r="D1554" t="str">
            <v>u</v>
          </cell>
          <cell r="E1554" t="str">
            <v>d</v>
          </cell>
          <cell r="F1554" t="str">
            <v>early-8</v>
          </cell>
          <cell r="G1554" t="str">
            <v>Ju</v>
          </cell>
          <cell r="H1554" t="str">
            <v>ud</v>
          </cell>
          <cell r="I1554">
            <v>2</v>
          </cell>
          <cell r="J1554" t="str">
            <v>Not Found</v>
          </cell>
          <cell r="K1554">
            <v>7.3899999999999993E-2</v>
          </cell>
          <cell r="L1554">
            <v>3.0000000000000001E-3</v>
          </cell>
          <cell r="M1554">
            <v>13</v>
          </cell>
          <cell r="N1554" t="str">
            <v>Not Found</v>
          </cell>
          <cell r="O1554">
            <v>0.10199999999999999</v>
          </cell>
          <cell r="P1554">
            <v>3.7000000000000002E-3</v>
          </cell>
          <cell r="Q1554">
            <v>10</v>
          </cell>
          <cell r="R1554">
            <v>-0.80754747606064226</v>
          </cell>
          <cell r="S1554">
            <v>-5.2296418852309019E-2</v>
          </cell>
          <cell r="T1554">
            <v>0.27736333136202201</v>
          </cell>
          <cell r="U1554">
            <v>-0.41280190670492067</v>
          </cell>
          <cell r="V1554">
            <v>1.5780023171213225E-2</v>
          </cell>
          <cell r="W1554">
            <v>0.72240878309374867</v>
          </cell>
          <cell r="X1554">
            <v>21</v>
          </cell>
          <cell r="Y1554">
            <v>48</v>
          </cell>
          <cell r="Z1554">
            <v>61</v>
          </cell>
          <cell r="AA1554">
            <v>34</v>
          </cell>
          <cell r="AB1554">
            <v>51</v>
          </cell>
          <cell r="AC1554">
            <v>76</v>
          </cell>
        </row>
        <row r="1555">
          <cell r="A1555" t="str">
            <v>JUd</v>
          </cell>
          <cell r="B1555" t="str">
            <v>J</v>
          </cell>
          <cell r="C1555" t="str">
            <v>mid-8</v>
          </cell>
          <cell r="D1555" t="str">
            <v>U</v>
          </cell>
          <cell r="E1555" t="str">
            <v>d</v>
          </cell>
          <cell r="F1555" t="str">
            <v>early-8</v>
          </cell>
          <cell r="G1555" t="str">
            <v>JU</v>
          </cell>
          <cell r="H1555" t="str">
            <v>Ud</v>
          </cell>
          <cell r="I1555">
            <v>2</v>
          </cell>
          <cell r="J1555" t="str">
            <v>Not Found</v>
          </cell>
          <cell r="K1555">
            <v>6.2E-2</v>
          </cell>
          <cell r="L1555">
            <v>1.6999999999999999E-3</v>
          </cell>
          <cell r="M1555">
            <v>6</v>
          </cell>
          <cell r="N1555" t="str">
            <v>Not Found</v>
          </cell>
          <cell r="O1555">
            <v>8.7999999999999995E-2</v>
          </cell>
          <cell r="P1555">
            <v>6.1000000000000004E-3</v>
          </cell>
          <cell r="Q1555">
            <v>6</v>
          </cell>
          <cell r="R1555">
            <v>-1.0821410925465911</v>
          </cell>
          <cell r="S1555">
            <v>-0.42990634785745202</v>
          </cell>
          <cell r="T1555">
            <v>-0.85004267116917465</v>
          </cell>
          <cell r="U1555">
            <v>-0.73329827994501695</v>
          </cell>
          <cell r="V1555">
            <v>0.74889039518738887</v>
          </cell>
          <cell r="W1555">
            <v>-0.20404721553737729</v>
          </cell>
          <cell r="X1555">
            <v>14.000000000000002</v>
          </cell>
          <cell r="Y1555">
            <v>33</v>
          </cell>
          <cell r="Z1555">
            <v>20</v>
          </cell>
          <cell r="AA1555">
            <v>23</v>
          </cell>
          <cell r="AB1555">
            <v>78</v>
          </cell>
          <cell r="AC1555">
            <v>42</v>
          </cell>
        </row>
        <row r="1556">
          <cell r="A1556" t="str">
            <v>Juf</v>
          </cell>
          <cell r="B1556" t="str">
            <v>J</v>
          </cell>
          <cell r="C1556" t="str">
            <v>mid-8</v>
          </cell>
          <cell r="D1556" t="str">
            <v>u</v>
          </cell>
          <cell r="E1556" t="str">
            <v>f</v>
          </cell>
          <cell r="F1556" t="str">
            <v>mid-8</v>
          </cell>
          <cell r="G1556" t="str">
            <v>Ju</v>
          </cell>
          <cell r="H1556" t="str">
            <v>uf</v>
          </cell>
          <cell r="I1556">
            <v>3</v>
          </cell>
          <cell r="J1556" t="str">
            <v>Not Found</v>
          </cell>
          <cell r="K1556">
            <v>5.5599999999999997E-2</v>
          </cell>
          <cell r="L1556">
            <v>1.6999999999999999E-3</v>
          </cell>
          <cell r="M1556">
            <v>7</v>
          </cell>
          <cell r="N1556" t="str">
            <v>Not Found</v>
          </cell>
          <cell r="O1556">
            <v>6.7799999999999999E-2</v>
          </cell>
          <cell r="P1556">
            <v>2.2000000000000001E-3</v>
          </cell>
          <cell r="Q1556">
            <v>6</v>
          </cell>
          <cell r="R1556">
            <v>-1.2298216930096224</v>
          </cell>
          <cell r="S1556">
            <v>-0.42990634785745202</v>
          </cell>
          <cell r="T1556">
            <v>-0.68898467080757508</v>
          </cell>
          <cell r="U1556">
            <v>-1.1957287613342988</v>
          </cell>
          <cell r="V1556">
            <v>-0.44241395933889649</v>
          </cell>
          <cell r="W1556">
            <v>-0.20404721553737729</v>
          </cell>
          <cell r="X1556">
            <v>11</v>
          </cell>
          <cell r="Y1556">
            <v>33</v>
          </cell>
          <cell r="Z1556">
            <v>24</v>
          </cell>
          <cell r="AA1556">
            <v>12</v>
          </cell>
          <cell r="AB1556">
            <v>34</v>
          </cell>
          <cell r="AC1556">
            <v>42</v>
          </cell>
        </row>
        <row r="1557">
          <cell r="A1557" t="str">
            <v>Jug</v>
          </cell>
          <cell r="B1557" t="str">
            <v>J</v>
          </cell>
          <cell r="C1557" t="str">
            <v>mid-8</v>
          </cell>
          <cell r="D1557" t="str">
            <v>u</v>
          </cell>
          <cell r="E1557" t="str">
            <v>g</v>
          </cell>
          <cell r="F1557" t="str">
            <v>mid-8</v>
          </cell>
          <cell r="G1557" t="str">
            <v>Ju</v>
          </cell>
          <cell r="H1557" t="str">
            <v>ug</v>
          </cell>
          <cell r="I1557">
            <v>3</v>
          </cell>
          <cell r="J1557" t="str">
            <v>Not Found</v>
          </cell>
          <cell r="K1557">
            <v>5.3800000000000001E-2</v>
          </cell>
          <cell r="L1557">
            <v>1.5E-3</v>
          </cell>
          <cell r="M1557">
            <v>9</v>
          </cell>
          <cell r="N1557" t="str">
            <v>Not Found</v>
          </cell>
          <cell r="O1557">
            <v>6.7500000000000004E-2</v>
          </cell>
          <cell r="P1557">
            <v>1.6000000000000001E-3</v>
          </cell>
          <cell r="Q1557">
            <v>2</v>
          </cell>
          <cell r="R1557">
            <v>-1.2713568618898499</v>
          </cell>
          <cell r="S1557">
            <v>-0.48800018308901244</v>
          </cell>
          <cell r="T1557">
            <v>-0.36686867008437607</v>
          </cell>
          <cell r="U1557">
            <v>-1.2025965407608721</v>
          </cell>
          <cell r="V1557">
            <v>-0.62569155234294049</v>
          </cell>
          <cell r="W1557">
            <v>-1.1305032141685032</v>
          </cell>
          <cell r="X1557">
            <v>10</v>
          </cell>
          <cell r="Y1557">
            <v>31</v>
          </cell>
          <cell r="Z1557">
            <v>36</v>
          </cell>
          <cell r="AA1557">
            <v>11</v>
          </cell>
          <cell r="AB1557">
            <v>27</v>
          </cell>
          <cell r="AC1557">
            <v>13</v>
          </cell>
        </row>
        <row r="1558">
          <cell r="A1558" t="str">
            <v>JuG</v>
          </cell>
          <cell r="B1558" t="str">
            <v>J</v>
          </cell>
          <cell r="C1558" t="str">
            <v>mid-8</v>
          </cell>
          <cell r="D1558" t="str">
            <v>u</v>
          </cell>
          <cell r="E1558" t="str">
            <v>G</v>
          </cell>
          <cell r="F1558" t="str">
            <v>mid-8</v>
          </cell>
          <cell r="G1558" t="str">
            <v>Ju</v>
          </cell>
          <cell r="H1558" t="str">
            <v>uG</v>
          </cell>
          <cell r="I1558">
            <v>3</v>
          </cell>
          <cell r="J1558" t="str">
            <v>Not Found</v>
          </cell>
          <cell r="K1558">
            <v>4.7600000000000003E-2</v>
          </cell>
          <cell r="L1558">
            <v>1.2999999999999999E-3</v>
          </cell>
          <cell r="M1558">
            <v>5</v>
          </cell>
          <cell r="N1558" t="str">
            <v>Not Found</v>
          </cell>
          <cell r="O1558">
            <v>6.7299999999999999E-2</v>
          </cell>
          <cell r="P1558">
            <v>1.6999999999999999E-3</v>
          </cell>
          <cell r="Q1558">
            <v>2</v>
          </cell>
          <cell r="R1558">
            <v>-1.4144224435884114</v>
          </cell>
          <cell r="S1558">
            <v>-0.54609401832057292</v>
          </cell>
          <cell r="T1558">
            <v>-1.0111006715307742</v>
          </cell>
          <cell r="U1558">
            <v>-1.2071750603785878</v>
          </cell>
          <cell r="V1558">
            <v>-0.59514528684226642</v>
          </cell>
          <cell r="W1558">
            <v>-1.1305032141685032</v>
          </cell>
          <cell r="X1558">
            <v>8</v>
          </cell>
          <cell r="Y1558">
            <v>28.999999999999996</v>
          </cell>
          <cell r="Z1558">
            <v>15</v>
          </cell>
          <cell r="AA1558">
            <v>11</v>
          </cell>
          <cell r="AB1558">
            <v>28.000000000000004</v>
          </cell>
          <cell r="AC1558">
            <v>13</v>
          </cell>
        </row>
        <row r="1559">
          <cell r="A1559" t="str">
            <v>JuJ</v>
          </cell>
          <cell r="B1559" t="str">
            <v>J</v>
          </cell>
          <cell r="C1559" t="str">
            <v>mid-8</v>
          </cell>
          <cell r="D1559" t="str">
            <v>u</v>
          </cell>
          <cell r="E1559" t="str">
            <v>J</v>
          </cell>
          <cell r="F1559" t="str">
            <v>mid-8</v>
          </cell>
          <cell r="G1559" t="str">
            <v>Ju</v>
          </cell>
          <cell r="H1559" t="str">
            <v>uJ</v>
          </cell>
          <cell r="I1559">
            <v>3</v>
          </cell>
          <cell r="J1559" t="str">
            <v>Not Found</v>
          </cell>
          <cell r="K1559">
            <v>4.6699999999999998E-2</v>
          </cell>
          <cell r="L1559">
            <v>1.4E-3</v>
          </cell>
          <cell r="M1559">
            <v>6</v>
          </cell>
          <cell r="N1559" t="str">
            <v>Not Found</v>
          </cell>
          <cell r="O1559">
            <v>5.4800000000000001E-2</v>
          </cell>
          <cell r="P1559">
            <v>1.4E-3</v>
          </cell>
          <cell r="Q1559">
            <v>3</v>
          </cell>
          <cell r="R1559">
            <v>-1.4351900280285252</v>
          </cell>
          <cell r="S1559">
            <v>-0.51704710070479265</v>
          </cell>
          <cell r="T1559">
            <v>-0.85004267116917465</v>
          </cell>
          <cell r="U1559">
            <v>-1.4933325364858168</v>
          </cell>
          <cell r="V1559">
            <v>-0.68678408334428831</v>
          </cell>
          <cell r="W1559">
            <v>-0.89888921451072179</v>
          </cell>
          <cell r="X1559">
            <v>8</v>
          </cell>
          <cell r="Y1559">
            <v>30</v>
          </cell>
          <cell r="Z1559">
            <v>20</v>
          </cell>
          <cell r="AA1559">
            <v>7.0000000000000009</v>
          </cell>
          <cell r="AB1559">
            <v>25</v>
          </cell>
          <cell r="AC1559">
            <v>18</v>
          </cell>
        </row>
        <row r="1560">
          <cell r="A1560" t="str">
            <v>Juk</v>
          </cell>
          <cell r="B1560" t="str">
            <v>J</v>
          </cell>
          <cell r="C1560" t="str">
            <v>mid-8</v>
          </cell>
          <cell r="D1560" t="str">
            <v>u</v>
          </cell>
          <cell r="E1560" t="str">
            <v>k</v>
          </cell>
          <cell r="F1560" t="str">
            <v>mid-8</v>
          </cell>
          <cell r="G1560" t="str">
            <v>Ju</v>
          </cell>
          <cell r="H1560" t="str">
            <v>uk</v>
          </cell>
          <cell r="I1560">
            <v>3</v>
          </cell>
          <cell r="J1560" t="str">
            <v>Not Found</v>
          </cell>
          <cell r="K1560">
            <v>8.9399999999999993E-2</v>
          </cell>
          <cell r="L1560">
            <v>2.3E-3</v>
          </cell>
          <cell r="M1560">
            <v>10</v>
          </cell>
          <cell r="N1560" t="str">
            <v>Not Found</v>
          </cell>
          <cell r="O1560">
            <v>0.1091</v>
          </cell>
          <cell r="P1560">
            <v>1.9E-3</v>
          </cell>
          <cell r="Q1560">
            <v>7</v>
          </cell>
          <cell r="R1560">
            <v>-0.44988352181423835</v>
          </cell>
          <cell r="S1560">
            <v>-0.25562484216277065</v>
          </cell>
          <cell r="T1560">
            <v>-0.20581066972277653</v>
          </cell>
          <cell r="U1560">
            <v>-0.25026446027601446</v>
          </cell>
          <cell r="V1560">
            <v>-0.53405275584091849</v>
          </cell>
          <cell r="W1560">
            <v>2.7566784120404197E-2</v>
          </cell>
          <cell r="X1560">
            <v>33</v>
          </cell>
          <cell r="Y1560">
            <v>40</v>
          </cell>
          <cell r="Z1560">
            <v>42</v>
          </cell>
          <cell r="AA1560">
            <v>40</v>
          </cell>
          <cell r="AB1560">
            <v>30</v>
          </cell>
          <cell r="AC1560">
            <v>51</v>
          </cell>
        </row>
        <row r="1561">
          <cell r="A1561" t="str">
            <v>JUk</v>
          </cell>
          <cell r="B1561" t="str">
            <v>J</v>
          </cell>
          <cell r="C1561" t="str">
            <v>mid-8</v>
          </cell>
          <cell r="D1561" t="str">
            <v>U</v>
          </cell>
          <cell r="E1561" t="str">
            <v>k</v>
          </cell>
          <cell r="F1561" t="str">
            <v>mid-8</v>
          </cell>
          <cell r="G1561" t="str">
            <v>JU</v>
          </cell>
          <cell r="H1561" t="str">
            <v>Uk</v>
          </cell>
          <cell r="I1561">
            <v>3</v>
          </cell>
          <cell r="J1561" t="str">
            <v>Not Found</v>
          </cell>
          <cell r="K1561">
            <v>7.7499999999999999E-2</v>
          </cell>
          <cell r="L1561">
            <v>1.2999999999999999E-3</v>
          </cell>
          <cell r="M1561">
            <v>11</v>
          </cell>
          <cell r="N1561" t="str">
            <v>Not Found</v>
          </cell>
          <cell r="O1561">
            <v>9.5200000000000007E-2</v>
          </cell>
          <cell r="P1561">
            <v>3.0999999999999999E-3</v>
          </cell>
          <cell r="Q1561">
            <v>9</v>
          </cell>
          <cell r="R1561">
            <v>-0.72447713830018701</v>
          </cell>
          <cell r="S1561">
            <v>-0.54609401832057292</v>
          </cell>
          <cell r="T1561">
            <v>-4.4752669361177014E-2</v>
          </cell>
          <cell r="U1561">
            <v>-0.56847157370725288</v>
          </cell>
          <cell r="V1561">
            <v>-0.16749756983283073</v>
          </cell>
          <cell r="W1561">
            <v>0.49079478343596716</v>
          </cell>
          <cell r="X1561">
            <v>23</v>
          </cell>
          <cell r="Y1561">
            <v>28.999999999999996</v>
          </cell>
          <cell r="Z1561">
            <v>48</v>
          </cell>
          <cell r="AA1561">
            <v>28.999999999999996</v>
          </cell>
          <cell r="AB1561">
            <v>44</v>
          </cell>
          <cell r="AC1561">
            <v>69</v>
          </cell>
        </row>
        <row r="1562">
          <cell r="A1562" t="str">
            <v>Jul</v>
          </cell>
          <cell r="B1562" t="str">
            <v>J</v>
          </cell>
          <cell r="C1562" t="str">
            <v>mid-8</v>
          </cell>
          <cell r="D1562" t="str">
            <v>u</v>
          </cell>
          <cell r="E1562" t="str">
            <v>l</v>
          </cell>
          <cell r="F1562" t="str">
            <v>late-8</v>
          </cell>
          <cell r="G1562" t="str">
            <v>Ju</v>
          </cell>
          <cell r="H1562" t="str">
            <v>ul</v>
          </cell>
          <cell r="I1562">
            <v>4</v>
          </cell>
          <cell r="J1562" t="str">
            <v>Not Found</v>
          </cell>
          <cell r="K1562">
            <v>0.1096</v>
          </cell>
          <cell r="L1562">
            <v>2.8999999999999998E-3</v>
          </cell>
          <cell r="M1562">
            <v>16</v>
          </cell>
          <cell r="N1562" t="str">
            <v>Not Found</v>
          </cell>
          <cell r="O1562">
            <v>0.13</v>
          </cell>
          <cell r="P1562">
            <v>3.7000000000000002E-3</v>
          </cell>
          <cell r="Q1562">
            <v>9</v>
          </cell>
          <cell r="R1562">
            <v>1.6233373397204445E-2</v>
          </cell>
          <cell r="S1562">
            <v>-8.134333646808932E-2</v>
          </cell>
          <cell r="T1562">
            <v>0.76053733244682054</v>
          </cell>
          <cell r="U1562">
            <v>0.22819083977527224</v>
          </cell>
          <cell r="V1562">
            <v>1.5780023171213225E-2</v>
          </cell>
          <cell r="W1562">
            <v>0.49079478343596716</v>
          </cell>
          <cell r="X1562">
            <v>51</v>
          </cell>
          <cell r="Y1562">
            <v>46</v>
          </cell>
          <cell r="Z1562">
            <v>78</v>
          </cell>
          <cell r="AA1562">
            <v>59</v>
          </cell>
          <cell r="AB1562">
            <v>51</v>
          </cell>
          <cell r="AC1562">
            <v>69</v>
          </cell>
        </row>
        <row r="1563">
          <cell r="A1563" t="str">
            <v>JUl</v>
          </cell>
          <cell r="B1563" t="str">
            <v>J</v>
          </cell>
          <cell r="C1563" t="str">
            <v>mid-8</v>
          </cell>
          <cell r="D1563" t="str">
            <v>U</v>
          </cell>
          <cell r="E1563" t="str">
            <v>l</v>
          </cell>
          <cell r="F1563" t="str">
            <v>late-8</v>
          </cell>
          <cell r="G1563" t="str">
            <v>JU</v>
          </cell>
          <cell r="H1563" t="str">
            <v>Ul</v>
          </cell>
          <cell r="I1563">
            <v>4</v>
          </cell>
          <cell r="J1563" t="str">
            <v>Not Found</v>
          </cell>
          <cell r="K1563">
            <v>9.7699999999999995E-2</v>
          </cell>
          <cell r="L1563">
            <v>2.2000000000000001E-3</v>
          </cell>
          <cell r="M1563">
            <v>7</v>
          </cell>
          <cell r="N1563" t="str">
            <v>Not Found</v>
          </cell>
          <cell r="O1563">
            <v>0.11609999999999999</v>
          </cell>
          <cell r="P1563">
            <v>2.3999999999999998E-3</v>
          </cell>
          <cell r="Q1563">
            <v>6</v>
          </cell>
          <cell r="R1563">
            <v>-0.25836024308874456</v>
          </cell>
          <cell r="S1563">
            <v>-0.2846717597785508</v>
          </cell>
          <cell r="T1563">
            <v>-0.68898467080757508</v>
          </cell>
          <cell r="U1563">
            <v>-9.0016273655966469E-2</v>
          </cell>
          <cell r="V1563">
            <v>-0.38132142833754862</v>
          </cell>
          <cell r="W1563">
            <v>-0.20404721553737729</v>
          </cell>
          <cell r="X1563">
            <v>40</v>
          </cell>
          <cell r="Y1563">
            <v>38</v>
          </cell>
          <cell r="Z1563">
            <v>24</v>
          </cell>
          <cell r="AA1563">
            <v>46</v>
          </cell>
          <cell r="AB1563">
            <v>36</v>
          </cell>
          <cell r="AC1563">
            <v>42</v>
          </cell>
        </row>
        <row r="1564">
          <cell r="A1564" t="str">
            <v>Jum</v>
          </cell>
          <cell r="B1564" t="str">
            <v>J</v>
          </cell>
          <cell r="C1564" t="str">
            <v>mid-8</v>
          </cell>
          <cell r="D1564" t="str">
            <v>u</v>
          </cell>
          <cell r="E1564" t="str">
            <v>m</v>
          </cell>
          <cell r="F1564" t="str">
            <v>early-8</v>
          </cell>
          <cell r="G1564" t="str">
            <v>Ju</v>
          </cell>
          <cell r="H1564" t="str">
            <v>um</v>
          </cell>
          <cell r="I1564">
            <v>2</v>
          </cell>
          <cell r="J1564" t="str">
            <v>Not Found</v>
          </cell>
          <cell r="K1564">
            <v>8.5300000000000001E-2</v>
          </cell>
          <cell r="L1564">
            <v>3.3999999999999998E-3</v>
          </cell>
          <cell r="M1564">
            <v>17</v>
          </cell>
          <cell r="N1564" t="str">
            <v>Not Found</v>
          </cell>
          <cell r="O1564">
            <v>9.3899999999999997E-2</v>
          </cell>
          <cell r="P1564">
            <v>2.7000000000000001E-3</v>
          </cell>
          <cell r="Q1564">
            <v>9</v>
          </cell>
          <cell r="R1564">
            <v>-0.54449140648586758</v>
          </cell>
          <cell r="S1564">
            <v>6.3891251610811828E-2</v>
          </cell>
          <cell r="T1564">
            <v>0.9215953328084201</v>
          </cell>
          <cell r="U1564">
            <v>-0.59823195122240491</v>
          </cell>
          <cell r="V1564">
            <v>-0.28968263183552656</v>
          </cell>
          <cell r="W1564">
            <v>0.49079478343596716</v>
          </cell>
          <cell r="X1564">
            <v>28.999999999999996</v>
          </cell>
          <cell r="Y1564">
            <v>52</v>
          </cell>
          <cell r="Z1564">
            <v>82</v>
          </cell>
          <cell r="AA1564">
            <v>28.000000000000004</v>
          </cell>
          <cell r="AB1564">
            <v>39</v>
          </cell>
          <cell r="AC1564">
            <v>69</v>
          </cell>
        </row>
        <row r="1565">
          <cell r="A1565" t="str">
            <v>JUm</v>
          </cell>
          <cell r="B1565" t="str">
            <v>J</v>
          </cell>
          <cell r="C1565" t="str">
            <v>mid-8</v>
          </cell>
          <cell r="D1565" t="str">
            <v>U</v>
          </cell>
          <cell r="E1565" t="str">
            <v>m</v>
          </cell>
          <cell r="F1565" t="str">
            <v>early-8</v>
          </cell>
          <cell r="G1565" t="str">
            <v>JU</v>
          </cell>
          <cell r="H1565" t="str">
            <v>Um</v>
          </cell>
          <cell r="I1565">
            <v>2</v>
          </cell>
          <cell r="J1565" t="str">
            <v>Not Found</v>
          </cell>
          <cell r="K1565">
            <v>7.3400000000000007E-2</v>
          </cell>
          <cell r="L1565">
            <v>5.9999999999999995E-4</v>
          </cell>
          <cell r="M1565">
            <v>4</v>
          </cell>
          <cell r="N1565" t="str">
            <v>Not Found</v>
          </cell>
          <cell r="O1565">
            <v>0.08</v>
          </cell>
          <cell r="P1565">
            <v>2.9999999999999997E-4</v>
          </cell>
          <cell r="Q1565">
            <v>3</v>
          </cell>
          <cell r="R1565">
            <v>-0.81908502297181629</v>
          </cell>
          <cell r="S1565">
            <v>-0.74942244163103455</v>
          </cell>
          <cell r="T1565">
            <v>-1.1721586718923735</v>
          </cell>
          <cell r="U1565">
            <v>-0.91643906465364333</v>
          </cell>
          <cell r="V1565">
            <v>-1.0227930038517021</v>
          </cell>
          <cell r="W1565">
            <v>-0.89888921451072179</v>
          </cell>
          <cell r="X1565">
            <v>21</v>
          </cell>
          <cell r="Y1565">
            <v>22</v>
          </cell>
          <cell r="Z1565">
            <v>12</v>
          </cell>
          <cell r="AA1565">
            <v>18</v>
          </cell>
          <cell r="AB1565">
            <v>16</v>
          </cell>
          <cell r="AC1565">
            <v>18</v>
          </cell>
        </row>
        <row r="1566">
          <cell r="A1566" t="str">
            <v>JUn</v>
          </cell>
          <cell r="B1566" t="str">
            <v>J</v>
          </cell>
          <cell r="C1566" t="str">
            <v>mid-8</v>
          </cell>
          <cell r="D1566" t="str">
            <v>U</v>
          </cell>
          <cell r="E1566" t="str">
            <v>n</v>
          </cell>
          <cell r="F1566" t="str">
            <v>early-8</v>
          </cell>
          <cell r="G1566" t="str">
            <v>JU</v>
          </cell>
          <cell r="H1566" t="str">
            <v>Un</v>
          </cell>
          <cell r="I1566">
            <v>2</v>
          </cell>
          <cell r="J1566" t="str">
            <v>Not Found</v>
          </cell>
          <cell r="K1566">
            <v>0.1201</v>
          </cell>
          <cell r="L1566">
            <v>8.0000000000000004E-4</v>
          </cell>
          <cell r="M1566">
            <v>4</v>
          </cell>
          <cell r="N1566" t="str">
            <v>Not Found</v>
          </cell>
          <cell r="O1566">
            <v>0.14000000000000001</v>
          </cell>
          <cell r="P1566">
            <v>1E-4</v>
          </cell>
          <cell r="Q1566">
            <v>6</v>
          </cell>
          <cell r="R1566">
            <v>0.2585218585318651</v>
          </cell>
          <cell r="S1566">
            <v>-0.69132860639947413</v>
          </cell>
          <cell r="T1566">
            <v>-1.1721586718923735</v>
          </cell>
          <cell r="U1566">
            <v>0.45711682066105552</v>
          </cell>
          <cell r="V1566">
            <v>-1.0838855348530503</v>
          </cell>
          <cell r="W1566">
            <v>-0.20404721553737729</v>
          </cell>
          <cell r="X1566">
            <v>60</v>
          </cell>
          <cell r="Y1566">
            <v>24</v>
          </cell>
          <cell r="Z1566">
            <v>12</v>
          </cell>
          <cell r="AA1566">
            <v>68</v>
          </cell>
          <cell r="AB1566">
            <v>14.000000000000002</v>
          </cell>
          <cell r="AC1566">
            <v>42</v>
          </cell>
        </row>
        <row r="1567">
          <cell r="A1567" t="str">
            <v>Jup</v>
          </cell>
          <cell r="B1567" t="str">
            <v>J</v>
          </cell>
          <cell r="C1567" t="str">
            <v>mid-8</v>
          </cell>
          <cell r="D1567" t="str">
            <v>u</v>
          </cell>
          <cell r="E1567" t="str">
            <v>p</v>
          </cell>
          <cell r="F1567" t="str">
            <v>early-8</v>
          </cell>
          <cell r="G1567" t="str">
            <v>Ju</v>
          </cell>
          <cell r="H1567" t="str">
            <v>up</v>
          </cell>
          <cell r="I1567">
            <v>2</v>
          </cell>
          <cell r="J1567" t="str">
            <v>Not Found</v>
          </cell>
          <cell r="K1567">
            <v>7.2999999999999995E-2</v>
          </cell>
          <cell r="L1567">
            <v>3.0999999999999999E-3</v>
          </cell>
          <cell r="M1567">
            <v>13</v>
          </cell>
          <cell r="N1567" t="str">
            <v>Not Found</v>
          </cell>
          <cell r="O1567">
            <v>8.09E-2</v>
          </cell>
          <cell r="P1567">
            <v>3.8E-3</v>
          </cell>
          <cell r="Q1567">
            <v>8</v>
          </cell>
          <cell r="R1567">
            <v>-0.8283150605007561</v>
          </cell>
          <cell r="S1567">
            <v>-2.324950123652884E-2</v>
          </cell>
          <cell r="T1567">
            <v>0.27736333136202201</v>
          </cell>
          <cell r="U1567">
            <v>-0.89583572637392284</v>
          </cell>
          <cell r="V1567">
            <v>4.632628867188715E-2</v>
          </cell>
          <cell r="W1567">
            <v>0.25918078377818571</v>
          </cell>
          <cell r="X1567">
            <v>20</v>
          </cell>
          <cell r="Y1567">
            <v>49</v>
          </cell>
          <cell r="Z1567">
            <v>61</v>
          </cell>
          <cell r="AA1567">
            <v>19</v>
          </cell>
          <cell r="AB1567">
            <v>52</v>
          </cell>
          <cell r="AC1567">
            <v>60</v>
          </cell>
        </row>
        <row r="1568">
          <cell r="A1568" t="str">
            <v>Jur</v>
          </cell>
          <cell r="B1568" t="str">
            <v>J</v>
          </cell>
          <cell r="C1568" t="str">
            <v>mid-8</v>
          </cell>
          <cell r="D1568" t="str">
            <v>u</v>
          </cell>
          <cell r="E1568" t="str">
            <v>r</v>
          </cell>
          <cell r="F1568" t="str">
            <v>late-8</v>
          </cell>
          <cell r="G1568" t="str">
            <v>Ju</v>
          </cell>
          <cell r="H1568" t="str">
            <v>ur</v>
          </cell>
          <cell r="I1568">
            <v>4</v>
          </cell>
          <cell r="J1568" t="str">
            <v>Not Found</v>
          </cell>
          <cell r="K1568">
            <v>0.1143</v>
          </cell>
          <cell r="L1568">
            <v>1.2999999999999999E-3</v>
          </cell>
          <cell r="M1568">
            <v>7</v>
          </cell>
          <cell r="N1568" t="str">
            <v>Not Found</v>
          </cell>
          <cell r="O1568">
            <v>0.13650000000000001</v>
          </cell>
          <cell r="P1568">
            <v>1.4E-3</v>
          </cell>
          <cell r="Q1568">
            <v>3</v>
          </cell>
          <cell r="R1568">
            <v>0.12468631436224296</v>
          </cell>
          <cell r="S1568">
            <v>-0.54609401832057292</v>
          </cell>
          <cell r="T1568">
            <v>-0.68898467080757508</v>
          </cell>
          <cell r="U1568">
            <v>0.3769927273510314</v>
          </cell>
          <cell r="V1568">
            <v>-0.68678408334428831</v>
          </cell>
          <cell r="W1568">
            <v>-0.89888921451072179</v>
          </cell>
          <cell r="X1568">
            <v>55.000000000000007</v>
          </cell>
          <cell r="Y1568">
            <v>28.999999999999996</v>
          </cell>
          <cell r="Z1568">
            <v>24</v>
          </cell>
          <cell r="AA1568">
            <v>65</v>
          </cell>
          <cell r="AB1568">
            <v>25</v>
          </cell>
          <cell r="AC1568">
            <v>18</v>
          </cell>
        </row>
        <row r="1569">
          <cell r="A1569" t="str">
            <v>JUr</v>
          </cell>
          <cell r="B1569" t="str">
            <v>J</v>
          </cell>
          <cell r="C1569" t="str">
            <v>mid-8</v>
          </cell>
          <cell r="D1569" t="str">
            <v>U</v>
          </cell>
          <cell r="E1569" t="str">
            <v>r</v>
          </cell>
          <cell r="F1569" t="str">
            <v>late-8</v>
          </cell>
          <cell r="G1569" t="str">
            <v>JU</v>
          </cell>
          <cell r="H1569" t="str">
            <v>Ur</v>
          </cell>
          <cell r="I1569">
            <v>4</v>
          </cell>
          <cell r="J1569" t="str">
            <v>Not Found</v>
          </cell>
          <cell r="K1569">
            <v>0.1024</v>
          </cell>
          <cell r="L1569">
            <v>3.3E-3</v>
          </cell>
          <cell r="M1569">
            <v>8</v>
          </cell>
          <cell r="N1569" t="str">
            <v>Not Found</v>
          </cell>
          <cell r="O1569">
            <v>0.1226</v>
          </cell>
          <cell r="P1569">
            <v>5.9999999999999995E-4</v>
          </cell>
          <cell r="Q1569">
            <v>2</v>
          </cell>
          <cell r="R1569">
            <v>-0.14990730212370573</v>
          </cell>
          <cell r="S1569">
            <v>3.4844333995031646E-2</v>
          </cell>
          <cell r="T1569">
            <v>-0.52792667044597552</v>
          </cell>
          <cell r="U1569">
            <v>5.8785613919792673E-2</v>
          </cell>
          <cell r="V1569">
            <v>-0.93115420734968024</v>
          </cell>
          <cell r="W1569">
            <v>-1.1305032141685032</v>
          </cell>
          <cell r="X1569">
            <v>44</v>
          </cell>
          <cell r="Y1569">
            <v>51</v>
          </cell>
          <cell r="Z1569">
            <v>30</v>
          </cell>
          <cell r="AA1569">
            <v>52</v>
          </cell>
          <cell r="AB1569">
            <v>18</v>
          </cell>
          <cell r="AC1569">
            <v>13</v>
          </cell>
        </row>
        <row r="1570">
          <cell r="A1570" t="str">
            <v>JuS</v>
          </cell>
          <cell r="B1570" t="str">
            <v>J</v>
          </cell>
          <cell r="C1570" t="str">
            <v>mid-8</v>
          </cell>
          <cell r="D1570" t="str">
            <v>u</v>
          </cell>
          <cell r="E1570" t="str">
            <v>S</v>
          </cell>
          <cell r="F1570" t="str">
            <v>late-8</v>
          </cell>
          <cell r="G1570" t="str">
            <v>Ju</v>
          </cell>
          <cell r="H1570" t="str">
            <v>uS</v>
          </cell>
          <cell r="I1570">
            <v>4</v>
          </cell>
          <cell r="J1570" t="str">
            <v>Not Found</v>
          </cell>
          <cell r="K1570">
            <v>4.36E-2</v>
          </cell>
          <cell r="L1570">
            <v>1.2999999999999999E-3</v>
          </cell>
          <cell r="M1570">
            <v>7</v>
          </cell>
          <cell r="N1570" t="str">
            <v>Not Found</v>
          </cell>
          <cell r="O1570">
            <v>5.9700000000000003E-2</v>
          </cell>
          <cell r="P1570">
            <v>1.4E-3</v>
          </cell>
          <cell r="Q1570">
            <v>4</v>
          </cell>
          <cell r="R1570">
            <v>-1.5067228188778061</v>
          </cell>
          <cell r="S1570">
            <v>-0.54609401832057292</v>
          </cell>
          <cell r="T1570">
            <v>-0.68898467080757508</v>
          </cell>
          <cell r="U1570">
            <v>-1.381158805851783</v>
          </cell>
          <cell r="V1570">
            <v>-0.68678408334428831</v>
          </cell>
          <cell r="W1570">
            <v>-0.66727521485294028</v>
          </cell>
          <cell r="X1570">
            <v>7.0000000000000009</v>
          </cell>
          <cell r="Y1570">
            <v>28.999999999999996</v>
          </cell>
          <cell r="Z1570">
            <v>24</v>
          </cell>
          <cell r="AA1570">
            <v>8</v>
          </cell>
          <cell r="AB1570">
            <v>25</v>
          </cell>
          <cell r="AC1570">
            <v>25</v>
          </cell>
        </row>
        <row r="1571">
          <cell r="A1571" t="str">
            <v>JUs</v>
          </cell>
          <cell r="B1571" t="str">
            <v>J</v>
          </cell>
          <cell r="C1571" t="str">
            <v>mid-8</v>
          </cell>
          <cell r="D1571" t="str">
            <v>U</v>
          </cell>
          <cell r="E1571" t="str">
            <v>s</v>
          </cell>
          <cell r="F1571" t="str">
            <v>late-8</v>
          </cell>
          <cell r="G1571" t="str">
            <v>JU</v>
          </cell>
          <cell r="H1571" t="str">
            <v>Us</v>
          </cell>
          <cell r="I1571">
            <v>4</v>
          </cell>
          <cell r="J1571" t="str">
            <v>Not Found</v>
          </cell>
          <cell r="K1571">
            <v>0.1028</v>
          </cell>
          <cell r="L1571">
            <v>5.0000000000000001E-4</v>
          </cell>
          <cell r="M1571">
            <v>3</v>
          </cell>
          <cell r="N1571" t="str">
            <v>Not Found</v>
          </cell>
          <cell r="O1571">
            <v>9.69E-2</v>
          </cell>
          <cell r="P1571">
            <v>2.0000000000000001E-4</v>
          </cell>
          <cell r="Q1571">
            <v>2</v>
          </cell>
          <cell r="R1571">
            <v>-0.14067726459476634</v>
          </cell>
          <cell r="S1571">
            <v>-0.77846935924681471</v>
          </cell>
          <cell r="T1571">
            <v>-1.3332166722539731</v>
          </cell>
          <cell r="U1571">
            <v>-0.52955415695666985</v>
          </cell>
          <cell r="V1571">
            <v>-1.0533392693523762</v>
          </cell>
          <cell r="W1571">
            <v>-1.1305032141685032</v>
          </cell>
          <cell r="X1571">
            <v>44</v>
          </cell>
          <cell r="Y1571">
            <v>21</v>
          </cell>
          <cell r="Z1571">
            <v>9</v>
          </cell>
          <cell r="AA1571">
            <v>30</v>
          </cell>
          <cell r="AB1571">
            <v>15</v>
          </cell>
          <cell r="AC1571">
            <v>13</v>
          </cell>
        </row>
        <row r="1572">
          <cell r="A1572" t="str">
            <v>JUS</v>
          </cell>
          <cell r="B1572" t="str">
            <v>J</v>
          </cell>
          <cell r="C1572" t="str">
            <v>mid-8</v>
          </cell>
          <cell r="D1572" t="str">
            <v>U</v>
          </cell>
          <cell r="E1572" t="str">
            <v>S</v>
          </cell>
          <cell r="F1572" t="str">
            <v>late-8</v>
          </cell>
          <cell r="G1572" t="str">
            <v>JU</v>
          </cell>
          <cell r="H1572" t="str">
            <v>US</v>
          </cell>
          <cell r="I1572">
            <v>4</v>
          </cell>
          <cell r="J1572" t="str">
            <v>Not Found</v>
          </cell>
          <cell r="K1572">
            <v>3.1699999999999999E-2</v>
          </cell>
          <cell r="L1572">
            <v>6.9999999999999999E-4</v>
          </cell>
          <cell r="M1572">
            <v>3</v>
          </cell>
          <cell r="N1572" t="str">
            <v>Not Found</v>
          </cell>
          <cell r="O1572">
            <v>4.58E-2</v>
          </cell>
          <cell r="P1572">
            <v>6.9999999999999999E-4</v>
          </cell>
          <cell r="Q1572">
            <v>3</v>
          </cell>
          <cell r="R1572">
            <v>-1.7813164353637549</v>
          </cell>
          <cell r="S1572">
            <v>-0.72037552401525429</v>
          </cell>
          <cell r="T1572">
            <v>-1.3332166722539731</v>
          </cell>
          <cell r="U1572">
            <v>-1.6993659192830217</v>
          </cell>
          <cell r="V1572">
            <v>-0.90060794184900617</v>
          </cell>
          <cell r="W1572">
            <v>-0.89888921451072179</v>
          </cell>
          <cell r="X1572">
            <v>4</v>
          </cell>
          <cell r="Y1572">
            <v>23</v>
          </cell>
          <cell r="Z1572">
            <v>9</v>
          </cell>
          <cell r="AA1572">
            <v>4</v>
          </cell>
          <cell r="AB1572">
            <v>19</v>
          </cell>
          <cell r="AC1572">
            <v>18</v>
          </cell>
        </row>
        <row r="1573">
          <cell r="A1573" t="str">
            <v>JuT</v>
          </cell>
          <cell r="B1573" t="str">
            <v>J</v>
          </cell>
          <cell r="C1573" t="str">
            <v>mid-8</v>
          </cell>
          <cell r="D1573" t="str">
            <v>u</v>
          </cell>
          <cell r="E1573" t="str">
            <v>T</v>
          </cell>
          <cell r="F1573" t="str">
            <v>late-8</v>
          </cell>
          <cell r="G1573" t="str">
            <v>Ju</v>
          </cell>
          <cell r="H1573" t="str">
            <v>uT</v>
          </cell>
          <cell r="I1573">
            <v>4</v>
          </cell>
          <cell r="J1573" t="str">
            <v>Not Found</v>
          </cell>
          <cell r="K1573">
            <v>4.3299999999999998E-2</v>
          </cell>
          <cell r="L1573">
            <v>1.9E-3</v>
          </cell>
          <cell r="M1573">
            <v>9</v>
          </cell>
          <cell r="N1573" t="str">
            <v>Not Found</v>
          </cell>
          <cell r="O1573">
            <v>5.7099999999999998E-2</v>
          </cell>
          <cell r="P1573">
            <v>2.5000000000000001E-3</v>
          </cell>
          <cell r="Q1573">
            <v>4</v>
          </cell>
          <cell r="R1573">
            <v>-1.5136453470245108</v>
          </cell>
          <cell r="S1573">
            <v>-0.37181251262589154</v>
          </cell>
          <cell r="T1573">
            <v>-0.36686867008437607</v>
          </cell>
          <cell r="U1573">
            <v>-1.4406795608820866</v>
          </cell>
          <cell r="V1573">
            <v>-0.3507751628368746</v>
          </cell>
          <cell r="W1573">
            <v>-0.66727521485294028</v>
          </cell>
          <cell r="X1573">
            <v>6</v>
          </cell>
          <cell r="Y1573">
            <v>35</v>
          </cell>
          <cell r="Z1573">
            <v>36</v>
          </cell>
          <cell r="AA1573">
            <v>8</v>
          </cell>
          <cell r="AB1573">
            <v>37</v>
          </cell>
          <cell r="AC1573">
            <v>25</v>
          </cell>
        </row>
        <row r="1574">
          <cell r="A1574" t="str">
            <v>JUt</v>
          </cell>
          <cell r="B1574" t="str">
            <v>J</v>
          </cell>
          <cell r="C1574" t="str">
            <v>mid-8</v>
          </cell>
          <cell r="D1574" t="str">
            <v>U</v>
          </cell>
          <cell r="E1574" t="str">
            <v>t</v>
          </cell>
          <cell r="F1574" t="str">
            <v>mid-8</v>
          </cell>
          <cell r="G1574" t="str">
            <v>JU</v>
          </cell>
          <cell r="H1574" t="str">
            <v>Ut</v>
          </cell>
          <cell r="I1574">
            <v>3</v>
          </cell>
          <cell r="J1574" t="str">
            <v>Not Found</v>
          </cell>
          <cell r="K1574">
            <v>0.09</v>
          </cell>
          <cell r="L1574">
            <v>1E-3</v>
          </cell>
          <cell r="M1574">
            <v>7</v>
          </cell>
          <cell r="N1574" t="str">
            <v>Not Found</v>
          </cell>
          <cell r="O1574">
            <v>0.1028</v>
          </cell>
          <cell r="P1574">
            <v>1.6000000000000001E-3</v>
          </cell>
          <cell r="Q1574">
            <v>3</v>
          </cell>
          <cell r="R1574">
            <v>-0.43603846552082909</v>
          </cell>
          <cell r="S1574">
            <v>-0.6332347711679136</v>
          </cell>
          <cell r="T1574">
            <v>-0.68898467080757508</v>
          </cell>
          <cell r="U1574">
            <v>-0.39448782823405781</v>
          </cell>
          <cell r="V1574">
            <v>-0.62569155234294049</v>
          </cell>
          <cell r="W1574">
            <v>-0.89888921451072179</v>
          </cell>
          <cell r="X1574">
            <v>33</v>
          </cell>
          <cell r="Y1574">
            <v>26</v>
          </cell>
          <cell r="Z1574">
            <v>24</v>
          </cell>
          <cell r="AA1574">
            <v>35</v>
          </cell>
          <cell r="AB1574">
            <v>27</v>
          </cell>
          <cell r="AC1574">
            <v>18</v>
          </cell>
        </row>
        <row r="1575">
          <cell r="A1575" t="str">
            <v>Juv</v>
          </cell>
          <cell r="B1575" t="str">
            <v>J</v>
          </cell>
          <cell r="C1575" t="str">
            <v>mid-8</v>
          </cell>
          <cell r="D1575" t="str">
            <v>u</v>
          </cell>
          <cell r="E1575" t="str">
            <v>v</v>
          </cell>
          <cell r="F1575" t="str">
            <v>mid-8</v>
          </cell>
          <cell r="G1575" t="str">
            <v>Ju</v>
          </cell>
          <cell r="H1575" t="str">
            <v>uv</v>
          </cell>
          <cell r="I1575">
            <v>3</v>
          </cell>
          <cell r="J1575" t="str">
            <v>Not Found</v>
          </cell>
          <cell r="K1575">
            <v>5.9499999999999997E-2</v>
          </cell>
          <cell r="L1575">
            <v>1.6999999999999999E-3</v>
          </cell>
          <cell r="M1575">
            <v>7</v>
          </cell>
          <cell r="N1575" t="str">
            <v>Not Found</v>
          </cell>
          <cell r="O1575">
            <v>7.0599999999999996E-2</v>
          </cell>
          <cell r="P1575">
            <v>2.8999999999999998E-3</v>
          </cell>
          <cell r="Q1575">
            <v>4</v>
          </cell>
          <cell r="R1575">
            <v>-1.1398288271024626</v>
          </cell>
          <cell r="S1575">
            <v>-0.42990634785745202</v>
          </cell>
          <cell r="T1575">
            <v>-0.68898467080757508</v>
          </cell>
          <cell r="U1575">
            <v>-1.1316294866862795</v>
          </cell>
          <cell r="V1575">
            <v>-0.22859010083417874</v>
          </cell>
          <cell r="W1575">
            <v>-0.66727521485294028</v>
          </cell>
          <cell r="X1575">
            <v>13</v>
          </cell>
          <cell r="Y1575">
            <v>33</v>
          </cell>
          <cell r="Z1575">
            <v>24</v>
          </cell>
          <cell r="AA1575">
            <v>13</v>
          </cell>
          <cell r="AB1575">
            <v>42</v>
          </cell>
          <cell r="AC1575">
            <v>25</v>
          </cell>
        </row>
        <row r="1576">
          <cell r="A1576" t="str">
            <v>Juz</v>
          </cell>
          <cell r="B1576" t="str">
            <v>J</v>
          </cell>
          <cell r="C1576" t="str">
            <v>mid-8</v>
          </cell>
          <cell r="D1576" t="str">
            <v>u</v>
          </cell>
          <cell r="E1576" t="str">
            <v>z</v>
          </cell>
          <cell r="F1576" t="str">
            <v>late-8</v>
          </cell>
          <cell r="G1576" t="str">
            <v>Ju</v>
          </cell>
          <cell r="H1576" t="str">
            <v>uz</v>
          </cell>
          <cell r="I1576">
            <v>4</v>
          </cell>
          <cell r="J1576" t="str">
            <v>Not Found</v>
          </cell>
          <cell r="K1576">
            <v>5.6000000000000001E-2</v>
          </cell>
          <cell r="L1576">
            <v>2.3999999999999998E-3</v>
          </cell>
          <cell r="M1576">
            <v>13</v>
          </cell>
          <cell r="N1576" t="str">
            <v>Not Found</v>
          </cell>
          <cell r="O1576">
            <v>7.2599999999999998E-2</v>
          </cell>
          <cell r="P1576">
            <v>3.8999999999999998E-3</v>
          </cell>
          <cell r="Q1576">
            <v>7</v>
          </cell>
          <cell r="R1576">
            <v>-1.2205916554806828</v>
          </cell>
          <cell r="S1576">
            <v>-0.22657792454699047</v>
          </cell>
          <cell r="T1576">
            <v>0.27736333136202201</v>
          </cell>
          <cell r="U1576">
            <v>-1.0858442905091228</v>
          </cell>
          <cell r="V1576">
            <v>7.6872554172561086E-2</v>
          </cell>
          <cell r="W1576">
            <v>2.7566784120404197E-2</v>
          </cell>
          <cell r="X1576">
            <v>11</v>
          </cell>
          <cell r="Y1576">
            <v>41</v>
          </cell>
          <cell r="Z1576">
            <v>61</v>
          </cell>
          <cell r="AA1576">
            <v>14.000000000000002</v>
          </cell>
          <cell r="AB1576">
            <v>54</v>
          </cell>
          <cell r="AC1576">
            <v>51</v>
          </cell>
        </row>
        <row r="1577">
          <cell r="A1577" t="str">
            <v>JWb</v>
          </cell>
          <cell r="B1577" t="str">
            <v>J</v>
          </cell>
          <cell r="C1577" t="str">
            <v>mid-8</v>
          </cell>
          <cell r="D1577" t="str">
            <v>W</v>
          </cell>
          <cell r="E1577" t="str">
            <v>b</v>
          </cell>
          <cell r="F1577" t="str">
            <v>early-8</v>
          </cell>
          <cell r="G1577" t="str">
            <v>JW</v>
          </cell>
          <cell r="H1577" t="str">
            <v>Wb</v>
          </cell>
          <cell r="I1577">
            <v>2</v>
          </cell>
          <cell r="J1577" t="str">
            <v>Not Found</v>
          </cell>
          <cell r="K1577">
            <v>4.9399999999999999E-2</v>
          </cell>
          <cell r="L1577">
            <v>2.9999999999999997E-4</v>
          </cell>
          <cell r="M1577">
            <v>5</v>
          </cell>
          <cell r="N1577" t="str">
            <v>Not Found</v>
          </cell>
          <cell r="O1577">
            <v>5.3499999999999999E-2</v>
          </cell>
          <cell r="P1577">
            <v>2.9999999999999997E-4</v>
          </cell>
          <cell r="Q1577">
            <v>3</v>
          </cell>
          <cell r="R1577">
            <v>-1.3728872747081839</v>
          </cell>
          <cell r="S1577">
            <v>-0.83656319447837524</v>
          </cell>
          <cell r="T1577">
            <v>-1.0111006715307742</v>
          </cell>
          <cell r="U1577">
            <v>-1.5230929140009684</v>
          </cell>
          <cell r="V1577">
            <v>-1.0227930038517021</v>
          </cell>
          <cell r="W1577">
            <v>-0.89888921451072179</v>
          </cell>
          <cell r="X1577">
            <v>8</v>
          </cell>
          <cell r="Y1577">
            <v>20</v>
          </cell>
          <cell r="Z1577">
            <v>15</v>
          </cell>
          <cell r="AA1577">
            <v>6</v>
          </cell>
          <cell r="AB1577">
            <v>16</v>
          </cell>
          <cell r="AC1577">
            <v>18</v>
          </cell>
        </row>
        <row r="1578">
          <cell r="A1578" t="str">
            <v>JWC</v>
          </cell>
          <cell r="B1578" t="str">
            <v>J</v>
          </cell>
          <cell r="C1578" t="str">
            <v>mid-8</v>
          </cell>
          <cell r="D1578" t="str">
            <v>W</v>
          </cell>
          <cell r="E1578" t="str">
            <v>C</v>
          </cell>
          <cell r="F1578" t="str">
            <v>mid-8</v>
          </cell>
          <cell r="G1578" t="str">
            <v>JW</v>
          </cell>
          <cell r="H1578" t="str">
            <v>WC</v>
          </cell>
          <cell r="I1578">
            <v>3</v>
          </cell>
          <cell r="J1578" t="str">
            <v>Not Found</v>
          </cell>
          <cell r="K1578">
            <v>3.1399999999999997E-2</v>
          </cell>
          <cell r="L1578">
            <v>4.0000000000000002E-4</v>
          </cell>
          <cell r="M1578">
            <v>4</v>
          </cell>
          <cell r="N1578" t="str">
            <v>Not Found</v>
          </cell>
          <cell r="O1578">
            <v>4.4299999999999999E-2</v>
          </cell>
          <cell r="P1578">
            <v>5.0000000000000001E-4</v>
          </cell>
          <cell r="Q1578">
            <v>3</v>
          </cell>
          <cell r="R1578">
            <v>-1.7882389635104594</v>
          </cell>
          <cell r="S1578">
            <v>-0.80751627686259497</v>
          </cell>
          <cell r="T1578">
            <v>-1.1721586718923735</v>
          </cell>
          <cell r="U1578">
            <v>-1.7337048164158892</v>
          </cell>
          <cell r="V1578">
            <v>-0.9617004728503542</v>
          </cell>
          <cell r="W1578">
            <v>-0.89888921451072179</v>
          </cell>
          <cell r="X1578">
            <v>4</v>
          </cell>
          <cell r="Y1578">
            <v>21</v>
          </cell>
          <cell r="Z1578">
            <v>12</v>
          </cell>
          <cell r="AA1578">
            <v>4</v>
          </cell>
          <cell r="AB1578">
            <v>17</v>
          </cell>
          <cell r="AC1578">
            <v>18</v>
          </cell>
        </row>
        <row r="1579">
          <cell r="A1579" t="str">
            <v>JWd</v>
          </cell>
          <cell r="B1579" t="str">
            <v>J</v>
          </cell>
          <cell r="C1579" t="str">
            <v>mid-8</v>
          </cell>
          <cell r="D1579" t="str">
            <v>W</v>
          </cell>
          <cell r="E1579" t="str">
            <v>d</v>
          </cell>
          <cell r="F1579" t="str">
            <v>early-8</v>
          </cell>
          <cell r="G1579" t="str">
            <v>JW</v>
          </cell>
          <cell r="H1579" t="str">
            <v>Wd</v>
          </cell>
          <cell r="I1579">
            <v>2</v>
          </cell>
          <cell r="J1579" t="str">
            <v>Not Found</v>
          </cell>
          <cell r="K1579">
            <v>6.1400000000000003E-2</v>
          </cell>
          <cell r="L1579">
            <v>5.0000000000000001E-4</v>
          </cell>
          <cell r="M1579">
            <v>3</v>
          </cell>
          <cell r="N1579" t="str">
            <v>Not Found</v>
          </cell>
          <cell r="O1579">
            <v>8.5099999999999995E-2</v>
          </cell>
          <cell r="P1579">
            <v>1.1000000000000001E-3</v>
          </cell>
          <cell r="Q1579">
            <v>3</v>
          </cell>
          <cell r="R1579">
            <v>-1.09598614884</v>
          </cell>
          <cell r="S1579">
            <v>-0.77846935924681471</v>
          </cell>
          <cell r="T1579">
            <v>-1.3332166722539731</v>
          </cell>
          <cell r="U1579">
            <v>-0.79968681440189404</v>
          </cell>
          <cell r="V1579">
            <v>-0.7784228798463102</v>
          </cell>
          <cell r="W1579">
            <v>-0.89888921451072179</v>
          </cell>
          <cell r="X1579">
            <v>14.000000000000002</v>
          </cell>
          <cell r="Y1579">
            <v>21</v>
          </cell>
          <cell r="Z1579">
            <v>9</v>
          </cell>
          <cell r="AA1579">
            <v>21</v>
          </cell>
          <cell r="AB1579">
            <v>22</v>
          </cell>
          <cell r="AC1579">
            <v>18</v>
          </cell>
        </row>
        <row r="1580">
          <cell r="A1580" t="str">
            <v>JWJ</v>
          </cell>
          <cell r="B1580" t="str">
            <v>J</v>
          </cell>
          <cell r="C1580" t="str">
            <v>mid-8</v>
          </cell>
          <cell r="D1580" t="str">
            <v>W</v>
          </cell>
          <cell r="E1580" t="str">
            <v>J</v>
          </cell>
          <cell r="F1580" t="str">
            <v>mid-8</v>
          </cell>
          <cell r="G1580" t="str">
            <v>JW</v>
          </cell>
          <cell r="H1580" t="str">
            <v>WJ</v>
          </cell>
          <cell r="I1580">
            <v>3</v>
          </cell>
          <cell r="J1580" t="str">
            <v>Not Found</v>
          </cell>
          <cell r="K1580">
            <v>3.4200000000000001E-2</v>
          </cell>
          <cell r="L1580">
            <v>1E-4</v>
          </cell>
          <cell r="M1580">
            <v>3</v>
          </cell>
          <cell r="N1580" t="str">
            <v>Not Found</v>
          </cell>
          <cell r="O1580">
            <v>3.7900000000000003E-2</v>
          </cell>
          <cell r="P1580">
            <v>1E-4</v>
          </cell>
          <cell r="Q1580">
            <v>2</v>
          </cell>
          <cell r="R1580">
            <v>-1.7236287008078834</v>
          </cell>
          <cell r="S1580">
            <v>-0.89465702970993566</v>
          </cell>
          <cell r="T1580">
            <v>-1.3332166722539731</v>
          </cell>
          <cell r="U1580">
            <v>-1.8802174441827901</v>
          </cell>
          <cell r="V1580">
            <v>-1.0838855348530503</v>
          </cell>
          <cell r="W1580">
            <v>-1.1305032141685032</v>
          </cell>
          <cell r="X1580">
            <v>4</v>
          </cell>
          <cell r="Y1580">
            <v>18</v>
          </cell>
          <cell r="Z1580">
            <v>9</v>
          </cell>
          <cell r="AA1580">
            <v>3</v>
          </cell>
          <cell r="AB1580">
            <v>14.000000000000002</v>
          </cell>
          <cell r="AC1580">
            <v>13</v>
          </cell>
        </row>
        <row r="1581">
          <cell r="A1581" t="str">
            <v>JWn</v>
          </cell>
          <cell r="B1581" t="str">
            <v>J</v>
          </cell>
          <cell r="C1581" t="str">
            <v>mid-8</v>
          </cell>
          <cell r="D1581" t="str">
            <v>W</v>
          </cell>
          <cell r="E1581" t="str">
            <v>n</v>
          </cell>
          <cell r="F1581" t="str">
            <v>early-8</v>
          </cell>
          <cell r="G1581" t="str">
            <v>JW</v>
          </cell>
          <cell r="H1581" t="str">
            <v>Wn</v>
          </cell>
          <cell r="I1581">
            <v>2</v>
          </cell>
          <cell r="J1581" t="str">
            <v>Not Found</v>
          </cell>
          <cell r="K1581">
            <v>0.1195</v>
          </cell>
          <cell r="L1581">
            <v>4.1000000000000003E-3</v>
          </cell>
          <cell r="M1581">
            <v>10</v>
          </cell>
          <cell r="N1581" t="str">
            <v>Not Found</v>
          </cell>
          <cell r="O1581">
            <v>0.1371</v>
          </cell>
          <cell r="P1581">
            <v>5.3E-3</v>
          </cell>
          <cell r="Q1581">
            <v>9</v>
          </cell>
          <cell r="R1581">
            <v>0.24467680223845581</v>
          </cell>
          <cell r="S1581">
            <v>0.26721967492127358</v>
          </cell>
          <cell r="T1581">
            <v>-0.20581066972277653</v>
          </cell>
          <cell r="U1581">
            <v>0.39072828620417815</v>
          </cell>
          <cell r="V1581">
            <v>0.50452027118199683</v>
          </cell>
          <cell r="W1581">
            <v>0.49079478343596716</v>
          </cell>
          <cell r="X1581">
            <v>60</v>
          </cell>
          <cell r="Y1581">
            <v>60</v>
          </cell>
          <cell r="Z1581">
            <v>42</v>
          </cell>
          <cell r="AA1581">
            <v>65</v>
          </cell>
          <cell r="AB1581">
            <v>70</v>
          </cell>
          <cell r="AC1581">
            <v>69</v>
          </cell>
        </row>
        <row r="1582">
          <cell r="A1582" t="str">
            <v>JWr</v>
          </cell>
          <cell r="B1582" t="str">
            <v>J</v>
          </cell>
          <cell r="C1582" t="str">
            <v>mid-8</v>
          </cell>
          <cell r="D1582" t="str">
            <v>W</v>
          </cell>
          <cell r="E1582" t="str">
            <v>r</v>
          </cell>
          <cell r="F1582" t="str">
            <v>late-8</v>
          </cell>
          <cell r="G1582" t="str">
            <v>JW</v>
          </cell>
          <cell r="H1582" t="str">
            <v>Wr</v>
          </cell>
          <cell r="I1582">
            <v>4</v>
          </cell>
          <cell r="J1582" t="str">
            <v>Not Found</v>
          </cell>
          <cell r="K1582">
            <v>0.1018</v>
          </cell>
          <cell r="L1582">
            <v>2.9999999999999997E-4</v>
          </cell>
          <cell r="M1582">
            <v>7</v>
          </cell>
          <cell r="N1582" t="str">
            <v>Not Found</v>
          </cell>
          <cell r="O1582">
            <v>0.1197</v>
          </cell>
          <cell r="P1582">
            <v>2.0000000000000001E-4</v>
          </cell>
          <cell r="Q1582">
            <v>3</v>
          </cell>
          <cell r="R1582">
            <v>-0.163752358417115</v>
          </cell>
          <cell r="S1582">
            <v>-0.83656319447837524</v>
          </cell>
          <cell r="T1582">
            <v>-0.68898467080757508</v>
          </cell>
          <cell r="U1582">
            <v>-7.6029205370844238E-3</v>
          </cell>
          <cell r="V1582">
            <v>-1.0533392693523762</v>
          </cell>
          <cell r="W1582">
            <v>-0.89888921451072179</v>
          </cell>
          <cell r="X1582">
            <v>43</v>
          </cell>
          <cell r="Y1582">
            <v>20</v>
          </cell>
          <cell r="Z1582">
            <v>24</v>
          </cell>
          <cell r="AA1582">
            <v>50</v>
          </cell>
          <cell r="AB1582">
            <v>15</v>
          </cell>
          <cell r="AC1582">
            <v>18</v>
          </cell>
        </row>
        <row r="1583">
          <cell r="A1583" t="str">
            <v>JWs</v>
          </cell>
          <cell r="B1583" t="str">
            <v>J</v>
          </cell>
          <cell r="C1583" t="str">
            <v>mid-8</v>
          </cell>
          <cell r="D1583" t="str">
            <v>W</v>
          </cell>
          <cell r="E1583" t="str">
            <v>s</v>
          </cell>
          <cell r="F1583" t="str">
            <v>late-8</v>
          </cell>
          <cell r="G1583" t="str">
            <v>JW</v>
          </cell>
          <cell r="H1583" t="str">
            <v>Ws</v>
          </cell>
          <cell r="I1583">
            <v>4</v>
          </cell>
          <cell r="J1583" t="str">
            <v>Not Found</v>
          </cell>
          <cell r="K1583">
            <v>0.1023</v>
          </cell>
          <cell r="L1583">
            <v>8.9999999999999998E-4</v>
          </cell>
          <cell r="M1583">
            <v>10</v>
          </cell>
          <cell r="N1583" t="str">
            <v>Not Found</v>
          </cell>
          <cell r="O1583">
            <v>9.4E-2</v>
          </cell>
          <cell r="P1583">
            <v>8.9999999999999998E-4</v>
          </cell>
          <cell r="Q1583">
            <v>4</v>
          </cell>
          <cell r="R1583">
            <v>-0.15221481150594066</v>
          </cell>
          <cell r="S1583">
            <v>-0.66228168878369387</v>
          </cell>
          <cell r="T1583">
            <v>-0.20581066972277653</v>
          </cell>
          <cell r="U1583">
            <v>-0.59594269141354694</v>
          </cell>
          <cell r="V1583">
            <v>-0.83951541084765835</v>
          </cell>
          <cell r="W1583">
            <v>-0.66727521485294028</v>
          </cell>
          <cell r="X1583">
            <v>44</v>
          </cell>
          <cell r="Y1583">
            <v>25</v>
          </cell>
          <cell r="Z1583">
            <v>42</v>
          </cell>
          <cell r="AA1583">
            <v>28.000000000000004</v>
          </cell>
          <cell r="AB1583">
            <v>21</v>
          </cell>
          <cell r="AC1583">
            <v>25</v>
          </cell>
        </row>
        <row r="1584">
          <cell r="A1584" t="str">
            <v>JWt</v>
          </cell>
          <cell r="B1584" t="str">
            <v>J</v>
          </cell>
          <cell r="C1584" t="str">
            <v>mid-8</v>
          </cell>
          <cell r="D1584" t="str">
            <v>W</v>
          </cell>
          <cell r="E1584" t="str">
            <v>t</v>
          </cell>
          <cell r="F1584" t="str">
            <v>mid-8</v>
          </cell>
          <cell r="G1584" t="str">
            <v>JW</v>
          </cell>
          <cell r="H1584" t="str">
            <v>Wt</v>
          </cell>
          <cell r="I1584">
            <v>3</v>
          </cell>
          <cell r="J1584" t="str">
            <v>Not Found</v>
          </cell>
          <cell r="K1584">
            <v>8.9399999999999993E-2</v>
          </cell>
          <cell r="L1584">
            <v>5.9999999999999995E-4</v>
          </cell>
          <cell r="M1584">
            <v>15</v>
          </cell>
          <cell r="N1584" t="str">
            <v>Not Found</v>
          </cell>
          <cell r="O1584">
            <v>9.9900000000000003E-2</v>
          </cell>
          <cell r="P1584">
            <v>4.0000000000000002E-4</v>
          </cell>
          <cell r="Q1584">
            <v>3</v>
          </cell>
          <cell r="R1584">
            <v>-0.44988352181423835</v>
          </cell>
          <cell r="S1584">
            <v>-0.74942244163103455</v>
          </cell>
          <cell r="T1584">
            <v>0.59947933208522108</v>
          </cell>
          <cell r="U1584">
            <v>-0.4608763626909349</v>
          </cell>
          <cell r="V1584">
            <v>-0.99224673835102817</v>
          </cell>
          <cell r="W1584">
            <v>-0.89888921451072179</v>
          </cell>
          <cell r="X1584">
            <v>33</v>
          </cell>
          <cell r="Y1584">
            <v>22</v>
          </cell>
          <cell r="Z1584">
            <v>72</v>
          </cell>
          <cell r="AA1584">
            <v>32</v>
          </cell>
          <cell r="AB1584">
            <v>17</v>
          </cell>
          <cell r="AC1584">
            <v>18</v>
          </cell>
        </row>
        <row r="1585">
          <cell r="A1585" t="str">
            <v>JWT</v>
          </cell>
          <cell r="B1585" t="str">
            <v>J</v>
          </cell>
          <cell r="C1585" t="str">
            <v>mid-8</v>
          </cell>
          <cell r="D1585" t="str">
            <v>W</v>
          </cell>
          <cell r="E1585" t="str">
            <v>T</v>
          </cell>
          <cell r="F1585" t="str">
            <v>late-8</v>
          </cell>
          <cell r="G1585" t="str">
            <v>JW</v>
          </cell>
          <cell r="H1585" t="str">
            <v>WT</v>
          </cell>
          <cell r="I1585">
            <v>4</v>
          </cell>
          <cell r="J1585" t="str">
            <v>Not Found</v>
          </cell>
          <cell r="K1585">
            <v>3.0800000000000001E-2</v>
          </cell>
          <cell r="L1585">
            <v>6.9999999999999999E-4</v>
          </cell>
          <cell r="M1585">
            <v>3</v>
          </cell>
          <cell r="N1585" t="str">
            <v>Not Found</v>
          </cell>
          <cell r="O1585">
            <v>4.02E-2</v>
          </cell>
          <cell r="P1585">
            <v>5.9999999999999995E-4</v>
          </cell>
          <cell r="Q1585">
            <v>2</v>
          </cell>
          <cell r="R1585">
            <v>-1.8020840198038686</v>
          </cell>
          <cell r="S1585">
            <v>-0.72037552401525429</v>
          </cell>
          <cell r="T1585">
            <v>-1.3332166722539731</v>
          </cell>
          <cell r="U1585">
            <v>-1.8275644685790602</v>
          </cell>
          <cell r="V1585">
            <v>-0.93115420734968024</v>
          </cell>
          <cell r="W1585">
            <v>-1.1305032141685032</v>
          </cell>
          <cell r="X1585">
            <v>4</v>
          </cell>
          <cell r="Y1585">
            <v>23</v>
          </cell>
          <cell r="Z1585">
            <v>9</v>
          </cell>
          <cell r="AA1585">
            <v>3</v>
          </cell>
          <cell r="AB1585">
            <v>18</v>
          </cell>
          <cell r="AC1585">
            <v>13</v>
          </cell>
        </row>
        <row r="1586">
          <cell r="A1586" t="str">
            <v>JYd</v>
          </cell>
          <cell r="B1586" t="str">
            <v>J</v>
          </cell>
          <cell r="C1586" t="str">
            <v>mid-8</v>
          </cell>
          <cell r="D1586" t="str">
            <v>Y</v>
          </cell>
          <cell r="E1586" t="str">
            <v>d</v>
          </cell>
          <cell r="F1586" t="str">
            <v>early-8</v>
          </cell>
          <cell r="G1586" t="str">
            <v>JY</v>
          </cell>
          <cell r="H1586" t="str">
            <v>Yd</v>
          </cell>
          <cell r="I1586">
            <v>2</v>
          </cell>
          <cell r="J1586" t="str">
            <v>Not Found</v>
          </cell>
          <cell r="K1586">
            <v>8.5999999999999993E-2</v>
          </cell>
          <cell r="L1586">
            <v>2.8999999999999998E-3</v>
          </cell>
          <cell r="M1586">
            <v>12</v>
          </cell>
          <cell r="N1586" t="str">
            <v>Not Found</v>
          </cell>
          <cell r="O1586">
            <v>0.11310000000000001</v>
          </cell>
          <cell r="P1586">
            <v>4.3E-3</v>
          </cell>
          <cell r="Q1586">
            <v>9</v>
          </cell>
          <cell r="R1586">
            <v>-0.52833884081022375</v>
          </cell>
          <cell r="S1586">
            <v>-8.134333646808932E-2</v>
          </cell>
          <cell r="T1586">
            <v>0.11630533100042251</v>
          </cell>
          <cell r="U1586">
            <v>-0.15869406792170115</v>
          </cell>
          <cell r="V1586">
            <v>0.19905761617525705</v>
          </cell>
          <cell r="W1586">
            <v>0.49079478343596716</v>
          </cell>
          <cell r="X1586">
            <v>30</v>
          </cell>
          <cell r="Y1586">
            <v>46</v>
          </cell>
          <cell r="Z1586">
            <v>54</v>
          </cell>
          <cell r="AA1586">
            <v>44</v>
          </cell>
          <cell r="AB1586">
            <v>57.999999999999993</v>
          </cell>
          <cell r="AC1586">
            <v>69</v>
          </cell>
        </row>
        <row r="1587">
          <cell r="A1587" t="str">
            <v>JYf</v>
          </cell>
          <cell r="B1587" t="str">
            <v>J</v>
          </cell>
          <cell r="C1587" t="str">
            <v>mid-8</v>
          </cell>
          <cell r="D1587" t="str">
            <v>Y</v>
          </cell>
          <cell r="E1587" t="str">
            <v>f</v>
          </cell>
          <cell r="F1587" t="str">
            <v>mid-8</v>
          </cell>
          <cell r="G1587" t="str">
            <v>JY</v>
          </cell>
          <cell r="H1587" t="str">
            <v>Yf</v>
          </cell>
          <cell r="I1587">
            <v>3</v>
          </cell>
          <cell r="J1587" t="str">
            <v>Not Found</v>
          </cell>
          <cell r="K1587">
            <v>6.7699999999999996E-2</v>
          </cell>
          <cell r="L1587">
            <v>1.6000000000000001E-3</v>
          </cell>
          <cell r="M1587">
            <v>7</v>
          </cell>
          <cell r="N1587" t="str">
            <v>Not Found</v>
          </cell>
          <cell r="O1587">
            <v>7.8899999999999998E-2</v>
          </cell>
          <cell r="P1587">
            <v>1.6999999999999999E-3</v>
          </cell>
          <cell r="Q1587">
            <v>4</v>
          </cell>
          <cell r="R1587">
            <v>-0.95061305775920379</v>
          </cell>
          <cell r="S1587">
            <v>-0.45895326547323223</v>
          </cell>
          <cell r="T1587">
            <v>-0.68898467080757508</v>
          </cell>
          <cell r="U1587">
            <v>-0.94162092255107954</v>
          </cell>
          <cell r="V1587">
            <v>-0.59514528684226642</v>
          </cell>
          <cell r="W1587">
            <v>-0.66727521485294028</v>
          </cell>
          <cell r="X1587">
            <v>17</v>
          </cell>
          <cell r="Y1587">
            <v>32</v>
          </cell>
          <cell r="Z1587">
            <v>24</v>
          </cell>
          <cell r="AA1587">
            <v>17</v>
          </cell>
          <cell r="AB1587">
            <v>28.000000000000004</v>
          </cell>
          <cell r="AC1587">
            <v>25</v>
          </cell>
        </row>
        <row r="1588">
          <cell r="A1588" t="str">
            <v>JYJ</v>
          </cell>
          <cell r="B1588" t="str">
            <v>J</v>
          </cell>
          <cell r="C1588" t="str">
            <v>mid-8</v>
          </cell>
          <cell r="D1588" t="str">
            <v>Y</v>
          </cell>
          <cell r="E1588" t="str">
            <v>J</v>
          </cell>
          <cell r="F1588" t="str">
            <v>mid-8</v>
          </cell>
          <cell r="G1588" t="str">
            <v>JY</v>
          </cell>
          <cell r="H1588" t="str">
            <v>YJ</v>
          </cell>
          <cell r="I1588">
            <v>3</v>
          </cell>
          <cell r="J1588" t="str">
            <v>Not Found</v>
          </cell>
          <cell r="K1588">
            <v>5.8799999999999998E-2</v>
          </cell>
          <cell r="L1588">
            <v>5.9999999999999995E-4</v>
          </cell>
          <cell r="M1588">
            <v>3</v>
          </cell>
          <cell r="N1588" t="str">
            <v>Not Found</v>
          </cell>
          <cell r="O1588">
            <v>6.59E-2</v>
          </cell>
          <cell r="P1588">
            <v>2.9999999999999997E-4</v>
          </cell>
          <cell r="Q1588">
            <v>1</v>
          </cell>
          <cell r="R1588">
            <v>-1.1559813927781066</v>
          </cell>
          <cell r="S1588">
            <v>-0.74942244163103455</v>
          </cell>
          <cell r="T1588">
            <v>-1.3332166722539731</v>
          </cell>
          <cell r="U1588">
            <v>-1.2392246977025976</v>
          </cell>
          <cell r="V1588">
            <v>-1.0227930038517021</v>
          </cell>
          <cell r="W1588">
            <v>-1.3621172138262847</v>
          </cell>
          <cell r="X1588">
            <v>12</v>
          </cell>
          <cell r="Y1588">
            <v>22</v>
          </cell>
          <cell r="Z1588">
            <v>9</v>
          </cell>
          <cell r="AA1588">
            <v>11</v>
          </cell>
          <cell r="AB1588">
            <v>16</v>
          </cell>
          <cell r="AC1588">
            <v>9</v>
          </cell>
        </row>
        <row r="1589">
          <cell r="A1589" t="str">
            <v>JYk</v>
          </cell>
          <cell r="B1589" t="str">
            <v>J</v>
          </cell>
          <cell r="C1589" t="str">
            <v>mid-8</v>
          </cell>
          <cell r="D1589" t="str">
            <v>Y</v>
          </cell>
          <cell r="E1589" t="str">
            <v>k</v>
          </cell>
          <cell r="F1589" t="str">
            <v>mid-8</v>
          </cell>
          <cell r="G1589" t="str">
            <v>JY</v>
          </cell>
          <cell r="H1589" t="str">
            <v>Yk</v>
          </cell>
          <cell r="I1589">
            <v>3</v>
          </cell>
          <cell r="J1589" t="str">
            <v>Not Found</v>
          </cell>
          <cell r="K1589">
            <v>0.10150000000000001</v>
          </cell>
          <cell r="L1589">
            <v>3.3E-3</v>
          </cell>
          <cell r="M1589">
            <v>12</v>
          </cell>
          <cell r="N1589" t="str">
            <v>Not Found</v>
          </cell>
          <cell r="O1589">
            <v>0.1203</v>
          </cell>
          <cell r="P1589">
            <v>2.8999999999999998E-3</v>
          </cell>
          <cell r="Q1589">
            <v>8</v>
          </cell>
          <cell r="R1589">
            <v>-0.17067488656381946</v>
          </cell>
          <cell r="S1589">
            <v>3.4844333995031646E-2</v>
          </cell>
          <cell r="T1589">
            <v>0.11630533100042251</v>
          </cell>
          <cell r="U1589">
            <v>6.132638316062638E-3</v>
          </cell>
          <cell r="V1589">
            <v>-0.22859010083417874</v>
          </cell>
          <cell r="W1589">
            <v>0.25918078377818571</v>
          </cell>
          <cell r="X1589">
            <v>43</v>
          </cell>
          <cell r="Y1589">
            <v>51</v>
          </cell>
          <cell r="Z1589">
            <v>54</v>
          </cell>
          <cell r="AA1589">
            <v>50</v>
          </cell>
          <cell r="AB1589">
            <v>42</v>
          </cell>
          <cell r="AC1589">
            <v>60</v>
          </cell>
        </row>
        <row r="1590">
          <cell r="A1590" t="str">
            <v>JYl</v>
          </cell>
          <cell r="B1590" t="str">
            <v>J</v>
          </cell>
          <cell r="C1590" t="str">
            <v>mid-8</v>
          </cell>
          <cell r="D1590" t="str">
            <v>Y</v>
          </cell>
          <cell r="E1590" t="str">
            <v>l</v>
          </cell>
          <cell r="F1590" t="str">
            <v>late-8</v>
          </cell>
          <cell r="G1590" t="str">
            <v>JY</v>
          </cell>
          <cell r="H1590" t="str">
            <v>Yl</v>
          </cell>
          <cell r="I1590">
            <v>4</v>
          </cell>
          <cell r="J1590" t="str">
            <v>Not Found</v>
          </cell>
          <cell r="K1590">
            <v>0.1217</v>
          </cell>
          <cell r="L1590">
            <v>3.0000000000000001E-3</v>
          </cell>
          <cell r="M1590">
            <v>17</v>
          </cell>
          <cell r="N1590" t="str">
            <v>Not Found</v>
          </cell>
          <cell r="O1590">
            <v>0.14119999999999999</v>
          </cell>
          <cell r="P1590">
            <v>3.7000000000000002E-3</v>
          </cell>
          <cell r="Q1590">
            <v>8</v>
          </cell>
          <cell r="R1590">
            <v>0.29544200864762299</v>
          </cell>
          <cell r="S1590">
            <v>-5.2296418852309019E-2</v>
          </cell>
          <cell r="T1590">
            <v>0.9215953328084201</v>
          </cell>
          <cell r="U1590">
            <v>0.48458793836734904</v>
          </cell>
          <cell r="V1590">
            <v>1.5780023171213225E-2</v>
          </cell>
          <cell r="W1590">
            <v>0.25918078377818571</v>
          </cell>
          <cell r="X1590">
            <v>62</v>
          </cell>
          <cell r="Y1590">
            <v>48</v>
          </cell>
          <cell r="Z1590">
            <v>82</v>
          </cell>
          <cell r="AA1590">
            <v>69</v>
          </cell>
          <cell r="AB1590">
            <v>51</v>
          </cell>
          <cell r="AC1590">
            <v>60</v>
          </cell>
        </row>
        <row r="1591">
          <cell r="A1591" t="str">
            <v>JYm</v>
          </cell>
          <cell r="B1591" t="str">
            <v>J</v>
          </cell>
          <cell r="C1591" t="str">
            <v>mid-8</v>
          </cell>
          <cell r="D1591" t="str">
            <v>Y</v>
          </cell>
          <cell r="E1591" t="str">
            <v>m</v>
          </cell>
          <cell r="F1591" t="str">
            <v>early-8</v>
          </cell>
          <cell r="G1591" t="str">
            <v>JY</v>
          </cell>
          <cell r="H1591" t="str">
            <v>Ym</v>
          </cell>
          <cell r="I1591">
            <v>2</v>
          </cell>
          <cell r="J1591" t="str">
            <v>Not Found</v>
          </cell>
          <cell r="K1591">
            <v>9.7500000000000003E-2</v>
          </cell>
          <cell r="L1591">
            <v>1.5E-3</v>
          </cell>
          <cell r="M1591">
            <v>12</v>
          </cell>
          <cell r="N1591" t="str">
            <v>Not Found</v>
          </cell>
          <cell r="O1591">
            <v>0.105</v>
          </cell>
          <cell r="P1591">
            <v>1.6000000000000001E-3</v>
          </cell>
          <cell r="Q1591">
            <v>7</v>
          </cell>
          <cell r="R1591">
            <v>-0.26297526185321413</v>
          </cell>
          <cell r="S1591">
            <v>-0.48800018308901244</v>
          </cell>
          <cell r="T1591">
            <v>0.11630533100042251</v>
          </cell>
          <cell r="U1591">
            <v>-0.34412411243918567</v>
          </cell>
          <cell r="V1591">
            <v>-0.62569155234294049</v>
          </cell>
          <cell r="W1591">
            <v>2.7566784120404197E-2</v>
          </cell>
          <cell r="X1591">
            <v>40</v>
          </cell>
          <cell r="Y1591">
            <v>31</v>
          </cell>
          <cell r="Z1591">
            <v>54</v>
          </cell>
          <cell r="AA1591">
            <v>37</v>
          </cell>
          <cell r="AB1591">
            <v>27</v>
          </cell>
          <cell r="AC1591">
            <v>51</v>
          </cell>
        </row>
        <row r="1592">
          <cell r="A1592" t="str">
            <v>JYn</v>
          </cell>
          <cell r="B1592" t="str">
            <v>J</v>
          </cell>
          <cell r="C1592" t="str">
            <v>mid-8</v>
          </cell>
          <cell r="D1592" t="str">
            <v>Y</v>
          </cell>
          <cell r="E1592" t="str">
            <v>n</v>
          </cell>
          <cell r="F1592" t="str">
            <v>early-8</v>
          </cell>
          <cell r="G1592" t="str">
            <v>JY</v>
          </cell>
          <cell r="H1592" t="str">
            <v>Yn</v>
          </cell>
          <cell r="I1592">
            <v>2</v>
          </cell>
          <cell r="J1592" t="str">
            <v>Not Found</v>
          </cell>
          <cell r="K1592">
            <v>0.14410000000000001</v>
          </cell>
          <cell r="L1592">
            <v>5.1999999999999998E-3</v>
          </cell>
          <cell r="M1592">
            <v>19</v>
          </cell>
          <cell r="N1592" t="str">
            <v>Not Found</v>
          </cell>
          <cell r="O1592">
            <v>0.1651</v>
          </cell>
          <cell r="P1592">
            <v>8.0999999999999996E-3</v>
          </cell>
          <cell r="Q1592">
            <v>15</v>
          </cell>
          <cell r="R1592">
            <v>0.8123241102682327</v>
          </cell>
          <cell r="S1592">
            <v>0.58673576869485589</v>
          </cell>
          <cell r="T1592">
            <v>1.2437113335316192</v>
          </cell>
          <cell r="U1592">
            <v>1.0317210326843707</v>
          </cell>
          <cell r="V1592">
            <v>1.3598157052008681</v>
          </cell>
          <cell r="W1592">
            <v>1.880478781382656</v>
          </cell>
          <cell r="X1592">
            <v>79</v>
          </cell>
          <cell r="Y1592">
            <v>72</v>
          </cell>
          <cell r="Z1592">
            <v>89</v>
          </cell>
          <cell r="AA1592">
            <v>85</v>
          </cell>
          <cell r="AB1592">
            <v>91</v>
          </cell>
          <cell r="AC1592">
            <v>97</v>
          </cell>
        </row>
        <row r="1593">
          <cell r="A1593" t="str">
            <v>JYp</v>
          </cell>
          <cell r="B1593" t="str">
            <v>J</v>
          </cell>
          <cell r="C1593" t="str">
            <v>mid-8</v>
          </cell>
          <cell r="D1593" t="str">
            <v>Y</v>
          </cell>
          <cell r="E1593" t="str">
            <v>p</v>
          </cell>
          <cell r="F1593" t="str">
            <v>early-8</v>
          </cell>
          <cell r="G1593" t="str">
            <v>JY</v>
          </cell>
          <cell r="H1593" t="str">
            <v>Yp</v>
          </cell>
          <cell r="I1593">
            <v>2</v>
          </cell>
          <cell r="J1593" t="str">
            <v>Not Found</v>
          </cell>
          <cell r="K1593">
            <v>8.5199999999999998E-2</v>
          </cell>
          <cell r="L1593">
            <v>1.8E-3</v>
          </cell>
          <cell r="M1593">
            <v>8</v>
          </cell>
          <cell r="N1593" t="str">
            <v>Not Found</v>
          </cell>
          <cell r="O1593">
            <v>9.1999999999999998E-2</v>
          </cell>
          <cell r="P1593">
            <v>2.0999999999999999E-3</v>
          </cell>
          <cell r="Q1593">
            <v>5</v>
          </cell>
          <cell r="R1593">
            <v>-0.54679891586810259</v>
          </cell>
          <cell r="S1593">
            <v>-0.40085943024167181</v>
          </cell>
          <cell r="T1593">
            <v>-0.52792667044597552</v>
          </cell>
          <cell r="U1593">
            <v>-0.64172788759070365</v>
          </cell>
          <cell r="V1593">
            <v>-0.47296022483957056</v>
          </cell>
          <cell r="W1593">
            <v>-0.43566121519515877</v>
          </cell>
          <cell r="X1593">
            <v>28.999999999999996</v>
          </cell>
          <cell r="Y1593">
            <v>34</v>
          </cell>
          <cell r="Z1593">
            <v>30</v>
          </cell>
          <cell r="AA1593">
            <v>26</v>
          </cell>
          <cell r="AB1593">
            <v>32</v>
          </cell>
          <cell r="AC1593">
            <v>33</v>
          </cell>
        </row>
        <row r="1594">
          <cell r="A1594" t="str">
            <v>JYr</v>
          </cell>
          <cell r="B1594" t="str">
            <v>J</v>
          </cell>
          <cell r="C1594" t="str">
            <v>mid-8</v>
          </cell>
          <cell r="D1594" t="str">
            <v>Y</v>
          </cell>
          <cell r="E1594" t="str">
            <v>r</v>
          </cell>
          <cell r="F1594" t="str">
            <v>late-8</v>
          </cell>
          <cell r="G1594" t="str">
            <v>JY</v>
          </cell>
          <cell r="H1594" t="str">
            <v>Yr</v>
          </cell>
          <cell r="I1594">
            <v>4</v>
          </cell>
          <cell r="J1594" t="str">
            <v>Not Found</v>
          </cell>
          <cell r="K1594">
            <v>0.12640000000000001</v>
          </cell>
          <cell r="L1594">
            <v>2.2000000000000001E-3</v>
          </cell>
          <cell r="M1594">
            <v>15</v>
          </cell>
          <cell r="N1594" t="str">
            <v>Not Found</v>
          </cell>
          <cell r="O1594">
            <v>0.1477</v>
          </cell>
          <cell r="P1594">
            <v>3.5000000000000001E-3</v>
          </cell>
          <cell r="Q1594">
            <v>5</v>
          </cell>
          <cell r="R1594">
            <v>0.40389494961266187</v>
          </cell>
          <cell r="S1594">
            <v>-0.2846717597785508</v>
          </cell>
          <cell r="T1594">
            <v>0.59947933208522108</v>
          </cell>
          <cell r="U1594">
            <v>0.63338982594310822</v>
          </cell>
          <cell r="V1594">
            <v>-4.5312507830134761E-2</v>
          </cell>
          <cell r="W1594">
            <v>-0.43566121519515877</v>
          </cell>
          <cell r="X1594">
            <v>66</v>
          </cell>
          <cell r="Y1594">
            <v>38</v>
          </cell>
          <cell r="Z1594">
            <v>72</v>
          </cell>
          <cell r="AA1594">
            <v>74</v>
          </cell>
          <cell r="AB1594">
            <v>49</v>
          </cell>
          <cell r="AC1594">
            <v>33</v>
          </cell>
        </row>
        <row r="1595">
          <cell r="A1595" t="str">
            <v>JYs</v>
          </cell>
          <cell r="B1595" t="str">
            <v>J</v>
          </cell>
          <cell r="C1595" t="str">
            <v>mid-8</v>
          </cell>
          <cell r="D1595" t="str">
            <v>Y</v>
          </cell>
          <cell r="E1595" t="str">
            <v>s</v>
          </cell>
          <cell r="F1595" t="str">
            <v>late-8</v>
          </cell>
          <cell r="G1595" t="str">
            <v>JY</v>
          </cell>
          <cell r="H1595" t="str">
            <v>Ys</v>
          </cell>
          <cell r="I1595">
            <v>4</v>
          </cell>
          <cell r="J1595" t="str">
            <v>Not Found</v>
          </cell>
          <cell r="K1595">
            <v>0.12690000000000001</v>
          </cell>
          <cell r="L1595">
            <v>1.6999999999999999E-3</v>
          </cell>
          <cell r="M1595">
            <v>13</v>
          </cell>
          <cell r="N1595" t="str">
            <v>Not Found</v>
          </cell>
          <cell r="O1595">
            <v>0.122</v>
          </cell>
          <cell r="P1595">
            <v>2.3999999999999998E-3</v>
          </cell>
          <cell r="Q1595">
            <v>7</v>
          </cell>
          <cell r="R1595">
            <v>0.41543249652383618</v>
          </cell>
          <cell r="S1595">
            <v>-0.42990634785745202</v>
          </cell>
          <cell r="T1595">
            <v>0.27736333136202201</v>
          </cell>
          <cell r="U1595">
            <v>4.5050055066645611E-2</v>
          </cell>
          <cell r="V1595">
            <v>-0.38132142833754862</v>
          </cell>
          <cell r="W1595">
            <v>2.7566784120404197E-2</v>
          </cell>
          <cell r="X1595">
            <v>66</v>
          </cell>
          <cell r="Y1595">
            <v>33</v>
          </cell>
          <cell r="Z1595">
            <v>61</v>
          </cell>
          <cell r="AA1595">
            <v>52</v>
          </cell>
          <cell r="AB1595">
            <v>36</v>
          </cell>
          <cell r="AC1595">
            <v>51</v>
          </cell>
        </row>
        <row r="1596">
          <cell r="A1596" t="str">
            <v>JYS</v>
          </cell>
          <cell r="B1596" t="str">
            <v>J</v>
          </cell>
          <cell r="C1596" t="str">
            <v>mid-8</v>
          </cell>
          <cell r="D1596" t="str">
            <v>Y</v>
          </cell>
          <cell r="E1596" t="str">
            <v>S</v>
          </cell>
          <cell r="F1596" t="str">
            <v>late-8</v>
          </cell>
          <cell r="G1596" t="str">
            <v>JY</v>
          </cell>
          <cell r="H1596" t="str">
            <v>YS</v>
          </cell>
          <cell r="I1596">
            <v>4</v>
          </cell>
          <cell r="J1596" t="str">
            <v>Not Found</v>
          </cell>
          <cell r="K1596">
            <v>5.5800000000000002E-2</v>
          </cell>
          <cell r="L1596">
            <v>4.0000000000000002E-4</v>
          </cell>
          <cell r="M1596">
            <v>3</v>
          </cell>
          <cell r="N1596" t="str">
            <v>Not Found</v>
          </cell>
          <cell r="O1596">
            <v>7.0800000000000002E-2</v>
          </cell>
          <cell r="P1596">
            <v>2.9999999999999997E-4</v>
          </cell>
          <cell r="Q1596">
            <v>1</v>
          </cell>
          <cell r="R1596">
            <v>-1.2252066742451526</v>
          </cell>
          <cell r="S1596">
            <v>-0.80751627686259497</v>
          </cell>
          <cell r="T1596">
            <v>-1.3332166722539731</v>
          </cell>
          <cell r="U1596">
            <v>-1.1270509670685638</v>
          </cell>
          <cell r="V1596">
            <v>-1.0227930038517021</v>
          </cell>
          <cell r="W1596">
            <v>-1.3621172138262847</v>
          </cell>
          <cell r="X1596">
            <v>11</v>
          </cell>
          <cell r="Y1596">
            <v>21</v>
          </cell>
          <cell r="Z1596">
            <v>9</v>
          </cell>
          <cell r="AA1596">
            <v>13</v>
          </cell>
          <cell r="AB1596">
            <v>16</v>
          </cell>
          <cell r="AC1596">
            <v>9</v>
          </cell>
        </row>
        <row r="1597">
          <cell r="A1597" t="str">
            <v>JYt</v>
          </cell>
          <cell r="B1597" t="str">
            <v>J</v>
          </cell>
          <cell r="C1597" t="str">
            <v>mid-8</v>
          </cell>
          <cell r="D1597" t="str">
            <v>Y</v>
          </cell>
          <cell r="E1597" t="str">
            <v>t</v>
          </cell>
          <cell r="F1597" t="str">
            <v>mid-8</v>
          </cell>
          <cell r="G1597" t="str">
            <v>JY</v>
          </cell>
          <cell r="H1597" t="str">
            <v>Yt</v>
          </cell>
          <cell r="I1597">
            <v>3</v>
          </cell>
          <cell r="J1597" t="str">
            <v>Not Found</v>
          </cell>
          <cell r="K1597">
            <v>0.114</v>
          </cell>
          <cell r="L1597">
            <v>3.8E-3</v>
          </cell>
          <cell r="M1597">
            <v>17</v>
          </cell>
          <cell r="N1597" t="str">
            <v>Not Found</v>
          </cell>
          <cell r="O1597">
            <v>0.12790000000000001</v>
          </cell>
          <cell r="P1597">
            <v>4.4000000000000003E-3</v>
          </cell>
          <cell r="Q1597">
            <v>10</v>
          </cell>
          <cell r="R1597">
            <v>0.1177637862155385</v>
          </cell>
          <cell r="S1597">
            <v>0.18007892207393278</v>
          </cell>
          <cell r="T1597">
            <v>0.9215953328084201</v>
          </cell>
          <cell r="U1597">
            <v>0.18011638378925801</v>
          </cell>
          <cell r="V1597">
            <v>0.22960388167593113</v>
          </cell>
          <cell r="W1597">
            <v>0.72240878309374867</v>
          </cell>
          <cell r="X1597">
            <v>55.000000000000007</v>
          </cell>
          <cell r="Y1597">
            <v>56.999999999999993</v>
          </cell>
          <cell r="Z1597">
            <v>82</v>
          </cell>
          <cell r="AA1597">
            <v>56.999999999999993</v>
          </cell>
          <cell r="AB1597">
            <v>60</v>
          </cell>
          <cell r="AC1597">
            <v>76</v>
          </cell>
        </row>
        <row r="1598">
          <cell r="A1598" t="str">
            <v>JYz</v>
          </cell>
          <cell r="B1598" t="str">
            <v>J</v>
          </cell>
          <cell r="C1598" t="str">
            <v>mid-8</v>
          </cell>
          <cell r="D1598" t="str">
            <v>Y</v>
          </cell>
          <cell r="E1598" t="str">
            <v>z</v>
          </cell>
          <cell r="F1598" t="str">
            <v>late-8</v>
          </cell>
          <cell r="G1598" t="str">
            <v>JY</v>
          </cell>
          <cell r="H1598" t="str">
            <v>Yz</v>
          </cell>
          <cell r="I1598">
            <v>4</v>
          </cell>
          <cell r="J1598" t="str">
            <v>Not Found</v>
          </cell>
          <cell r="K1598">
            <v>6.8199999999999997E-2</v>
          </cell>
          <cell r="L1598">
            <v>1.2999999999999999E-3</v>
          </cell>
          <cell r="M1598">
            <v>8</v>
          </cell>
          <cell r="N1598" t="str">
            <v>Not Found</v>
          </cell>
          <cell r="O1598">
            <v>8.3799999999999999E-2</v>
          </cell>
          <cell r="P1598">
            <v>1E-3</v>
          </cell>
          <cell r="Q1598">
            <v>4</v>
          </cell>
          <cell r="R1598">
            <v>-0.93907551084802954</v>
          </cell>
          <cell r="S1598">
            <v>-0.54609401832057292</v>
          </cell>
          <cell r="T1598">
            <v>-0.52792667044597552</v>
          </cell>
          <cell r="U1598">
            <v>-0.82944719191704575</v>
          </cell>
          <cell r="V1598">
            <v>-0.80896914534698428</v>
          </cell>
          <cell r="W1598">
            <v>-0.66727521485294028</v>
          </cell>
          <cell r="X1598">
            <v>17</v>
          </cell>
          <cell r="Y1598">
            <v>28.999999999999996</v>
          </cell>
          <cell r="Z1598">
            <v>30</v>
          </cell>
          <cell r="AA1598">
            <v>20</v>
          </cell>
          <cell r="AB1598">
            <v>22</v>
          </cell>
          <cell r="AC1598">
            <v>25</v>
          </cell>
        </row>
        <row r="1599">
          <cell r="A1599" t="str">
            <v>k@g</v>
          </cell>
          <cell r="B1599" t="str">
            <v>k</v>
          </cell>
          <cell r="C1599" t="str">
            <v>mid-8</v>
          </cell>
          <cell r="D1599" t="str">
            <v>@</v>
          </cell>
          <cell r="E1599" t="str">
            <v>g</v>
          </cell>
          <cell r="F1599" t="str">
            <v>mid-8</v>
          </cell>
          <cell r="G1599" t="str">
            <v>k@</v>
          </cell>
          <cell r="H1599" t="str">
            <v>@g</v>
          </cell>
          <cell r="I1599">
            <v>3</v>
          </cell>
          <cell r="J1599" t="str">
            <v>Not Found</v>
          </cell>
          <cell r="K1599">
            <v>0.19</v>
          </cell>
          <cell r="L1599">
            <v>1.4999999999999999E-2</v>
          </cell>
          <cell r="M1599">
            <v>26</v>
          </cell>
          <cell r="N1599" t="str">
            <v>Not Found</v>
          </cell>
          <cell r="O1599">
            <v>0.18090000000000001</v>
          </cell>
          <cell r="P1599">
            <v>1.52E-2</v>
          </cell>
          <cell r="Q1599">
            <v>13</v>
          </cell>
          <cell r="R1599">
            <v>1.8714709167140353</v>
          </cell>
          <cell r="S1599">
            <v>3.433333695041318</v>
          </cell>
          <cell r="T1599">
            <v>2.3711173360628157</v>
          </cell>
          <cell r="U1599">
            <v>1.3934240824839081</v>
          </cell>
          <cell r="V1599">
            <v>3.5286005557487208</v>
          </cell>
          <cell r="W1599">
            <v>1.4172507820670932</v>
          </cell>
          <cell r="X1599">
            <v>97</v>
          </cell>
          <cell r="Y1599">
            <v>100</v>
          </cell>
          <cell r="Z1599">
            <v>99</v>
          </cell>
          <cell r="AA1599">
            <v>92</v>
          </cell>
          <cell r="AB1599">
            <v>100</v>
          </cell>
          <cell r="AC1599">
            <v>92</v>
          </cell>
        </row>
        <row r="1600">
          <cell r="A1600" t="str">
            <v>k@G</v>
          </cell>
          <cell r="B1600" t="str">
            <v>k</v>
          </cell>
          <cell r="C1600" t="str">
            <v>mid-8</v>
          </cell>
          <cell r="D1600" t="str">
            <v>@</v>
          </cell>
          <cell r="E1600" t="str">
            <v>G</v>
          </cell>
          <cell r="F1600" t="str">
            <v>mid-8</v>
          </cell>
          <cell r="G1600" t="str">
            <v>k@</v>
          </cell>
          <cell r="H1600" t="str">
            <v>@G</v>
          </cell>
          <cell r="I1600">
            <v>3</v>
          </cell>
          <cell r="J1600" t="str">
            <v>Not Found</v>
          </cell>
          <cell r="K1600">
            <v>0.18379999999999999</v>
          </cell>
          <cell r="L1600">
            <v>1.5900000000000001E-2</v>
          </cell>
          <cell r="M1600">
            <v>21</v>
          </cell>
          <cell r="N1600" t="str">
            <v>Not Found</v>
          </cell>
          <cell r="O1600">
            <v>0.1807</v>
          </cell>
          <cell r="P1600">
            <v>1.67E-2</v>
          </cell>
          <cell r="Q1600">
            <v>15</v>
          </cell>
          <cell r="R1600">
            <v>1.7284053350154733</v>
          </cell>
          <cell r="S1600">
            <v>3.6947559535833405</v>
          </cell>
          <cell r="T1600">
            <v>1.5658273342548181</v>
          </cell>
          <cell r="U1600">
            <v>1.3888455628661924</v>
          </cell>
          <cell r="V1600">
            <v>3.9867945382588306</v>
          </cell>
          <cell r="W1600">
            <v>1.880478781382656</v>
          </cell>
          <cell r="X1600">
            <v>96</v>
          </cell>
          <cell r="Y1600">
            <v>100</v>
          </cell>
          <cell r="Z1600">
            <v>94</v>
          </cell>
          <cell r="AA1600">
            <v>92</v>
          </cell>
          <cell r="AB1600">
            <v>100</v>
          </cell>
          <cell r="AC1600">
            <v>97</v>
          </cell>
        </row>
        <row r="1601">
          <cell r="A1601" t="str">
            <v>k@k</v>
          </cell>
          <cell r="B1601" t="str">
            <v>k</v>
          </cell>
          <cell r="C1601" t="str">
            <v>mid-8</v>
          </cell>
          <cell r="D1601" t="str">
            <v>@</v>
          </cell>
          <cell r="E1601" t="str">
            <v>k</v>
          </cell>
          <cell r="F1601" t="str">
            <v>mid-8</v>
          </cell>
          <cell r="G1601" t="str">
            <v>k@</v>
          </cell>
          <cell r="H1601" t="str">
            <v>@k</v>
          </cell>
          <cell r="I1601">
            <v>3</v>
          </cell>
          <cell r="J1601" t="str">
            <v>Not Found</v>
          </cell>
          <cell r="K1601">
            <v>0.22559999999999999</v>
          </cell>
          <cell r="L1601">
            <v>1.7600000000000001E-2</v>
          </cell>
          <cell r="M1601">
            <v>35</v>
          </cell>
          <cell r="N1601" t="str">
            <v>Not Found</v>
          </cell>
          <cell r="O1601">
            <v>0.2225</v>
          </cell>
          <cell r="P1601">
            <v>1.9E-2</v>
          </cell>
          <cell r="Q1601">
            <v>22</v>
          </cell>
          <cell r="R1601">
            <v>2.6929442567896467</v>
          </cell>
          <cell r="S1601">
            <v>4.1885535530516043</v>
          </cell>
          <cell r="T1601">
            <v>3.8206393393172116</v>
          </cell>
          <cell r="U1601">
            <v>2.3457561629687658</v>
          </cell>
          <cell r="V1601">
            <v>4.6893586447743321</v>
          </cell>
          <cell r="W1601">
            <v>3.5017767789871264</v>
          </cell>
          <cell r="X1601">
            <v>100</v>
          </cell>
          <cell r="Y1601">
            <v>100</v>
          </cell>
          <cell r="Z1601">
            <v>100</v>
          </cell>
          <cell r="AA1601">
            <v>99</v>
          </cell>
          <cell r="AB1601">
            <v>100</v>
          </cell>
          <cell r="AC1601">
            <v>100</v>
          </cell>
        </row>
        <row r="1602">
          <cell r="A1602" t="str">
            <v>k@l</v>
          </cell>
          <cell r="B1602" t="str">
            <v>k</v>
          </cell>
          <cell r="C1602" t="str">
            <v>mid-8</v>
          </cell>
          <cell r="D1602" t="str">
            <v>@</v>
          </cell>
          <cell r="E1602" t="str">
            <v>l</v>
          </cell>
          <cell r="F1602" t="str">
            <v>late-8</v>
          </cell>
          <cell r="G1602" t="str">
            <v>k@</v>
          </cell>
          <cell r="H1602" t="str">
            <v>@l</v>
          </cell>
          <cell r="I1602">
            <v>4</v>
          </cell>
          <cell r="J1602" t="str">
            <v>Not Found</v>
          </cell>
          <cell r="K1602">
            <v>0.24579999999999999</v>
          </cell>
          <cell r="L1602">
            <v>2.0799999999999999E-2</v>
          </cell>
          <cell r="M1602">
            <v>26</v>
          </cell>
          <cell r="N1602" t="str">
            <v>Not Found</v>
          </cell>
          <cell r="O1602">
            <v>0.24340000000000001</v>
          </cell>
          <cell r="P1602">
            <v>1.6500000000000001E-2</v>
          </cell>
          <cell r="Q1602">
            <v>16</v>
          </cell>
          <cell r="R1602">
            <v>3.1590611520010889</v>
          </cell>
          <cell r="S1602">
            <v>5.1180549167565719</v>
          </cell>
          <cell r="T1602">
            <v>2.3711173360628157</v>
          </cell>
          <cell r="U1602">
            <v>2.8242114630200525</v>
          </cell>
          <cell r="V1602">
            <v>3.9257020072574829</v>
          </cell>
          <cell r="W1602">
            <v>2.1120927810404377</v>
          </cell>
          <cell r="X1602">
            <v>100</v>
          </cell>
          <cell r="Y1602">
            <v>100</v>
          </cell>
          <cell r="Z1602">
            <v>99</v>
          </cell>
          <cell r="AA1602">
            <v>100</v>
          </cell>
          <cell r="AB1602">
            <v>100</v>
          </cell>
          <cell r="AC1602">
            <v>98</v>
          </cell>
        </row>
        <row r="1603">
          <cell r="A1603" t="str">
            <v>k@r</v>
          </cell>
          <cell r="B1603" t="str">
            <v>k</v>
          </cell>
          <cell r="C1603" t="str">
            <v>mid-8</v>
          </cell>
          <cell r="D1603" t="str">
            <v>@</v>
          </cell>
          <cell r="E1603" t="str">
            <v>r</v>
          </cell>
          <cell r="F1603" t="str">
            <v>late-8</v>
          </cell>
          <cell r="G1603" t="str">
            <v>k@</v>
          </cell>
          <cell r="H1603" t="str">
            <v>@r</v>
          </cell>
          <cell r="I1603">
            <v>4</v>
          </cell>
          <cell r="J1603" t="str">
            <v>Not Found</v>
          </cell>
          <cell r="K1603">
            <v>0.2505</v>
          </cell>
          <cell r="L1603">
            <v>1.9300000000000001E-2</v>
          </cell>
          <cell r="M1603">
            <v>17</v>
          </cell>
          <cell r="N1603" t="str">
            <v>Not Found</v>
          </cell>
          <cell r="O1603">
            <v>0.24990000000000001</v>
          </cell>
          <cell r="P1603">
            <v>1.54E-2</v>
          </cell>
          <cell r="Q1603">
            <v>13</v>
          </cell>
          <cell r="R1603">
            <v>3.2675140929661284</v>
          </cell>
          <cell r="S1603">
            <v>4.6823511525198684</v>
          </cell>
          <cell r="T1603">
            <v>0.9215953328084201</v>
          </cell>
          <cell r="U1603">
            <v>2.9730133505958118</v>
          </cell>
          <cell r="V1603">
            <v>3.5896930867500689</v>
          </cell>
          <cell r="W1603">
            <v>1.4172507820670932</v>
          </cell>
          <cell r="X1603">
            <v>100</v>
          </cell>
          <cell r="Y1603">
            <v>100</v>
          </cell>
          <cell r="Z1603">
            <v>82</v>
          </cell>
          <cell r="AA1603">
            <v>100</v>
          </cell>
          <cell r="AB1603">
            <v>100</v>
          </cell>
          <cell r="AC1603">
            <v>92</v>
          </cell>
        </row>
        <row r="1604">
          <cell r="A1604" t="str">
            <v>k@T</v>
          </cell>
          <cell r="B1604" t="str">
            <v>k</v>
          </cell>
          <cell r="C1604" t="str">
            <v>mid-8</v>
          </cell>
          <cell r="D1604" t="str">
            <v>@</v>
          </cell>
          <cell r="E1604" t="str">
            <v>T</v>
          </cell>
          <cell r="F1604" t="str">
            <v>late-8</v>
          </cell>
          <cell r="G1604" t="str">
            <v>k@</v>
          </cell>
          <cell r="H1604" t="str">
            <v>@T</v>
          </cell>
          <cell r="I1604">
            <v>4</v>
          </cell>
          <cell r="J1604" t="str">
            <v>Not Found</v>
          </cell>
          <cell r="K1604">
            <v>0.17949999999999999</v>
          </cell>
          <cell r="L1604">
            <v>1.32E-2</v>
          </cell>
          <cell r="M1604">
            <v>17</v>
          </cell>
          <cell r="N1604" t="str">
            <v>Not Found</v>
          </cell>
          <cell r="O1604">
            <v>0.1704</v>
          </cell>
          <cell r="P1604">
            <v>1.4E-2</v>
          </cell>
          <cell r="Q1604">
            <v>13</v>
          </cell>
          <cell r="R1604">
            <v>1.6291824315793744</v>
          </cell>
          <cell r="S1604">
            <v>2.9104891779572744</v>
          </cell>
          <cell r="T1604">
            <v>0.9215953328084201</v>
          </cell>
          <cell r="U1604">
            <v>1.1530518025538357</v>
          </cell>
          <cell r="V1604">
            <v>3.1620453697406332</v>
          </cell>
          <cell r="W1604">
            <v>1.4172507820670932</v>
          </cell>
          <cell r="X1604">
            <v>95</v>
          </cell>
          <cell r="Y1604">
            <v>100</v>
          </cell>
          <cell r="Z1604">
            <v>82</v>
          </cell>
          <cell r="AA1604">
            <v>88</v>
          </cell>
          <cell r="AB1604">
            <v>100</v>
          </cell>
          <cell r="AC1604">
            <v>92</v>
          </cell>
        </row>
        <row r="1605">
          <cell r="A1605" t="str">
            <v>k@z</v>
          </cell>
          <cell r="B1605" t="str">
            <v>k</v>
          </cell>
          <cell r="C1605" t="str">
            <v>mid-8</v>
          </cell>
          <cell r="D1605" t="str">
            <v>@</v>
          </cell>
          <cell r="E1605" t="str">
            <v>z</v>
          </cell>
          <cell r="F1605" t="str">
            <v>late-8</v>
          </cell>
          <cell r="G1605" t="str">
            <v>k@</v>
          </cell>
          <cell r="H1605" t="str">
            <v>@z</v>
          </cell>
          <cell r="I1605">
            <v>4</v>
          </cell>
          <cell r="J1605" t="str">
            <v>Not Found</v>
          </cell>
          <cell r="K1605">
            <v>0.19220000000000001</v>
          </cell>
          <cell r="L1605">
            <v>1.2800000000000001E-2</v>
          </cell>
          <cell r="M1605">
            <v>18</v>
          </cell>
          <cell r="N1605" t="str">
            <v>Not Found</v>
          </cell>
          <cell r="O1605">
            <v>0.186</v>
          </cell>
          <cell r="P1605">
            <v>1.3299999999999999E-2</v>
          </cell>
          <cell r="Q1605">
            <v>12</v>
          </cell>
          <cell r="R1605">
            <v>1.9222361231232024</v>
          </cell>
          <cell r="S1605">
            <v>2.7943015074941537</v>
          </cell>
          <cell r="T1605">
            <v>1.0826533331700197</v>
          </cell>
          <cell r="U1605">
            <v>1.5101763327356574</v>
          </cell>
          <cell r="V1605">
            <v>2.9482215112359151</v>
          </cell>
          <cell r="W1605">
            <v>1.1856367824093117</v>
          </cell>
          <cell r="X1605">
            <v>97</v>
          </cell>
          <cell r="Y1605">
            <v>100</v>
          </cell>
          <cell r="Z1605">
            <v>86</v>
          </cell>
          <cell r="AA1605">
            <v>93</v>
          </cell>
          <cell r="AB1605">
            <v>100</v>
          </cell>
          <cell r="AC1605">
            <v>88</v>
          </cell>
        </row>
        <row r="1606">
          <cell r="A1606" t="str">
            <v>k^C</v>
          </cell>
          <cell r="B1606" t="str">
            <v>k</v>
          </cell>
          <cell r="C1606" t="str">
            <v>mid-8</v>
          </cell>
          <cell r="D1606" t="str">
            <v>^</v>
          </cell>
          <cell r="E1606" t="str">
            <v>C</v>
          </cell>
          <cell r="F1606" t="str">
            <v>mid-8</v>
          </cell>
          <cell r="G1606" t="str">
            <v>k^</v>
          </cell>
          <cell r="H1606" t="str">
            <v>^C</v>
          </cell>
          <cell r="I1606">
            <v>3</v>
          </cell>
          <cell r="J1606" t="str">
            <v>Not Found</v>
          </cell>
          <cell r="K1606">
            <v>0.13980000000000001</v>
          </cell>
          <cell r="L1606">
            <v>5.0000000000000001E-3</v>
          </cell>
          <cell r="M1606">
            <v>18</v>
          </cell>
          <cell r="N1606" t="str">
            <v>Not Found</v>
          </cell>
          <cell r="O1606">
            <v>0.15390000000000001</v>
          </cell>
          <cell r="P1606">
            <v>6.4000000000000003E-3</v>
          </cell>
          <cell r="Q1606">
            <v>12</v>
          </cell>
          <cell r="R1606">
            <v>0.71310120683213352</v>
          </cell>
          <cell r="S1606">
            <v>0.52864193346329558</v>
          </cell>
          <cell r="T1606">
            <v>1.0826533331700197</v>
          </cell>
          <cell r="U1606">
            <v>0.77532393409229394</v>
          </cell>
          <cell r="V1606">
            <v>0.84052919168941076</v>
          </cell>
          <cell r="W1606">
            <v>1.1856367824093117</v>
          </cell>
          <cell r="X1606">
            <v>76</v>
          </cell>
          <cell r="Y1606">
            <v>70</v>
          </cell>
          <cell r="Z1606">
            <v>86</v>
          </cell>
          <cell r="AA1606">
            <v>78</v>
          </cell>
          <cell r="AB1606">
            <v>80</v>
          </cell>
          <cell r="AC1606">
            <v>88</v>
          </cell>
        </row>
        <row r="1607">
          <cell r="A1607" t="str">
            <v>k^g</v>
          </cell>
          <cell r="B1607" t="str">
            <v>k</v>
          </cell>
          <cell r="C1607" t="str">
            <v>mid-8</v>
          </cell>
          <cell r="D1607" t="str">
            <v>^</v>
          </cell>
          <cell r="E1607" t="str">
            <v>g</v>
          </cell>
          <cell r="F1607" t="str">
            <v>mid-8</v>
          </cell>
          <cell r="G1607" t="str">
            <v>k^</v>
          </cell>
          <cell r="H1607" t="str">
            <v>^g</v>
          </cell>
          <cell r="I1607">
            <v>3</v>
          </cell>
          <cell r="J1607" t="str">
            <v>Not Found</v>
          </cell>
          <cell r="K1607">
            <v>0.14979999999999999</v>
          </cell>
          <cell r="L1607">
            <v>5.7000000000000002E-3</v>
          </cell>
          <cell r="M1607">
            <v>20</v>
          </cell>
          <cell r="N1607" t="str">
            <v>Not Found</v>
          </cell>
          <cell r="O1607">
            <v>0.1603</v>
          </cell>
          <cell r="P1607">
            <v>7.1000000000000004E-3</v>
          </cell>
          <cell r="Q1607">
            <v>10</v>
          </cell>
          <cell r="R1607">
            <v>0.94385214505561954</v>
          </cell>
          <cell r="S1607">
            <v>0.73197035677375721</v>
          </cell>
          <cell r="T1607">
            <v>1.4047693338932186</v>
          </cell>
          <cell r="U1607">
            <v>0.92183656185919494</v>
          </cell>
          <cell r="V1607">
            <v>1.0543530501941287</v>
          </cell>
          <cell r="W1607">
            <v>0.72240878309374867</v>
          </cell>
          <cell r="X1607">
            <v>83</v>
          </cell>
          <cell r="Y1607">
            <v>77</v>
          </cell>
          <cell r="Z1607">
            <v>92</v>
          </cell>
          <cell r="AA1607">
            <v>82</v>
          </cell>
          <cell r="AB1607">
            <v>86</v>
          </cell>
          <cell r="AC1607">
            <v>76</v>
          </cell>
        </row>
        <row r="1608">
          <cell r="A1608" t="str">
            <v>k^G</v>
          </cell>
          <cell r="B1608" t="str">
            <v>k</v>
          </cell>
          <cell r="C1608" t="str">
            <v>mid-8</v>
          </cell>
          <cell r="D1608" t="str">
            <v>^</v>
          </cell>
          <cell r="E1608" t="str">
            <v>G</v>
          </cell>
          <cell r="F1608" t="str">
            <v>mid-8</v>
          </cell>
          <cell r="G1608" t="str">
            <v>k^</v>
          </cell>
          <cell r="H1608" t="str">
            <v>^G</v>
          </cell>
          <cell r="I1608">
            <v>3</v>
          </cell>
          <cell r="J1608" t="str">
            <v>Not Found</v>
          </cell>
          <cell r="K1608">
            <v>0.14360000000000001</v>
          </cell>
          <cell r="L1608">
            <v>7.0000000000000001E-3</v>
          </cell>
          <cell r="M1608">
            <v>17</v>
          </cell>
          <cell r="N1608" t="str">
            <v>Not Found</v>
          </cell>
          <cell r="O1608">
            <v>0.16</v>
          </cell>
          <cell r="P1608">
            <v>8.3000000000000001E-3</v>
          </cell>
          <cell r="Q1608">
            <v>11</v>
          </cell>
          <cell r="R1608">
            <v>0.80078656335705833</v>
          </cell>
          <cell r="S1608">
            <v>1.1095802857789001</v>
          </cell>
          <cell r="T1608">
            <v>0.9215953328084201</v>
          </cell>
          <cell r="U1608">
            <v>0.91496878243262147</v>
          </cell>
          <cell r="V1608">
            <v>1.4209082362022163</v>
          </cell>
          <cell r="W1608">
            <v>0.95402278275153019</v>
          </cell>
          <cell r="X1608">
            <v>79</v>
          </cell>
          <cell r="Y1608">
            <v>87</v>
          </cell>
          <cell r="Z1608">
            <v>82</v>
          </cell>
          <cell r="AA1608">
            <v>82</v>
          </cell>
          <cell r="AB1608">
            <v>92</v>
          </cell>
          <cell r="AC1608">
            <v>83</v>
          </cell>
        </row>
        <row r="1609">
          <cell r="A1609" t="str">
            <v>k^J</v>
          </cell>
          <cell r="B1609" t="str">
            <v>k</v>
          </cell>
          <cell r="C1609" t="str">
            <v>mid-8</v>
          </cell>
          <cell r="D1609" t="str">
            <v>^</v>
          </cell>
          <cell r="E1609" t="str">
            <v>J</v>
          </cell>
          <cell r="F1609" t="str">
            <v>mid-8</v>
          </cell>
          <cell r="G1609" t="str">
            <v>k^</v>
          </cell>
          <cell r="H1609" t="str">
            <v>^J</v>
          </cell>
          <cell r="I1609">
            <v>3</v>
          </cell>
          <cell r="J1609" t="str">
            <v>Not Found</v>
          </cell>
          <cell r="K1609">
            <v>0.1426</v>
          </cell>
          <cell r="L1609">
            <v>4.7999999999999996E-3</v>
          </cell>
          <cell r="M1609">
            <v>15</v>
          </cell>
          <cell r="N1609" t="str">
            <v>Not Found</v>
          </cell>
          <cell r="O1609">
            <v>0.14749999999999999</v>
          </cell>
          <cell r="P1609">
            <v>5.1999999999999998E-3</v>
          </cell>
          <cell r="Q1609">
            <v>8</v>
          </cell>
          <cell r="R1609">
            <v>0.77771146953470971</v>
          </cell>
          <cell r="S1609">
            <v>0.47054809823173493</v>
          </cell>
          <cell r="T1609">
            <v>0.59947933208522108</v>
          </cell>
          <cell r="U1609">
            <v>0.62881130632539239</v>
          </cell>
          <cell r="V1609">
            <v>0.47397400568132281</v>
          </cell>
          <cell r="W1609">
            <v>0.25918078377818571</v>
          </cell>
          <cell r="X1609">
            <v>78</v>
          </cell>
          <cell r="Y1609">
            <v>68</v>
          </cell>
          <cell r="Z1609">
            <v>72</v>
          </cell>
          <cell r="AA1609">
            <v>74</v>
          </cell>
          <cell r="AB1609">
            <v>69</v>
          </cell>
          <cell r="AC1609">
            <v>60</v>
          </cell>
        </row>
        <row r="1610">
          <cell r="A1610" t="str">
            <v>k^k</v>
          </cell>
          <cell r="B1610" t="str">
            <v>k</v>
          </cell>
          <cell r="C1610" t="str">
            <v>mid-8</v>
          </cell>
          <cell r="D1610" t="str">
            <v>^</v>
          </cell>
          <cell r="E1610" t="str">
            <v>k</v>
          </cell>
          <cell r="F1610" t="str">
            <v>mid-8</v>
          </cell>
          <cell r="G1610" t="str">
            <v>k^</v>
          </cell>
          <cell r="H1610" t="str">
            <v>^k</v>
          </cell>
          <cell r="I1610">
            <v>3</v>
          </cell>
          <cell r="J1610" t="str">
            <v>Not Found</v>
          </cell>
          <cell r="K1610">
            <v>0.18529999999999999</v>
          </cell>
          <cell r="L1610">
            <v>6.1999999999999998E-3</v>
          </cell>
          <cell r="M1610">
            <v>23</v>
          </cell>
          <cell r="N1610" t="str">
            <v>Not Found</v>
          </cell>
          <cell r="O1610">
            <v>0.2019</v>
          </cell>
          <cell r="P1610">
            <v>8.0999999999999996E-3</v>
          </cell>
          <cell r="Q1610">
            <v>17</v>
          </cell>
          <cell r="R1610">
            <v>1.7630179757489963</v>
          </cell>
          <cell r="S1610">
            <v>0.87720494485265821</v>
          </cell>
          <cell r="T1610">
            <v>1.8879433349780173</v>
          </cell>
          <cell r="U1610">
            <v>1.8741686423440524</v>
          </cell>
          <cell r="V1610">
            <v>1.3598157052008681</v>
          </cell>
          <cell r="W1610">
            <v>2.343706780698219</v>
          </cell>
          <cell r="X1610">
            <v>96</v>
          </cell>
          <cell r="Y1610">
            <v>81</v>
          </cell>
          <cell r="Z1610">
            <v>97</v>
          </cell>
          <cell r="AA1610">
            <v>97</v>
          </cell>
          <cell r="AB1610">
            <v>91</v>
          </cell>
          <cell r="AC1610">
            <v>99</v>
          </cell>
        </row>
        <row r="1611">
          <cell r="A1611" t="str">
            <v>k^n</v>
          </cell>
          <cell r="B1611" t="str">
            <v>k</v>
          </cell>
          <cell r="C1611" t="str">
            <v>mid-8</v>
          </cell>
          <cell r="D1611" t="str">
            <v>^</v>
          </cell>
          <cell r="E1611" t="str">
            <v>n</v>
          </cell>
          <cell r="F1611" t="str">
            <v>early-8</v>
          </cell>
          <cell r="G1611" t="str">
            <v>k^</v>
          </cell>
          <cell r="H1611" t="str">
            <v>^n</v>
          </cell>
          <cell r="I1611">
            <v>2</v>
          </cell>
          <cell r="J1611" t="str">
            <v>Not Found</v>
          </cell>
          <cell r="K1611">
            <v>0.22800000000000001</v>
          </cell>
          <cell r="L1611">
            <v>0.01</v>
          </cell>
          <cell r="M1611">
            <v>29</v>
          </cell>
          <cell r="N1611" t="str">
            <v>Not Found</v>
          </cell>
          <cell r="O1611">
            <v>0.2467</v>
          </cell>
          <cell r="P1611">
            <v>1.8499999999999999E-2</v>
          </cell>
          <cell r="Q1611">
            <v>19</v>
          </cell>
          <cell r="R1611">
            <v>2.7483244819632837</v>
          </cell>
          <cell r="S1611">
            <v>1.980987814252307</v>
          </cell>
          <cell r="T1611">
            <v>2.8542913371476146</v>
          </cell>
          <cell r="U1611">
            <v>2.8997570367123608</v>
          </cell>
          <cell r="V1611">
            <v>4.5366273172709617</v>
          </cell>
          <cell r="W1611">
            <v>2.806934780013782</v>
          </cell>
          <cell r="X1611">
            <v>100</v>
          </cell>
          <cell r="Y1611">
            <v>98</v>
          </cell>
          <cell r="Z1611">
            <v>100</v>
          </cell>
          <cell r="AA1611">
            <v>100</v>
          </cell>
          <cell r="AB1611">
            <v>100</v>
          </cell>
          <cell r="AC1611">
            <v>100</v>
          </cell>
        </row>
        <row r="1612">
          <cell r="A1612" t="str">
            <v>k^r</v>
          </cell>
          <cell r="B1612" t="str">
            <v>k</v>
          </cell>
          <cell r="C1612" t="str">
            <v>mid-8</v>
          </cell>
          <cell r="D1612" t="str">
            <v>^</v>
          </cell>
          <cell r="E1612" t="str">
            <v>r</v>
          </cell>
          <cell r="F1612" t="str">
            <v>late-8</v>
          </cell>
          <cell r="G1612" t="str">
            <v>k^</v>
          </cell>
          <cell r="H1612" t="str">
            <v>^r</v>
          </cell>
          <cell r="I1612">
            <v>4</v>
          </cell>
          <cell r="J1612" t="str">
            <v>Not Found</v>
          </cell>
          <cell r="K1612">
            <v>0.21029999999999999</v>
          </cell>
          <cell r="L1612">
            <v>4.3E-3</v>
          </cell>
          <cell r="M1612">
            <v>10</v>
          </cell>
          <cell r="N1612" t="str">
            <v>Not Found</v>
          </cell>
          <cell r="O1612">
            <v>0.2293</v>
          </cell>
          <cell r="P1612">
            <v>4.7999999999999996E-3</v>
          </cell>
          <cell r="Q1612">
            <v>7</v>
          </cell>
          <cell r="R1612">
            <v>2.3398953213077123</v>
          </cell>
          <cell r="S1612">
            <v>0.32531351015283394</v>
          </cell>
          <cell r="T1612">
            <v>-0.20581066972277653</v>
          </cell>
          <cell r="U1612">
            <v>2.5014258299710983</v>
          </cell>
          <cell r="V1612">
            <v>0.35178894367862684</v>
          </cell>
          <cell r="W1612">
            <v>2.7566784120404197E-2</v>
          </cell>
          <cell r="X1612">
            <v>99</v>
          </cell>
          <cell r="Y1612">
            <v>63</v>
          </cell>
          <cell r="Z1612">
            <v>42</v>
          </cell>
          <cell r="AA1612">
            <v>99</v>
          </cell>
          <cell r="AB1612">
            <v>64</v>
          </cell>
          <cell r="AC1612">
            <v>51</v>
          </cell>
        </row>
        <row r="1613">
          <cell r="A1613" t="str">
            <v>k^S</v>
          </cell>
          <cell r="B1613" t="str">
            <v>k</v>
          </cell>
          <cell r="C1613" t="str">
            <v>mid-8</v>
          </cell>
          <cell r="D1613" t="str">
            <v>^</v>
          </cell>
          <cell r="E1613" t="str">
            <v>S</v>
          </cell>
          <cell r="F1613" t="str">
            <v>late-8</v>
          </cell>
          <cell r="G1613" t="str">
            <v>k^</v>
          </cell>
          <cell r="H1613" t="str">
            <v>^S</v>
          </cell>
          <cell r="I1613">
            <v>4</v>
          </cell>
          <cell r="J1613" t="str">
            <v>Not Found</v>
          </cell>
          <cell r="K1613">
            <v>0.1396</v>
          </cell>
          <cell r="L1613">
            <v>4.7000000000000002E-3</v>
          </cell>
          <cell r="M1613">
            <v>14</v>
          </cell>
          <cell r="N1613" t="str">
            <v>Not Found</v>
          </cell>
          <cell r="O1613">
            <v>0.15240000000000001</v>
          </cell>
          <cell r="P1613">
            <v>5.8999999999999999E-3</v>
          </cell>
          <cell r="Q1613">
            <v>10</v>
          </cell>
          <cell r="R1613">
            <v>0.70848618806766372</v>
          </cell>
          <cell r="S1613">
            <v>0.44150118061595489</v>
          </cell>
          <cell r="T1613">
            <v>0.43842133172362152</v>
          </cell>
          <cell r="U1613">
            <v>0.74098503695942641</v>
          </cell>
          <cell r="V1613">
            <v>0.68779786418604072</v>
          </cell>
          <cell r="W1613">
            <v>0.72240878309374867</v>
          </cell>
          <cell r="X1613">
            <v>76</v>
          </cell>
          <cell r="Y1613">
            <v>67</v>
          </cell>
          <cell r="Z1613">
            <v>67</v>
          </cell>
          <cell r="AA1613">
            <v>77</v>
          </cell>
          <cell r="AB1613">
            <v>76</v>
          </cell>
          <cell r="AC1613">
            <v>76</v>
          </cell>
        </row>
        <row r="1614">
          <cell r="A1614" t="str">
            <v>k^T</v>
          </cell>
          <cell r="B1614" t="str">
            <v>k</v>
          </cell>
          <cell r="C1614" t="str">
            <v>mid-8</v>
          </cell>
          <cell r="D1614" t="str">
            <v>^</v>
          </cell>
          <cell r="E1614" t="str">
            <v>T</v>
          </cell>
          <cell r="F1614" t="str">
            <v>late-8</v>
          </cell>
          <cell r="G1614" t="str">
            <v>k^</v>
          </cell>
          <cell r="H1614" t="str">
            <v>^T</v>
          </cell>
          <cell r="I1614">
            <v>4</v>
          </cell>
          <cell r="J1614" t="str">
            <v>Not Found</v>
          </cell>
          <cell r="K1614">
            <v>0.13930000000000001</v>
          </cell>
          <cell r="L1614">
            <v>4.4000000000000003E-3</v>
          </cell>
          <cell r="M1614">
            <v>8</v>
          </cell>
          <cell r="N1614" t="str">
            <v>Not Found</v>
          </cell>
          <cell r="O1614">
            <v>0.14979999999999999</v>
          </cell>
          <cell r="P1614">
            <v>5.1999999999999998E-3</v>
          </cell>
          <cell r="Q1614">
            <v>6</v>
          </cell>
          <cell r="R1614">
            <v>0.70156365992095926</v>
          </cell>
          <cell r="S1614">
            <v>0.35436042776861426</v>
          </cell>
          <cell r="T1614">
            <v>-0.52792667044597552</v>
          </cell>
          <cell r="U1614">
            <v>0.68146428192912245</v>
          </cell>
          <cell r="V1614">
            <v>0.47397400568132281</v>
          </cell>
          <cell r="W1614">
            <v>-0.20404721553737729</v>
          </cell>
          <cell r="X1614">
            <v>76</v>
          </cell>
          <cell r="Y1614">
            <v>64</v>
          </cell>
          <cell r="Z1614">
            <v>30</v>
          </cell>
          <cell r="AA1614">
            <v>75</v>
          </cell>
          <cell r="AB1614">
            <v>69</v>
          </cell>
          <cell r="AC1614">
            <v>42</v>
          </cell>
        </row>
        <row r="1615">
          <cell r="A1615" t="str">
            <v>k^v</v>
          </cell>
          <cell r="B1615" t="str">
            <v>k</v>
          </cell>
          <cell r="C1615" t="str">
            <v>mid-8</v>
          </cell>
          <cell r="D1615" t="str">
            <v>^</v>
          </cell>
          <cell r="E1615" t="str">
            <v>v</v>
          </cell>
          <cell r="F1615" t="str">
            <v>mid-8</v>
          </cell>
          <cell r="G1615" t="str">
            <v>k^</v>
          </cell>
          <cell r="H1615" t="str">
            <v>^v</v>
          </cell>
          <cell r="I1615">
            <v>3</v>
          </cell>
          <cell r="J1615" t="str">
            <v>Not Found</v>
          </cell>
          <cell r="K1615">
            <v>0.1555</v>
          </cell>
          <cell r="L1615">
            <v>5.4999999999999997E-3</v>
          </cell>
          <cell r="M1615">
            <v>15</v>
          </cell>
          <cell r="N1615" t="str">
            <v>Not Found</v>
          </cell>
          <cell r="O1615">
            <v>0.1633</v>
          </cell>
          <cell r="P1615">
            <v>6.4999999999999997E-3</v>
          </cell>
          <cell r="Q1615">
            <v>10</v>
          </cell>
          <cell r="R1615">
            <v>1.0753801798430072</v>
          </cell>
          <cell r="S1615">
            <v>0.67387652154219657</v>
          </cell>
          <cell r="T1615">
            <v>0.59947933208522108</v>
          </cell>
          <cell r="U1615">
            <v>0.99051435612492988</v>
          </cell>
          <cell r="V1615">
            <v>0.8710754571900845</v>
          </cell>
          <cell r="W1615">
            <v>0.72240878309374867</v>
          </cell>
          <cell r="X1615">
            <v>86</v>
          </cell>
          <cell r="Y1615">
            <v>75</v>
          </cell>
          <cell r="Z1615">
            <v>72</v>
          </cell>
          <cell r="AA1615">
            <v>84</v>
          </cell>
          <cell r="AB1615">
            <v>81</v>
          </cell>
          <cell r="AC1615">
            <v>76</v>
          </cell>
        </row>
        <row r="1616">
          <cell r="A1616" t="str">
            <v>k^z</v>
          </cell>
          <cell r="B1616" t="str">
            <v>k</v>
          </cell>
          <cell r="C1616" t="str">
            <v>mid-8</v>
          </cell>
          <cell r="D1616" t="str">
            <v>^</v>
          </cell>
          <cell r="E1616" t="str">
            <v>z</v>
          </cell>
          <cell r="F1616" t="str">
            <v>late-8</v>
          </cell>
          <cell r="G1616" t="str">
            <v>k^</v>
          </cell>
          <cell r="H1616" t="str">
            <v>^z</v>
          </cell>
          <cell r="I1616">
            <v>4</v>
          </cell>
          <cell r="J1616" t="str">
            <v>Not Found</v>
          </cell>
          <cell r="K1616">
            <v>0.152</v>
          </cell>
          <cell r="L1616">
            <v>5.3E-3</v>
          </cell>
          <cell r="M1616">
            <v>12</v>
          </cell>
          <cell r="N1616" t="str">
            <v>Not Found</v>
          </cell>
          <cell r="O1616">
            <v>0.16539999999999999</v>
          </cell>
          <cell r="P1616">
            <v>7.4000000000000003E-3</v>
          </cell>
          <cell r="Q1616">
            <v>10</v>
          </cell>
          <cell r="R1616">
            <v>0.99461735146478669</v>
          </cell>
          <cell r="S1616">
            <v>0.61578268631063626</v>
          </cell>
          <cell r="T1616">
            <v>0.11630533100042251</v>
          </cell>
          <cell r="U1616">
            <v>1.0385888121109441</v>
          </cell>
          <cell r="V1616">
            <v>1.1459918466961505</v>
          </cell>
          <cell r="W1616">
            <v>0.72240878309374867</v>
          </cell>
          <cell r="X1616">
            <v>84</v>
          </cell>
          <cell r="Y1616">
            <v>73</v>
          </cell>
          <cell r="Z1616">
            <v>54</v>
          </cell>
          <cell r="AA1616">
            <v>85</v>
          </cell>
          <cell r="AB1616">
            <v>88</v>
          </cell>
          <cell r="AC1616">
            <v>76</v>
          </cell>
        </row>
        <row r="1617">
          <cell r="A1617" t="str">
            <v>kaC</v>
          </cell>
          <cell r="B1617" t="str">
            <v>k</v>
          </cell>
          <cell r="C1617" t="str">
            <v>mid-8</v>
          </cell>
          <cell r="D1617" t="str">
            <v>a</v>
          </cell>
          <cell r="E1617" t="str">
            <v>C</v>
          </cell>
          <cell r="F1617" t="str">
            <v>mid-8</v>
          </cell>
          <cell r="G1617" t="str">
            <v>ka</v>
          </cell>
          <cell r="H1617" t="str">
            <v>aC</v>
          </cell>
          <cell r="I1617">
            <v>3</v>
          </cell>
          <cell r="J1617" t="str">
            <v>Not Found</v>
          </cell>
          <cell r="K1617">
            <v>0.16109999999999999</v>
          </cell>
          <cell r="L1617">
            <v>1.6899999999999998E-2</v>
          </cell>
          <cell r="M1617">
            <v>17</v>
          </cell>
          <cell r="N1617" t="str">
            <v>Not Found</v>
          </cell>
          <cell r="O1617">
            <v>0.15690000000000001</v>
          </cell>
          <cell r="P1617">
            <v>7.4000000000000003E-3</v>
          </cell>
          <cell r="Q1617">
            <v>8</v>
          </cell>
          <cell r="R1617">
            <v>1.2046007052481593</v>
          </cell>
          <cell r="S1617">
            <v>3.9852251297411421</v>
          </cell>
          <cell r="T1617">
            <v>0.9215953328084201</v>
          </cell>
          <cell r="U1617">
            <v>0.844001728358029</v>
          </cell>
          <cell r="V1617">
            <v>1.1459918466961505</v>
          </cell>
          <cell r="W1617">
            <v>0.25918078377818571</v>
          </cell>
          <cell r="X1617">
            <v>89</v>
          </cell>
          <cell r="Y1617">
            <v>100</v>
          </cell>
          <cell r="Z1617">
            <v>82</v>
          </cell>
          <cell r="AA1617">
            <v>80</v>
          </cell>
          <cell r="AB1617">
            <v>88</v>
          </cell>
          <cell r="AC1617">
            <v>60</v>
          </cell>
        </row>
        <row r="1618">
          <cell r="A1618" t="str">
            <v>kaf</v>
          </cell>
          <cell r="B1618" t="str">
            <v>k</v>
          </cell>
          <cell r="C1618" t="str">
            <v>mid-8</v>
          </cell>
          <cell r="D1618" t="str">
            <v>a</v>
          </cell>
          <cell r="E1618" t="str">
            <v>f</v>
          </cell>
          <cell r="F1618" t="str">
            <v>mid-8</v>
          </cell>
          <cell r="G1618" t="str">
            <v>ka</v>
          </cell>
          <cell r="H1618" t="str">
            <v>af</v>
          </cell>
          <cell r="I1618">
            <v>3</v>
          </cell>
          <cell r="J1618" t="str">
            <v>Not Found</v>
          </cell>
          <cell r="K1618">
            <v>0.1729</v>
          </cell>
          <cell r="L1618">
            <v>1.6899999999999998E-2</v>
          </cell>
          <cell r="M1618">
            <v>16</v>
          </cell>
          <cell r="N1618" t="str">
            <v>Not Found</v>
          </cell>
          <cell r="O1618">
            <v>0.16350000000000001</v>
          </cell>
          <cell r="P1618">
            <v>7.7000000000000002E-3</v>
          </cell>
          <cell r="Q1618">
            <v>6</v>
          </cell>
          <cell r="R1618">
            <v>1.4768868123518735</v>
          </cell>
          <cell r="S1618">
            <v>3.9852251297411421</v>
          </cell>
          <cell r="T1618">
            <v>0.76053733244682054</v>
          </cell>
          <cell r="U1618">
            <v>0.99509287574264571</v>
          </cell>
          <cell r="V1618">
            <v>1.2376306431981725</v>
          </cell>
          <cell r="W1618">
            <v>-0.20404721553737729</v>
          </cell>
          <cell r="X1618">
            <v>93</v>
          </cell>
          <cell r="Y1618">
            <v>100</v>
          </cell>
          <cell r="Z1618">
            <v>78</v>
          </cell>
          <cell r="AA1618">
            <v>84</v>
          </cell>
          <cell r="AB1618">
            <v>89</v>
          </cell>
          <cell r="AC1618">
            <v>42</v>
          </cell>
        </row>
        <row r="1619">
          <cell r="A1619" t="str">
            <v>kaJ</v>
          </cell>
          <cell r="B1619" t="str">
            <v>k</v>
          </cell>
          <cell r="C1619" t="str">
            <v>mid-8</v>
          </cell>
          <cell r="D1619" t="str">
            <v>a</v>
          </cell>
          <cell r="E1619" t="str">
            <v>J</v>
          </cell>
          <cell r="F1619" t="str">
            <v>mid-8</v>
          </cell>
          <cell r="G1619" t="str">
            <v>ka</v>
          </cell>
          <cell r="H1619" t="str">
            <v>aJ</v>
          </cell>
          <cell r="I1619">
            <v>3</v>
          </cell>
          <cell r="J1619" t="str">
            <v>Not Found</v>
          </cell>
          <cell r="K1619">
            <v>0.16389999999999999</v>
          </cell>
          <cell r="L1619">
            <v>1.7600000000000001E-2</v>
          </cell>
          <cell r="M1619">
            <v>15</v>
          </cell>
          <cell r="N1619" t="str">
            <v>Not Found</v>
          </cell>
          <cell r="O1619">
            <v>0.15049999999999999</v>
          </cell>
          <cell r="P1619">
            <v>7.9000000000000008E-3</v>
          </cell>
          <cell r="Q1619">
            <v>6</v>
          </cell>
          <cell r="R1619">
            <v>1.2692109679507355</v>
          </cell>
          <cell r="S1619">
            <v>4.1885535530516043</v>
          </cell>
          <cell r="T1619">
            <v>0.59947933208522108</v>
          </cell>
          <cell r="U1619">
            <v>0.69748910059112734</v>
          </cell>
          <cell r="V1619">
            <v>1.2987231741995207</v>
          </cell>
          <cell r="W1619">
            <v>-0.20404721553737729</v>
          </cell>
          <cell r="X1619">
            <v>90</v>
          </cell>
          <cell r="Y1619">
            <v>100</v>
          </cell>
          <cell r="Z1619">
            <v>72</v>
          </cell>
          <cell r="AA1619">
            <v>76</v>
          </cell>
          <cell r="AB1619">
            <v>90</v>
          </cell>
          <cell r="AC1619">
            <v>42</v>
          </cell>
        </row>
        <row r="1620">
          <cell r="A1620" t="str">
            <v>kal</v>
          </cell>
          <cell r="B1620" t="str">
            <v>k</v>
          </cell>
          <cell r="C1620" t="str">
            <v>mid-8</v>
          </cell>
          <cell r="D1620" t="str">
            <v>a</v>
          </cell>
          <cell r="E1620" t="str">
            <v>l</v>
          </cell>
          <cell r="F1620" t="str">
            <v>late-8</v>
          </cell>
          <cell r="G1620" t="str">
            <v>ka</v>
          </cell>
          <cell r="H1620" t="str">
            <v>al</v>
          </cell>
          <cell r="I1620">
            <v>4</v>
          </cell>
          <cell r="J1620" t="str">
            <v>Not Found</v>
          </cell>
          <cell r="K1620">
            <v>0.2268</v>
          </cell>
          <cell r="L1620">
            <v>2.2599999999999999E-2</v>
          </cell>
          <cell r="M1620">
            <v>25</v>
          </cell>
          <cell r="N1620" t="str">
            <v>Not Found</v>
          </cell>
          <cell r="O1620">
            <v>0.2258</v>
          </cell>
          <cell r="P1620">
            <v>1.35E-2</v>
          </cell>
          <cell r="Q1620">
            <v>12</v>
          </cell>
          <cell r="R1620">
            <v>2.7206343693764654</v>
          </cell>
          <cell r="S1620">
            <v>5.6408994338406151</v>
          </cell>
          <cell r="T1620">
            <v>2.2100593357012164</v>
          </cell>
          <cell r="U1620">
            <v>2.4213017366610741</v>
          </cell>
          <cell r="V1620">
            <v>3.0093140422372633</v>
          </cell>
          <cell r="W1620">
            <v>1.1856367824093117</v>
          </cell>
          <cell r="X1620">
            <v>100</v>
          </cell>
          <cell r="Y1620">
            <v>100</v>
          </cell>
          <cell r="Z1620">
            <v>99</v>
          </cell>
          <cell r="AA1620">
            <v>99</v>
          </cell>
          <cell r="AB1620">
            <v>100</v>
          </cell>
          <cell r="AC1620">
            <v>88</v>
          </cell>
        </row>
        <row r="1621">
          <cell r="A1621" t="str">
            <v>kas</v>
          </cell>
          <cell r="B1621" t="str">
            <v>k</v>
          </cell>
          <cell r="C1621" t="str">
            <v>mid-8</v>
          </cell>
          <cell r="D1621" t="str">
            <v>a</v>
          </cell>
          <cell r="E1621" t="str">
            <v>s</v>
          </cell>
          <cell r="F1621" t="str">
            <v>late-8</v>
          </cell>
          <cell r="G1621" t="str">
            <v>ka</v>
          </cell>
          <cell r="H1621" t="str">
            <v>as</v>
          </cell>
          <cell r="I1621">
            <v>4</v>
          </cell>
          <cell r="J1621" t="str">
            <v>Not Found</v>
          </cell>
          <cell r="K1621">
            <v>0.23200000000000001</v>
          </cell>
          <cell r="L1621">
            <v>1.9099999999999999E-2</v>
          </cell>
          <cell r="M1621">
            <v>15</v>
          </cell>
          <cell r="N1621" t="str">
            <v>Not Found</v>
          </cell>
          <cell r="O1621">
            <v>0.20660000000000001</v>
          </cell>
          <cell r="P1621">
            <v>8.8000000000000005E-3</v>
          </cell>
          <cell r="Q1621">
            <v>10</v>
          </cell>
          <cell r="R1621">
            <v>2.8406248572526787</v>
          </cell>
          <cell r="S1621">
            <v>4.6242573172883077</v>
          </cell>
          <cell r="T1621">
            <v>0.59947933208522108</v>
          </cell>
          <cell r="U1621">
            <v>1.9817638533603708</v>
          </cell>
          <cell r="V1621">
            <v>1.5736395637055864</v>
          </cell>
          <cell r="W1621">
            <v>0.72240878309374867</v>
          </cell>
          <cell r="X1621">
            <v>100</v>
          </cell>
          <cell r="Y1621">
            <v>100</v>
          </cell>
          <cell r="Z1621">
            <v>72</v>
          </cell>
          <cell r="AA1621">
            <v>98</v>
          </cell>
          <cell r="AB1621">
            <v>94</v>
          </cell>
          <cell r="AC1621">
            <v>76</v>
          </cell>
        </row>
        <row r="1622">
          <cell r="A1622" t="str">
            <v>kaS</v>
          </cell>
          <cell r="B1622" t="str">
            <v>k</v>
          </cell>
          <cell r="C1622" t="str">
            <v>mid-8</v>
          </cell>
          <cell r="D1622" t="str">
            <v>a</v>
          </cell>
          <cell r="E1622" t="str">
            <v>S</v>
          </cell>
          <cell r="F1622" t="str">
            <v>late-8</v>
          </cell>
          <cell r="G1622" t="str">
            <v>ka</v>
          </cell>
          <cell r="H1622" t="str">
            <v>aS</v>
          </cell>
          <cell r="I1622">
            <v>4</v>
          </cell>
          <cell r="J1622" t="str">
            <v>Not Found</v>
          </cell>
          <cell r="K1622">
            <v>0.16089999999999999</v>
          </cell>
          <cell r="L1622">
            <v>1.6799999999999999E-2</v>
          </cell>
          <cell r="M1622">
            <v>14</v>
          </cell>
          <cell r="N1622" t="str">
            <v>Not Found</v>
          </cell>
          <cell r="O1622">
            <v>0.1555</v>
          </cell>
          <cell r="P1622">
            <v>7.7000000000000002E-3</v>
          </cell>
          <cell r="Q1622">
            <v>7</v>
          </cell>
          <cell r="R1622">
            <v>1.1999856864836895</v>
          </cell>
          <cell r="S1622">
            <v>3.9561782121253621</v>
          </cell>
          <cell r="T1622">
            <v>0.43842133172362152</v>
          </cell>
          <cell r="U1622">
            <v>0.811952091034019</v>
          </cell>
          <cell r="V1622">
            <v>1.2376306431981725</v>
          </cell>
          <cell r="W1622">
            <v>2.7566784120404197E-2</v>
          </cell>
          <cell r="X1622">
            <v>89</v>
          </cell>
          <cell r="Y1622">
            <v>100</v>
          </cell>
          <cell r="Z1622">
            <v>67</v>
          </cell>
          <cell r="AA1622">
            <v>79</v>
          </cell>
          <cell r="AB1622">
            <v>89</v>
          </cell>
          <cell r="AC1622">
            <v>51</v>
          </cell>
        </row>
        <row r="1623">
          <cell r="A1623" t="str">
            <v>kaT</v>
          </cell>
          <cell r="B1623" t="str">
            <v>k</v>
          </cell>
          <cell r="C1623" t="str">
            <v>mid-8</v>
          </cell>
          <cell r="D1623" t="str">
            <v>a</v>
          </cell>
          <cell r="E1623" t="str">
            <v>T</v>
          </cell>
          <cell r="F1623" t="str">
            <v>late-8</v>
          </cell>
          <cell r="G1623" t="str">
            <v>ka</v>
          </cell>
          <cell r="H1623" t="str">
            <v>aT</v>
          </cell>
          <cell r="I1623">
            <v>4</v>
          </cell>
          <cell r="J1623" t="str">
            <v>Not Found</v>
          </cell>
          <cell r="K1623">
            <v>0.16059999999999999</v>
          </cell>
          <cell r="L1623">
            <v>1.67E-2</v>
          </cell>
          <cell r="M1623">
            <v>11</v>
          </cell>
          <cell r="N1623" t="str">
            <v>Not Found</v>
          </cell>
          <cell r="O1623">
            <v>0.15279999999999999</v>
          </cell>
          <cell r="P1623">
            <v>7.4000000000000003E-3</v>
          </cell>
          <cell r="Q1623">
            <v>5</v>
          </cell>
          <cell r="R1623">
            <v>1.1930631583369851</v>
          </cell>
          <cell r="S1623">
            <v>3.9271312945095822</v>
          </cell>
          <cell r="T1623">
            <v>-4.4752669361177014E-2</v>
          </cell>
          <cell r="U1623">
            <v>0.7501420761948574</v>
          </cell>
          <cell r="V1623">
            <v>1.1459918466961505</v>
          </cell>
          <cell r="W1623">
            <v>-0.43566121519515877</v>
          </cell>
          <cell r="X1623">
            <v>88</v>
          </cell>
          <cell r="Y1623">
            <v>100</v>
          </cell>
          <cell r="Z1623">
            <v>48</v>
          </cell>
          <cell r="AA1623">
            <v>77</v>
          </cell>
          <cell r="AB1623">
            <v>88</v>
          </cell>
          <cell r="AC1623">
            <v>33</v>
          </cell>
        </row>
        <row r="1624">
          <cell r="A1624" t="str">
            <v>kav</v>
          </cell>
          <cell r="B1624" t="str">
            <v>k</v>
          </cell>
          <cell r="C1624" t="str">
            <v>mid-8</v>
          </cell>
          <cell r="D1624" t="str">
            <v>a</v>
          </cell>
          <cell r="E1624" t="str">
            <v>v</v>
          </cell>
          <cell r="F1624" t="str">
            <v>mid-8</v>
          </cell>
          <cell r="G1624" t="str">
            <v>ka</v>
          </cell>
          <cell r="H1624" t="str">
            <v>av</v>
          </cell>
          <cell r="I1624">
            <v>3</v>
          </cell>
          <cell r="J1624" t="str">
            <v>Not Found</v>
          </cell>
          <cell r="K1624">
            <v>0.17680000000000001</v>
          </cell>
          <cell r="L1624">
            <v>1.72E-2</v>
          </cell>
          <cell r="M1624">
            <v>14</v>
          </cell>
          <cell r="N1624" t="str">
            <v>Not Found</v>
          </cell>
          <cell r="O1624">
            <v>0.16639999999999999</v>
          </cell>
          <cell r="P1624">
            <v>7.6E-3</v>
          </cell>
          <cell r="Q1624">
            <v>6</v>
          </cell>
          <cell r="R1624">
            <v>1.5668796782590335</v>
          </cell>
          <cell r="S1624">
            <v>4.0723658825884836</v>
          </cell>
          <cell r="T1624">
            <v>0.43842133172362152</v>
          </cell>
          <cell r="U1624">
            <v>1.0614814101995225</v>
          </cell>
          <cell r="V1624">
            <v>1.2070843776974984</v>
          </cell>
          <cell r="W1624">
            <v>-0.20404721553737729</v>
          </cell>
          <cell r="X1624">
            <v>94</v>
          </cell>
          <cell r="Y1624">
            <v>100</v>
          </cell>
          <cell r="Z1624">
            <v>67</v>
          </cell>
          <cell r="AA1624">
            <v>86</v>
          </cell>
          <cell r="AB1624">
            <v>89</v>
          </cell>
          <cell r="AC1624">
            <v>42</v>
          </cell>
        </row>
        <row r="1625">
          <cell r="A1625" t="str">
            <v>kaz</v>
          </cell>
          <cell r="B1625" t="str">
            <v>k</v>
          </cell>
          <cell r="C1625" t="str">
            <v>mid-8</v>
          </cell>
          <cell r="D1625" t="str">
            <v>a</v>
          </cell>
          <cell r="E1625" t="str">
            <v>z</v>
          </cell>
          <cell r="F1625" t="str">
            <v>late-8</v>
          </cell>
          <cell r="G1625" t="str">
            <v>ka</v>
          </cell>
          <cell r="H1625" t="str">
            <v>az</v>
          </cell>
          <cell r="I1625">
            <v>4</v>
          </cell>
          <cell r="J1625" t="str">
            <v>Not Found</v>
          </cell>
          <cell r="K1625">
            <v>0.17330000000000001</v>
          </cell>
          <cell r="L1625">
            <v>1.7399999999999999E-2</v>
          </cell>
          <cell r="M1625">
            <v>10</v>
          </cell>
          <cell r="N1625" t="str">
            <v>Not Found</v>
          </cell>
          <cell r="O1625">
            <v>0.16839999999999999</v>
          </cell>
          <cell r="P1625">
            <v>7.7000000000000002E-3</v>
          </cell>
          <cell r="Q1625">
            <v>6</v>
          </cell>
          <cell r="R1625">
            <v>1.4861168498808131</v>
          </cell>
          <cell r="S1625">
            <v>4.1304597178200435</v>
          </cell>
          <cell r="T1625">
            <v>-0.20581066972277653</v>
          </cell>
          <cell r="U1625">
            <v>1.1072666063766792</v>
          </cell>
          <cell r="V1625">
            <v>1.2376306431981725</v>
          </cell>
          <cell r="W1625">
            <v>-0.20404721553737729</v>
          </cell>
          <cell r="X1625">
            <v>93</v>
          </cell>
          <cell r="Y1625">
            <v>100</v>
          </cell>
          <cell r="Z1625">
            <v>42</v>
          </cell>
          <cell r="AA1625">
            <v>87</v>
          </cell>
          <cell r="AB1625">
            <v>89</v>
          </cell>
          <cell r="AC1625">
            <v>42</v>
          </cell>
        </row>
        <row r="1626">
          <cell r="A1626" t="str">
            <v>kcb</v>
          </cell>
          <cell r="B1626" t="str">
            <v>k</v>
          </cell>
          <cell r="C1626" t="str">
            <v>mid-8</v>
          </cell>
          <cell r="D1626" t="str">
            <v>c</v>
          </cell>
          <cell r="E1626" t="str">
            <v>b</v>
          </cell>
          <cell r="F1626" t="str">
            <v>early-8</v>
          </cell>
          <cell r="G1626" t="str">
            <v>kc</v>
          </cell>
          <cell r="H1626" t="str">
            <v>cb</v>
          </cell>
          <cell r="I1626">
            <v>2</v>
          </cell>
          <cell r="J1626" t="str">
            <v>Not Found</v>
          </cell>
          <cell r="K1626">
            <v>0.1351</v>
          </cell>
          <cell r="L1626">
            <v>2.5999999999999999E-3</v>
          </cell>
          <cell r="M1626">
            <v>11</v>
          </cell>
          <cell r="N1626" t="str">
            <v>Not Found</v>
          </cell>
          <cell r="O1626">
            <v>0.1295</v>
          </cell>
          <cell r="P1626">
            <v>2E-3</v>
          </cell>
          <cell r="Q1626">
            <v>7</v>
          </cell>
          <cell r="R1626">
            <v>0.60464826586709475</v>
          </cell>
          <cell r="S1626">
            <v>-0.16848408931542999</v>
          </cell>
          <cell r="T1626">
            <v>-4.4752669361177014E-2</v>
          </cell>
          <cell r="U1626">
            <v>0.21674454073098309</v>
          </cell>
          <cell r="V1626">
            <v>-0.50350649034024453</v>
          </cell>
          <cell r="W1626">
            <v>2.7566784120404197E-2</v>
          </cell>
          <cell r="X1626">
            <v>73</v>
          </cell>
          <cell r="Y1626">
            <v>43</v>
          </cell>
          <cell r="Z1626">
            <v>48</v>
          </cell>
          <cell r="AA1626">
            <v>59</v>
          </cell>
          <cell r="AB1626">
            <v>31</v>
          </cell>
          <cell r="AC1626">
            <v>51</v>
          </cell>
        </row>
        <row r="1627">
          <cell r="A1627" t="str">
            <v>kcC</v>
          </cell>
          <cell r="B1627" t="str">
            <v>k</v>
          </cell>
          <cell r="C1627" t="str">
            <v>mid-8</v>
          </cell>
          <cell r="D1627" t="str">
            <v>c</v>
          </cell>
          <cell r="E1627" t="str">
            <v>C</v>
          </cell>
          <cell r="F1627" t="str">
            <v>mid-8</v>
          </cell>
          <cell r="G1627" t="str">
            <v>kc</v>
          </cell>
          <cell r="H1627" t="str">
            <v>cC</v>
          </cell>
          <cell r="I1627">
            <v>3</v>
          </cell>
          <cell r="J1627" t="str">
            <v>Not Found</v>
          </cell>
          <cell r="K1627">
            <v>0.1171</v>
          </cell>
          <cell r="L1627">
            <v>2.7000000000000001E-3</v>
          </cell>
          <cell r="M1627">
            <v>12</v>
          </cell>
          <cell r="N1627" t="str">
            <v>Not Found</v>
          </cell>
          <cell r="O1627">
            <v>0.1203</v>
          </cell>
          <cell r="P1627">
            <v>2.3999999999999998E-3</v>
          </cell>
          <cell r="Q1627">
            <v>8</v>
          </cell>
          <cell r="R1627">
            <v>0.18929657706481909</v>
          </cell>
          <cell r="S1627">
            <v>-0.13943717169964967</v>
          </cell>
          <cell r="T1627">
            <v>0.11630533100042251</v>
          </cell>
          <cell r="U1627">
            <v>6.132638316062638E-3</v>
          </cell>
          <cell r="V1627">
            <v>-0.38132142833754862</v>
          </cell>
          <cell r="W1627">
            <v>0.25918078377818571</v>
          </cell>
          <cell r="X1627">
            <v>57.999999999999993</v>
          </cell>
          <cell r="Y1627">
            <v>44</v>
          </cell>
          <cell r="Z1627">
            <v>54</v>
          </cell>
          <cell r="AA1627">
            <v>50</v>
          </cell>
          <cell r="AB1627">
            <v>36</v>
          </cell>
          <cell r="AC1627">
            <v>60</v>
          </cell>
        </row>
        <row r="1628">
          <cell r="A1628" t="str">
            <v>kcd</v>
          </cell>
          <cell r="B1628" t="str">
            <v>k</v>
          </cell>
          <cell r="C1628" t="str">
            <v>mid-8</v>
          </cell>
          <cell r="D1628" t="str">
            <v>c</v>
          </cell>
          <cell r="E1628" t="str">
            <v>d</v>
          </cell>
          <cell r="F1628" t="str">
            <v>early-8</v>
          </cell>
          <cell r="G1628" t="str">
            <v>kc</v>
          </cell>
          <cell r="H1628" t="str">
            <v>cd</v>
          </cell>
          <cell r="I1628">
            <v>2</v>
          </cell>
          <cell r="J1628" t="str">
            <v>Not Found</v>
          </cell>
          <cell r="K1628">
            <v>0.14710000000000001</v>
          </cell>
          <cell r="L1628">
            <v>3.0000000000000001E-3</v>
          </cell>
          <cell r="M1628">
            <v>16</v>
          </cell>
          <cell r="N1628" t="str">
            <v>Not Found</v>
          </cell>
          <cell r="O1628">
            <v>0.16109999999999999</v>
          </cell>
          <cell r="P1628">
            <v>2.2000000000000001E-3</v>
          </cell>
          <cell r="Q1628">
            <v>6</v>
          </cell>
          <cell r="R1628">
            <v>0.88154939173527869</v>
          </cell>
          <cell r="S1628">
            <v>-5.2296418852309019E-2</v>
          </cell>
          <cell r="T1628">
            <v>0.76053733244682054</v>
          </cell>
          <cell r="U1628">
            <v>0.94015064033005746</v>
          </cell>
          <cell r="V1628">
            <v>-0.44241395933889649</v>
          </cell>
          <cell r="W1628">
            <v>-0.20404721553737729</v>
          </cell>
          <cell r="X1628">
            <v>81</v>
          </cell>
          <cell r="Y1628">
            <v>48</v>
          </cell>
          <cell r="Z1628">
            <v>78</v>
          </cell>
          <cell r="AA1628">
            <v>83</v>
          </cell>
          <cell r="AB1628">
            <v>34</v>
          </cell>
          <cell r="AC1628">
            <v>42</v>
          </cell>
        </row>
        <row r="1629">
          <cell r="A1629" t="str">
            <v>kcg</v>
          </cell>
          <cell r="B1629" t="str">
            <v>k</v>
          </cell>
          <cell r="C1629" t="str">
            <v>mid-8</v>
          </cell>
          <cell r="D1629" t="str">
            <v>c</v>
          </cell>
          <cell r="E1629" t="str">
            <v>g</v>
          </cell>
          <cell r="F1629" t="str">
            <v>mid-8</v>
          </cell>
          <cell r="G1629" t="str">
            <v>kc</v>
          </cell>
          <cell r="H1629" t="str">
            <v>cg</v>
          </cell>
          <cell r="I1629">
            <v>3</v>
          </cell>
          <cell r="J1629" t="str">
            <v>Not Found</v>
          </cell>
          <cell r="K1629">
            <v>0.12709999999999999</v>
          </cell>
          <cell r="L1629">
            <v>3.3E-3</v>
          </cell>
          <cell r="M1629">
            <v>13</v>
          </cell>
          <cell r="N1629" t="str">
            <v>Not Found</v>
          </cell>
          <cell r="O1629">
            <v>0.12659999999999999</v>
          </cell>
          <cell r="P1629">
            <v>3.3999999999999998E-3</v>
          </cell>
          <cell r="Q1629">
            <v>8</v>
          </cell>
          <cell r="R1629">
            <v>0.42004751528830542</v>
          </cell>
          <cell r="S1629">
            <v>3.4844333995031646E-2</v>
          </cell>
          <cell r="T1629">
            <v>0.27736333136202201</v>
          </cell>
          <cell r="U1629">
            <v>0.15035600627410567</v>
          </cell>
          <cell r="V1629">
            <v>-7.5858773330808829E-2</v>
          </cell>
          <cell r="W1629">
            <v>0.25918078377818571</v>
          </cell>
          <cell r="X1629">
            <v>66</v>
          </cell>
          <cell r="Y1629">
            <v>51</v>
          </cell>
          <cell r="Z1629">
            <v>61</v>
          </cell>
          <cell r="AA1629">
            <v>56.000000000000007</v>
          </cell>
          <cell r="AB1629">
            <v>48</v>
          </cell>
          <cell r="AC1629">
            <v>60</v>
          </cell>
        </row>
        <row r="1630">
          <cell r="A1630" t="str">
            <v>kcG</v>
          </cell>
          <cell r="B1630" t="str">
            <v>k</v>
          </cell>
          <cell r="C1630" t="str">
            <v>mid-8</v>
          </cell>
          <cell r="D1630" t="str">
            <v>c</v>
          </cell>
          <cell r="E1630" t="str">
            <v>G</v>
          </cell>
          <cell r="F1630" t="str">
            <v>mid-8</v>
          </cell>
          <cell r="G1630" t="str">
            <v>kc</v>
          </cell>
          <cell r="H1630" t="str">
            <v>cG</v>
          </cell>
          <cell r="I1630">
            <v>3</v>
          </cell>
          <cell r="J1630" t="str">
            <v>Not Found</v>
          </cell>
          <cell r="K1630">
            <v>0.12089999999999999</v>
          </cell>
          <cell r="L1630">
            <v>3.3999999999999998E-3</v>
          </cell>
          <cell r="M1630">
            <v>13</v>
          </cell>
          <cell r="N1630" t="str">
            <v>Not Found</v>
          </cell>
          <cell r="O1630">
            <v>0.12640000000000001</v>
          </cell>
          <cell r="P1630">
            <v>3.3999999999999998E-3</v>
          </cell>
          <cell r="Q1630">
            <v>11</v>
          </cell>
          <cell r="R1630">
            <v>0.27698193358974388</v>
          </cell>
          <cell r="S1630">
            <v>6.3891251610811828E-2</v>
          </cell>
          <cell r="T1630">
            <v>0.27736333136202201</v>
          </cell>
          <cell r="U1630">
            <v>0.14577748665639051</v>
          </cell>
          <cell r="V1630">
            <v>-7.5858773330808829E-2</v>
          </cell>
          <cell r="W1630">
            <v>0.95402278275153019</v>
          </cell>
          <cell r="X1630">
            <v>61</v>
          </cell>
          <cell r="Y1630">
            <v>52</v>
          </cell>
          <cell r="Z1630">
            <v>61</v>
          </cell>
          <cell r="AA1630">
            <v>56.000000000000007</v>
          </cell>
          <cell r="AB1630">
            <v>48</v>
          </cell>
          <cell r="AC1630">
            <v>83</v>
          </cell>
        </row>
        <row r="1631">
          <cell r="A1631" t="str">
            <v>kcJ</v>
          </cell>
          <cell r="B1631" t="str">
            <v>k</v>
          </cell>
          <cell r="C1631" t="str">
            <v>mid-8</v>
          </cell>
          <cell r="D1631" t="str">
            <v>c</v>
          </cell>
          <cell r="E1631" t="str">
            <v>J</v>
          </cell>
          <cell r="F1631" t="str">
            <v>mid-8</v>
          </cell>
          <cell r="G1631" t="str">
            <v>kc</v>
          </cell>
          <cell r="H1631" t="str">
            <v>cJ</v>
          </cell>
          <cell r="I1631">
            <v>3</v>
          </cell>
          <cell r="J1631" t="str">
            <v>Not Found</v>
          </cell>
          <cell r="K1631">
            <v>0.11990000000000001</v>
          </cell>
          <cell r="L1631">
            <v>2.5000000000000001E-3</v>
          </cell>
          <cell r="M1631">
            <v>9</v>
          </cell>
          <cell r="N1631" t="str">
            <v>Not Found</v>
          </cell>
          <cell r="O1631">
            <v>0.1139</v>
          </cell>
          <cell r="P1631">
            <v>2E-3</v>
          </cell>
          <cell r="Q1631">
            <v>5</v>
          </cell>
          <cell r="R1631">
            <v>0.25390683976739553</v>
          </cell>
          <cell r="S1631">
            <v>-0.19753100693121017</v>
          </cell>
          <cell r="T1631">
            <v>-0.36686867008437607</v>
          </cell>
          <cell r="U1631">
            <v>-0.1403799894508386</v>
          </cell>
          <cell r="V1631">
            <v>-0.50350649034024453</v>
          </cell>
          <cell r="W1631">
            <v>-0.43566121519515877</v>
          </cell>
          <cell r="X1631">
            <v>60</v>
          </cell>
          <cell r="Y1631">
            <v>42</v>
          </cell>
          <cell r="Z1631">
            <v>36</v>
          </cell>
          <cell r="AA1631">
            <v>44</v>
          </cell>
          <cell r="AB1631">
            <v>31</v>
          </cell>
          <cell r="AC1631">
            <v>33</v>
          </cell>
        </row>
        <row r="1632">
          <cell r="A1632" t="str">
            <v>kcm</v>
          </cell>
          <cell r="B1632" t="str">
            <v>k</v>
          </cell>
          <cell r="C1632" t="str">
            <v>mid-8</v>
          </cell>
          <cell r="D1632" t="str">
            <v>c</v>
          </cell>
          <cell r="E1632" t="str">
            <v>m</v>
          </cell>
          <cell r="F1632" t="str">
            <v>early-8</v>
          </cell>
          <cell r="G1632" t="str">
            <v>kc</v>
          </cell>
          <cell r="H1632" t="str">
            <v>cm</v>
          </cell>
          <cell r="I1632">
            <v>2</v>
          </cell>
          <cell r="J1632" t="str">
            <v>Not Found</v>
          </cell>
          <cell r="K1632">
            <v>0.15859999999999999</v>
          </cell>
          <cell r="L1632">
            <v>2.5000000000000001E-3</v>
          </cell>
          <cell r="M1632">
            <v>11</v>
          </cell>
          <cell r="N1632" t="str">
            <v>Not Found</v>
          </cell>
          <cell r="O1632">
            <v>0.153</v>
          </cell>
          <cell r="P1632">
            <v>2E-3</v>
          </cell>
          <cell r="Q1632">
            <v>8</v>
          </cell>
          <cell r="R1632">
            <v>1.1469129706922876</v>
          </cell>
          <cell r="S1632">
            <v>-0.19753100693121017</v>
          </cell>
          <cell r="T1632">
            <v>-4.4752669361177014E-2</v>
          </cell>
          <cell r="U1632">
            <v>0.75472059581257323</v>
          </cell>
          <cell r="V1632">
            <v>-0.50350649034024453</v>
          </cell>
          <cell r="W1632">
            <v>0.25918078377818571</v>
          </cell>
          <cell r="X1632">
            <v>87</v>
          </cell>
          <cell r="Y1632">
            <v>42</v>
          </cell>
          <cell r="Z1632">
            <v>48</v>
          </cell>
          <cell r="AA1632">
            <v>77</v>
          </cell>
          <cell r="AB1632">
            <v>31</v>
          </cell>
          <cell r="AC1632">
            <v>60</v>
          </cell>
        </row>
        <row r="1633">
          <cell r="A1633" t="str">
            <v>kcn</v>
          </cell>
          <cell r="B1633" t="str">
            <v>k</v>
          </cell>
          <cell r="C1633" t="str">
            <v>mid-8</v>
          </cell>
          <cell r="D1633" t="str">
            <v>c</v>
          </cell>
          <cell r="E1633" t="str">
            <v>n</v>
          </cell>
          <cell r="F1633" t="str">
            <v>early-8</v>
          </cell>
          <cell r="G1633" t="str">
            <v>kc</v>
          </cell>
          <cell r="H1633" t="str">
            <v>cn</v>
          </cell>
          <cell r="I1633">
            <v>2</v>
          </cell>
          <cell r="J1633" t="str">
            <v>Not Found</v>
          </cell>
          <cell r="K1633">
            <v>0.20530000000000001</v>
          </cell>
          <cell r="L1633">
            <v>3.8999999999999998E-3</v>
          </cell>
          <cell r="M1633">
            <v>23</v>
          </cell>
          <cell r="N1633" t="str">
            <v>Not Found</v>
          </cell>
          <cell r="O1633">
            <v>0.21310000000000001</v>
          </cell>
          <cell r="P1633">
            <v>4.4000000000000003E-3</v>
          </cell>
          <cell r="Q1633">
            <v>12</v>
          </cell>
          <cell r="R1633">
            <v>2.2245198521959697</v>
          </cell>
          <cell r="S1633">
            <v>0.20912583968971296</v>
          </cell>
          <cell r="T1633">
            <v>1.8879433349780173</v>
          </cell>
          <cell r="U1633">
            <v>2.13056574093613</v>
          </cell>
          <cell r="V1633">
            <v>0.22960388167593113</v>
          </cell>
          <cell r="W1633">
            <v>1.1856367824093117</v>
          </cell>
          <cell r="X1633">
            <v>99</v>
          </cell>
          <cell r="Y1633">
            <v>57.999999999999993</v>
          </cell>
          <cell r="Z1633">
            <v>97</v>
          </cell>
          <cell r="AA1633">
            <v>98</v>
          </cell>
          <cell r="AB1633">
            <v>60</v>
          </cell>
          <cell r="AC1633">
            <v>88</v>
          </cell>
        </row>
        <row r="1634">
          <cell r="A1634" t="str">
            <v>kcp</v>
          </cell>
          <cell r="B1634" t="str">
            <v>k</v>
          </cell>
          <cell r="C1634" t="str">
            <v>mid-8</v>
          </cell>
          <cell r="D1634" t="str">
            <v>c</v>
          </cell>
          <cell r="E1634" t="str">
            <v>p</v>
          </cell>
          <cell r="F1634" t="str">
            <v>early-8</v>
          </cell>
          <cell r="G1634" t="str">
            <v>kc</v>
          </cell>
          <cell r="H1634" t="str">
            <v>cp</v>
          </cell>
          <cell r="I1634">
            <v>2</v>
          </cell>
          <cell r="J1634" t="str">
            <v>Not Found</v>
          </cell>
          <cell r="K1634">
            <v>0.14630000000000001</v>
          </cell>
          <cell r="L1634">
            <v>2.5999999999999999E-3</v>
          </cell>
          <cell r="M1634">
            <v>14</v>
          </cell>
          <cell r="N1634" t="str">
            <v>Not Found</v>
          </cell>
          <cell r="O1634">
            <v>0.14000000000000001</v>
          </cell>
          <cell r="P1634">
            <v>2E-3</v>
          </cell>
          <cell r="Q1634">
            <v>9</v>
          </cell>
          <cell r="R1634">
            <v>0.86308931667739985</v>
          </cell>
          <cell r="S1634">
            <v>-0.16848408931542999</v>
          </cell>
          <cell r="T1634">
            <v>0.43842133172362152</v>
          </cell>
          <cell r="U1634">
            <v>0.45711682066105552</v>
          </cell>
          <cell r="V1634">
            <v>-0.50350649034024453</v>
          </cell>
          <cell r="W1634">
            <v>0.49079478343596716</v>
          </cell>
          <cell r="X1634">
            <v>81</v>
          </cell>
          <cell r="Y1634">
            <v>43</v>
          </cell>
          <cell r="Z1634">
            <v>67</v>
          </cell>
          <cell r="AA1634">
            <v>68</v>
          </cell>
          <cell r="AB1634">
            <v>31</v>
          </cell>
          <cell r="AC1634">
            <v>69</v>
          </cell>
        </row>
        <row r="1635">
          <cell r="A1635" t="str">
            <v>kcr</v>
          </cell>
          <cell r="B1635" t="str">
            <v>k</v>
          </cell>
          <cell r="C1635" t="str">
            <v>mid-8</v>
          </cell>
          <cell r="D1635" t="str">
            <v>c</v>
          </cell>
          <cell r="E1635" t="str">
            <v>r</v>
          </cell>
          <cell r="F1635" t="str">
            <v>late-8</v>
          </cell>
          <cell r="G1635" t="str">
            <v>kc</v>
          </cell>
          <cell r="H1635" t="str">
            <v>cr</v>
          </cell>
          <cell r="I1635">
            <v>4</v>
          </cell>
          <cell r="J1635" t="str">
            <v>Not Found</v>
          </cell>
          <cell r="K1635">
            <v>0.18759999999999999</v>
          </cell>
          <cell r="L1635">
            <v>5.4999999999999997E-3</v>
          </cell>
          <cell r="M1635">
            <v>10</v>
          </cell>
          <cell r="N1635" t="str">
            <v>Not Found</v>
          </cell>
          <cell r="O1635">
            <v>0.19570000000000001</v>
          </cell>
          <cell r="P1635">
            <v>4.8999999999999998E-3</v>
          </cell>
          <cell r="Q1635">
            <v>9</v>
          </cell>
          <cell r="R1635">
            <v>1.8160906915403983</v>
          </cell>
          <cell r="S1635">
            <v>0.67387652154219657</v>
          </cell>
          <cell r="T1635">
            <v>-0.20581066972277653</v>
          </cell>
          <cell r="U1635">
            <v>1.7322345341948673</v>
          </cell>
          <cell r="V1635">
            <v>0.38233520917930092</v>
          </cell>
          <cell r="W1635">
            <v>0.49079478343596716</v>
          </cell>
          <cell r="X1635">
            <v>97</v>
          </cell>
          <cell r="Y1635">
            <v>75</v>
          </cell>
          <cell r="Z1635">
            <v>42</v>
          </cell>
          <cell r="AA1635">
            <v>96</v>
          </cell>
          <cell r="AB1635">
            <v>65</v>
          </cell>
          <cell r="AC1635">
            <v>69</v>
          </cell>
        </row>
        <row r="1636">
          <cell r="A1636" t="str">
            <v>kcs</v>
          </cell>
          <cell r="B1636" t="str">
            <v>k</v>
          </cell>
          <cell r="C1636" t="str">
            <v>mid-8</v>
          </cell>
          <cell r="D1636" t="str">
            <v>c</v>
          </cell>
          <cell r="E1636" t="str">
            <v>s</v>
          </cell>
          <cell r="F1636" t="str">
            <v>late-8</v>
          </cell>
          <cell r="G1636" t="str">
            <v>kc</v>
          </cell>
          <cell r="H1636" t="str">
            <v>cs</v>
          </cell>
          <cell r="I1636">
            <v>4</v>
          </cell>
          <cell r="J1636" t="str">
            <v>Not Found</v>
          </cell>
          <cell r="K1636">
            <v>0.188</v>
          </cell>
          <cell r="L1636">
            <v>3.5999999999999999E-3</v>
          </cell>
          <cell r="M1636">
            <v>16</v>
          </cell>
          <cell r="N1636" t="str">
            <v>Not Found</v>
          </cell>
          <cell r="O1636">
            <v>0.17</v>
          </cell>
          <cell r="P1636">
            <v>4.1999999999999997E-3</v>
          </cell>
          <cell r="Q1636">
            <v>15</v>
          </cell>
          <cell r="R1636">
            <v>1.8253207290693378</v>
          </cell>
          <cell r="S1636">
            <v>0.1219850868423723</v>
          </cell>
          <cell r="T1636">
            <v>0.76053733244682054</v>
          </cell>
          <cell r="U1636">
            <v>1.1438947633184049</v>
          </cell>
          <cell r="V1636">
            <v>0.168511350674583</v>
          </cell>
          <cell r="W1636">
            <v>1.880478781382656</v>
          </cell>
          <cell r="X1636">
            <v>97</v>
          </cell>
          <cell r="Y1636">
            <v>55.000000000000007</v>
          </cell>
          <cell r="Z1636">
            <v>78</v>
          </cell>
          <cell r="AA1636">
            <v>87</v>
          </cell>
          <cell r="AB1636">
            <v>56.999999999999993</v>
          </cell>
          <cell r="AC1636">
            <v>97</v>
          </cell>
        </row>
        <row r="1637">
          <cell r="A1637" t="str">
            <v>kcS</v>
          </cell>
          <cell r="B1637" t="str">
            <v>k</v>
          </cell>
          <cell r="C1637" t="str">
            <v>mid-8</v>
          </cell>
          <cell r="D1637" t="str">
            <v>c</v>
          </cell>
          <cell r="E1637" t="str">
            <v>S</v>
          </cell>
          <cell r="F1637" t="str">
            <v>late-8</v>
          </cell>
          <cell r="G1637" t="str">
            <v>kc</v>
          </cell>
          <cell r="H1637" t="str">
            <v>cS</v>
          </cell>
          <cell r="I1637">
            <v>4</v>
          </cell>
          <cell r="J1637" t="str">
            <v>Not Found</v>
          </cell>
          <cell r="K1637">
            <v>0.1169</v>
          </cell>
          <cell r="L1637">
            <v>3.0000000000000001E-3</v>
          </cell>
          <cell r="M1637">
            <v>8</v>
          </cell>
          <cell r="N1637" t="str">
            <v>Not Found</v>
          </cell>
          <cell r="O1637">
            <v>0.1188</v>
          </cell>
          <cell r="P1637">
            <v>3.3E-3</v>
          </cell>
          <cell r="Q1637">
            <v>6</v>
          </cell>
          <cell r="R1637">
            <v>0.18468155830034955</v>
          </cell>
          <cell r="S1637">
            <v>-5.2296418852309019E-2</v>
          </cell>
          <cell r="T1637">
            <v>-0.52792667044597552</v>
          </cell>
          <cell r="U1637">
            <v>-2.8206258816804858E-2</v>
          </cell>
          <cell r="V1637">
            <v>-0.10640503883148275</v>
          </cell>
          <cell r="W1637">
            <v>-0.20404721553737729</v>
          </cell>
          <cell r="X1637">
            <v>56.999999999999993</v>
          </cell>
          <cell r="Y1637">
            <v>48</v>
          </cell>
          <cell r="Z1637">
            <v>30</v>
          </cell>
          <cell r="AA1637">
            <v>49</v>
          </cell>
          <cell r="AB1637">
            <v>46</v>
          </cell>
          <cell r="AC1637">
            <v>42</v>
          </cell>
        </row>
        <row r="1638">
          <cell r="A1638" t="str">
            <v>kcT</v>
          </cell>
          <cell r="B1638" t="str">
            <v>k</v>
          </cell>
          <cell r="C1638" t="str">
            <v>mid-8</v>
          </cell>
          <cell r="D1638" t="str">
            <v>c</v>
          </cell>
          <cell r="E1638" t="str">
            <v>T</v>
          </cell>
          <cell r="F1638" t="str">
            <v>late-8</v>
          </cell>
          <cell r="G1638" t="str">
            <v>kc</v>
          </cell>
          <cell r="H1638" t="str">
            <v>cT</v>
          </cell>
          <cell r="I1638">
            <v>4</v>
          </cell>
          <cell r="J1638" t="str">
            <v>Not Found</v>
          </cell>
          <cell r="K1638">
            <v>0.11650000000000001</v>
          </cell>
          <cell r="L1638">
            <v>2.5999999999999999E-3</v>
          </cell>
          <cell r="M1638">
            <v>10</v>
          </cell>
          <cell r="N1638" t="str">
            <v>Not Found</v>
          </cell>
          <cell r="O1638">
            <v>0.1162</v>
          </cell>
          <cell r="P1638">
            <v>2.0999999999999999E-3</v>
          </cell>
          <cell r="Q1638">
            <v>6</v>
          </cell>
          <cell r="R1638">
            <v>0.17545152077141016</v>
          </cell>
          <cell r="S1638">
            <v>-0.16848408931542999</v>
          </cell>
          <cell r="T1638">
            <v>-0.20581066972277653</v>
          </cell>
          <cell r="U1638">
            <v>-8.7727013847108584E-2</v>
          </cell>
          <cell r="V1638">
            <v>-0.47296022483957056</v>
          </cell>
          <cell r="W1638">
            <v>-0.20404721553737729</v>
          </cell>
          <cell r="X1638">
            <v>56.999999999999993</v>
          </cell>
          <cell r="Y1638">
            <v>43</v>
          </cell>
          <cell r="Z1638">
            <v>42</v>
          </cell>
          <cell r="AA1638">
            <v>47</v>
          </cell>
          <cell r="AB1638">
            <v>32</v>
          </cell>
          <cell r="AC1638">
            <v>42</v>
          </cell>
        </row>
        <row r="1639">
          <cell r="A1639" t="str">
            <v>kcv</v>
          </cell>
          <cell r="B1639" t="str">
            <v>k</v>
          </cell>
          <cell r="C1639" t="str">
            <v>mid-8</v>
          </cell>
          <cell r="D1639" t="str">
            <v>c</v>
          </cell>
          <cell r="E1639" t="str">
            <v>v</v>
          </cell>
          <cell r="F1639" t="str">
            <v>mid-8</v>
          </cell>
          <cell r="G1639" t="str">
            <v>kc</v>
          </cell>
          <cell r="H1639" t="str">
            <v>cv</v>
          </cell>
          <cell r="I1639">
            <v>3</v>
          </cell>
          <cell r="J1639" t="str">
            <v>Not Found</v>
          </cell>
          <cell r="K1639">
            <v>0.1328</v>
          </cell>
          <cell r="L1639">
            <v>2.5000000000000001E-3</v>
          </cell>
          <cell r="M1639">
            <v>10</v>
          </cell>
          <cell r="N1639" t="str">
            <v>Not Found</v>
          </cell>
          <cell r="O1639">
            <v>0.12970000000000001</v>
          </cell>
          <cell r="P1639">
            <v>2E-3</v>
          </cell>
          <cell r="Q1639">
            <v>6</v>
          </cell>
          <cell r="R1639">
            <v>0.55157555007569292</v>
          </cell>
          <cell r="S1639">
            <v>-0.19753100693121017</v>
          </cell>
          <cell r="T1639">
            <v>-0.20581066972277653</v>
          </cell>
          <cell r="U1639">
            <v>0.22132306034869889</v>
          </cell>
          <cell r="V1639">
            <v>-0.50350649034024453</v>
          </cell>
          <cell r="W1639">
            <v>-0.20404721553737729</v>
          </cell>
          <cell r="X1639">
            <v>71</v>
          </cell>
          <cell r="Y1639">
            <v>42</v>
          </cell>
          <cell r="Z1639">
            <v>42</v>
          </cell>
          <cell r="AA1639">
            <v>59</v>
          </cell>
          <cell r="AB1639">
            <v>31</v>
          </cell>
          <cell r="AC1639">
            <v>42</v>
          </cell>
        </row>
        <row r="1640">
          <cell r="A1640" t="str">
            <v>keb</v>
          </cell>
          <cell r="B1640" t="str">
            <v>k</v>
          </cell>
          <cell r="C1640" t="str">
            <v>mid-8</v>
          </cell>
          <cell r="D1640" t="str">
            <v>e</v>
          </cell>
          <cell r="E1640" t="str">
            <v>b</v>
          </cell>
          <cell r="F1640" t="str">
            <v>early-8</v>
          </cell>
          <cell r="G1640" t="str">
            <v>ke</v>
          </cell>
          <cell r="H1640" t="str">
            <v>eb</v>
          </cell>
          <cell r="I1640">
            <v>2</v>
          </cell>
          <cell r="J1640" t="str">
            <v>Not Found</v>
          </cell>
          <cell r="K1640">
            <v>0.1479</v>
          </cell>
          <cell r="L1640">
            <v>3.8E-3</v>
          </cell>
          <cell r="M1640">
            <v>16</v>
          </cell>
          <cell r="N1640" t="str">
            <v>Not Found</v>
          </cell>
          <cell r="O1640">
            <v>0.14630000000000001</v>
          </cell>
          <cell r="P1640">
            <v>5.1999999999999998E-3</v>
          </cell>
          <cell r="Q1640">
            <v>13</v>
          </cell>
          <cell r="R1640">
            <v>0.90000946679315741</v>
          </cell>
          <cell r="S1640">
            <v>0.18007892207393278</v>
          </cell>
          <cell r="T1640">
            <v>0.76053733244682054</v>
          </cell>
          <cell r="U1640">
            <v>0.60134018861909888</v>
          </cell>
          <cell r="V1640">
            <v>0.47397400568132281</v>
          </cell>
          <cell r="W1640">
            <v>1.4172507820670932</v>
          </cell>
          <cell r="X1640">
            <v>82</v>
          </cell>
          <cell r="Y1640">
            <v>56.999999999999993</v>
          </cell>
          <cell r="Z1640">
            <v>78</v>
          </cell>
          <cell r="AA1640">
            <v>73</v>
          </cell>
          <cell r="AB1640">
            <v>69</v>
          </cell>
          <cell r="AC1640">
            <v>92</v>
          </cell>
        </row>
        <row r="1641">
          <cell r="A1641" t="str">
            <v>kEb</v>
          </cell>
          <cell r="B1641" t="str">
            <v>k</v>
          </cell>
          <cell r="C1641" t="str">
            <v>mid-8</v>
          </cell>
          <cell r="D1641" t="str">
            <v>E</v>
          </cell>
          <cell r="E1641" t="str">
            <v>b</v>
          </cell>
          <cell r="F1641" t="str">
            <v>early-8</v>
          </cell>
          <cell r="G1641" t="str">
            <v>kE</v>
          </cell>
          <cell r="H1641" t="str">
            <v>Eb</v>
          </cell>
          <cell r="I1641">
            <v>2</v>
          </cell>
          <cell r="J1641" t="str">
            <v>Not Found</v>
          </cell>
          <cell r="K1641">
            <v>0.1915</v>
          </cell>
          <cell r="L1641">
            <v>1.8E-3</v>
          </cell>
          <cell r="M1641">
            <v>13</v>
          </cell>
          <cell r="N1641" t="str">
            <v>Not Found</v>
          </cell>
          <cell r="O1641">
            <v>0.1739</v>
          </cell>
          <cell r="P1641">
            <v>3.5000000000000001E-3</v>
          </cell>
          <cell r="Q1641">
            <v>7</v>
          </cell>
          <cell r="R1641">
            <v>1.9060835574475583</v>
          </cell>
          <cell r="S1641">
            <v>-0.40085943024167181</v>
          </cell>
          <cell r="T1641">
            <v>0.27736333136202201</v>
          </cell>
          <cell r="U1641">
            <v>1.2331758958638599</v>
          </cell>
          <cell r="V1641">
            <v>-4.5312507830134761E-2</v>
          </cell>
          <cell r="W1641">
            <v>2.7566784120404197E-2</v>
          </cell>
          <cell r="X1641">
            <v>97</v>
          </cell>
          <cell r="Y1641">
            <v>34</v>
          </cell>
          <cell r="Z1641">
            <v>61</v>
          </cell>
          <cell r="AA1641">
            <v>89</v>
          </cell>
          <cell r="AB1641">
            <v>49</v>
          </cell>
          <cell r="AC1641">
            <v>51</v>
          </cell>
        </row>
        <row r="1642">
          <cell r="A1642" t="str">
            <v>keC</v>
          </cell>
          <cell r="B1642" t="str">
            <v>k</v>
          </cell>
          <cell r="C1642" t="str">
            <v>mid-8</v>
          </cell>
          <cell r="D1642" t="str">
            <v>e</v>
          </cell>
          <cell r="E1642" t="str">
            <v>C</v>
          </cell>
          <cell r="F1642" t="str">
            <v>mid-8</v>
          </cell>
          <cell r="G1642" t="str">
            <v>ke</v>
          </cell>
          <cell r="H1642" t="str">
            <v>eC</v>
          </cell>
          <cell r="I1642">
            <v>3</v>
          </cell>
          <cell r="J1642" t="str">
            <v>Not Found</v>
          </cell>
          <cell r="K1642">
            <v>0.12989999999999999</v>
          </cell>
          <cell r="L1642">
            <v>2.2000000000000001E-3</v>
          </cell>
          <cell r="M1642">
            <v>15</v>
          </cell>
          <cell r="N1642" t="str">
            <v>Not Found</v>
          </cell>
          <cell r="O1642">
            <v>0.13700000000000001</v>
          </cell>
          <cell r="P1642">
            <v>2.8E-3</v>
          </cell>
          <cell r="Q1642">
            <v>13</v>
          </cell>
          <cell r="R1642">
            <v>0.48465777799088156</v>
          </cell>
          <cell r="S1642">
            <v>-0.2846717597785508</v>
          </cell>
          <cell r="T1642">
            <v>0.59947933208522108</v>
          </cell>
          <cell r="U1642">
            <v>0.38843902639532057</v>
          </cell>
          <cell r="V1642">
            <v>-0.25913636633485265</v>
          </cell>
          <cell r="W1642">
            <v>1.4172507820670932</v>
          </cell>
          <cell r="X1642">
            <v>69</v>
          </cell>
          <cell r="Y1642">
            <v>38</v>
          </cell>
          <cell r="Z1642">
            <v>72</v>
          </cell>
          <cell r="AA1642">
            <v>65</v>
          </cell>
          <cell r="AB1642">
            <v>40</v>
          </cell>
          <cell r="AC1642">
            <v>92</v>
          </cell>
        </row>
        <row r="1643">
          <cell r="A1643" t="str">
            <v>ked</v>
          </cell>
          <cell r="B1643" t="str">
            <v>k</v>
          </cell>
          <cell r="C1643" t="str">
            <v>mid-8</v>
          </cell>
          <cell r="D1643" t="str">
            <v>e</v>
          </cell>
          <cell r="E1643" t="str">
            <v>d</v>
          </cell>
          <cell r="F1643" t="str">
            <v>early-8</v>
          </cell>
          <cell r="G1643" t="str">
            <v>ke</v>
          </cell>
          <cell r="H1643" t="str">
            <v>ed</v>
          </cell>
          <cell r="I1643">
            <v>2</v>
          </cell>
          <cell r="J1643" t="str">
            <v>Not Found</v>
          </cell>
          <cell r="K1643">
            <v>0.1598</v>
          </cell>
          <cell r="L1643">
            <v>4.3E-3</v>
          </cell>
          <cell r="M1643">
            <v>26</v>
          </cell>
          <cell r="N1643" t="str">
            <v>Not Found</v>
          </cell>
          <cell r="O1643">
            <v>0.1779</v>
          </cell>
          <cell r="P1643">
            <v>6.1999999999999998E-3</v>
          </cell>
          <cell r="Q1643">
            <v>19</v>
          </cell>
          <cell r="R1643">
            <v>1.1746030832791061</v>
          </cell>
          <cell r="S1643">
            <v>0.32531351015283394</v>
          </cell>
          <cell r="T1643">
            <v>2.3711173360628157</v>
          </cell>
          <cell r="U1643">
            <v>1.3247462882181733</v>
          </cell>
          <cell r="V1643">
            <v>0.77943666068806261</v>
          </cell>
          <cell r="W1643">
            <v>2.806934780013782</v>
          </cell>
          <cell r="X1643">
            <v>88</v>
          </cell>
          <cell r="Y1643">
            <v>63</v>
          </cell>
          <cell r="Z1643">
            <v>99</v>
          </cell>
          <cell r="AA1643">
            <v>91</v>
          </cell>
          <cell r="AB1643">
            <v>78</v>
          </cell>
          <cell r="AC1643">
            <v>100</v>
          </cell>
        </row>
        <row r="1644">
          <cell r="A1644" t="str">
            <v>kEd</v>
          </cell>
          <cell r="B1644" t="str">
            <v>k</v>
          </cell>
          <cell r="C1644" t="str">
            <v>mid-8</v>
          </cell>
          <cell r="D1644" t="str">
            <v>E</v>
          </cell>
          <cell r="E1644" t="str">
            <v>d</v>
          </cell>
          <cell r="F1644" t="str">
            <v>early-8</v>
          </cell>
          <cell r="G1644" t="str">
            <v>kE</v>
          </cell>
          <cell r="H1644" t="str">
            <v>Ed</v>
          </cell>
          <cell r="I1644">
            <v>2</v>
          </cell>
          <cell r="J1644" t="str">
            <v>Not Found</v>
          </cell>
          <cell r="K1644">
            <v>0.20349999999999999</v>
          </cell>
          <cell r="L1644">
            <v>4.7999999999999996E-3</v>
          </cell>
          <cell r="M1644">
            <v>22</v>
          </cell>
          <cell r="N1644" t="str">
            <v>Not Found</v>
          </cell>
          <cell r="O1644">
            <v>0.20549999999999999</v>
          </cell>
          <cell r="P1644">
            <v>8.9999999999999993E-3</v>
          </cell>
          <cell r="Q1644">
            <v>14</v>
          </cell>
          <cell r="R1644">
            <v>2.1829846833157416</v>
          </cell>
          <cell r="S1644">
            <v>0.47054809823173493</v>
          </cell>
          <cell r="T1644">
            <v>1.7268853346164177</v>
          </cell>
          <cell r="U1644">
            <v>1.9565819954629342</v>
          </cell>
          <cell r="V1644">
            <v>1.6347320947069339</v>
          </cell>
          <cell r="W1644">
            <v>1.6488647817248745</v>
          </cell>
          <cell r="X1644">
            <v>99</v>
          </cell>
          <cell r="Y1644">
            <v>68</v>
          </cell>
          <cell r="Z1644">
            <v>96</v>
          </cell>
          <cell r="AA1644">
            <v>97</v>
          </cell>
          <cell r="AB1644">
            <v>95</v>
          </cell>
          <cell r="AC1644">
            <v>95</v>
          </cell>
        </row>
        <row r="1645">
          <cell r="A1645" t="str">
            <v>kef</v>
          </cell>
          <cell r="B1645" t="str">
            <v>k</v>
          </cell>
          <cell r="C1645" t="str">
            <v>mid-8</v>
          </cell>
          <cell r="D1645" t="str">
            <v>e</v>
          </cell>
          <cell r="E1645" t="str">
            <v>f</v>
          </cell>
          <cell r="F1645" t="str">
            <v>mid-8</v>
          </cell>
          <cell r="G1645" t="str">
            <v>ke</v>
          </cell>
          <cell r="H1645" t="str">
            <v>ef</v>
          </cell>
          <cell r="I1645">
            <v>3</v>
          </cell>
          <cell r="J1645" t="str">
            <v>Not Found</v>
          </cell>
          <cell r="K1645">
            <v>0.1416</v>
          </cell>
          <cell r="L1645">
            <v>2.5000000000000001E-3</v>
          </cell>
          <cell r="M1645">
            <v>17</v>
          </cell>
          <cell r="N1645" t="str">
            <v>Not Found</v>
          </cell>
          <cell r="O1645">
            <v>0.14369999999999999</v>
          </cell>
          <cell r="P1645">
            <v>3.5000000000000001E-3</v>
          </cell>
          <cell r="Q1645">
            <v>12</v>
          </cell>
          <cell r="R1645">
            <v>0.75463637571236097</v>
          </cell>
          <cell r="S1645">
            <v>-0.19753100693121017</v>
          </cell>
          <cell r="T1645">
            <v>0.9215953328084201</v>
          </cell>
          <cell r="U1645">
            <v>0.54181943358879481</v>
          </cell>
          <cell r="V1645">
            <v>-4.5312507830134761E-2</v>
          </cell>
          <cell r="W1645">
            <v>1.1856367824093117</v>
          </cell>
          <cell r="X1645">
            <v>77</v>
          </cell>
          <cell r="Y1645">
            <v>42</v>
          </cell>
          <cell r="Z1645">
            <v>82</v>
          </cell>
          <cell r="AA1645">
            <v>71</v>
          </cell>
          <cell r="AB1645">
            <v>49</v>
          </cell>
          <cell r="AC1645">
            <v>88</v>
          </cell>
        </row>
        <row r="1646">
          <cell r="A1646" t="str">
            <v>kEf</v>
          </cell>
          <cell r="B1646" t="str">
            <v>k</v>
          </cell>
          <cell r="C1646" t="str">
            <v>mid-8</v>
          </cell>
          <cell r="D1646" t="str">
            <v>E</v>
          </cell>
          <cell r="E1646" t="str">
            <v>f</v>
          </cell>
          <cell r="F1646" t="str">
            <v>mid-8</v>
          </cell>
          <cell r="G1646" t="str">
            <v>kE</v>
          </cell>
          <cell r="H1646" t="str">
            <v>Ef</v>
          </cell>
          <cell r="I1646">
            <v>3</v>
          </cell>
          <cell r="J1646" t="str">
            <v>Not Found</v>
          </cell>
          <cell r="K1646">
            <v>0.1852</v>
          </cell>
          <cell r="L1646">
            <v>2.5999999999999999E-3</v>
          </cell>
          <cell r="M1646">
            <v>14</v>
          </cell>
          <cell r="N1646" t="str">
            <v>Not Found</v>
          </cell>
          <cell r="O1646">
            <v>0.17130000000000001</v>
          </cell>
          <cell r="P1646">
            <v>3.8999999999999998E-3</v>
          </cell>
          <cell r="Q1646">
            <v>8</v>
          </cell>
          <cell r="R1646">
            <v>1.7607104663667619</v>
          </cell>
          <cell r="S1646">
            <v>-0.16848408931542999</v>
          </cell>
          <cell r="T1646">
            <v>0.43842133172362152</v>
          </cell>
          <cell r="U1646">
            <v>1.1736551408335565</v>
          </cell>
          <cell r="V1646">
            <v>7.6872554172561086E-2</v>
          </cell>
          <cell r="W1646">
            <v>0.25918078377818571</v>
          </cell>
          <cell r="X1646">
            <v>96</v>
          </cell>
          <cell r="Y1646">
            <v>43</v>
          </cell>
          <cell r="Z1646">
            <v>67</v>
          </cell>
          <cell r="AA1646">
            <v>88</v>
          </cell>
          <cell r="AB1646">
            <v>54</v>
          </cell>
          <cell r="AC1646">
            <v>60</v>
          </cell>
        </row>
        <row r="1647">
          <cell r="A1647" t="str">
            <v>keg</v>
          </cell>
          <cell r="B1647" t="str">
            <v>k</v>
          </cell>
          <cell r="C1647" t="str">
            <v>mid-8</v>
          </cell>
          <cell r="D1647" t="str">
            <v>e</v>
          </cell>
          <cell r="E1647" t="str">
            <v>g</v>
          </cell>
          <cell r="F1647" t="str">
            <v>mid-8</v>
          </cell>
          <cell r="G1647" t="str">
            <v>ke</v>
          </cell>
          <cell r="H1647" t="str">
            <v>eg</v>
          </cell>
          <cell r="I1647">
            <v>3</v>
          </cell>
          <cell r="J1647" t="str">
            <v>Not Found</v>
          </cell>
          <cell r="K1647">
            <v>0.13980000000000001</v>
          </cell>
          <cell r="L1647">
            <v>2.3999999999999998E-3</v>
          </cell>
          <cell r="M1647">
            <v>13</v>
          </cell>
          <cell r="N1647" t="str">
            <v>Not Found</v>
          </cell>
          <cell r="O1647">
            <v>0.1434</v>
          </cell>
          <cell r="P1647">
            <v>2.7000000000000001E-3</v>
          </cell>
          <cell r="Q1647">
            <v>9</v>
          </cell>
          <cell r="R1647">
            <v>0.71310120683213352</v>
          </cell>
          <cell r="S1647">
            <v>-0.22657792454699047</v>
          </cell>
          <cell r="T1647">
            <v>0.27736333136202201</v>
          </cell>
          <cell r="U1647">
            <v>0.53495165416222146</v>
          </cell>
          <cell r="V1647">
            <v>-0.28968263183552656</v>
          </cell>
          <cell r="W1647">
            <v>0.49079478343596716</v>
          </cell>
          <cell r="X1647">
            <v>76</v>
          </cell>
          <cell r="Y1647">
            <v>41</v>
          </cell>
          <cell r="Z1647">
            <v>61</v>
          </cell>
          <cell r="AA1647">
            <v>70</v>
          </cell>
          <cell r="AB1647">
            <v>39</v>
          </cell>
          <cell r="AC1647">
            <v>69</v>
          </cell>
        </row>
        <row r="1648">
          <cell r="A1648" t="str">
            <v>keG</v>
          </cell>
          <cell r="B1648" t="str">
            <v>k</v>
          </cell>
          <cell r="C1648" t="str">
            <v>mid-8</v>
          </cell>
          <cell r="D1648" t="str">
            <v>e</v>
          </cell>
          <cell r="E1648" t="str">
            <v>G</v>
          </cell>
          <cell r="F1648" t="str">
            <v>mid-8</v>
          </cell>
          <cell r="G1648" t="str">
            <v>ke</v>
          </cell>
          <cell r="H1648" t="str">
            <v>eG</v>
          </cell>
          <cell r="I1648">
            <v>3</v>
          </cell>
          <cell r="J1648" t="str">
            <v>Not Found</v>
          </cell>
          <cell r="K1648">
            <v>0.1336</v>
          </cell>
          <cell r="L1648">
            <v>2E-3</v>
          </cell>
          <cell r="M1648">
            <v>11</v>
          </cell>
          <cell r="N1648" t="str">
            <v>Not Found</v>
          </cell>
          <cell r="O1648">
            <v>0.14319999999999999</v>
          </cell>
          <cell r="P1648">
            <v>2.8E-3</v>
          </cell>
          <cell r="Q1648">
            <v>12</v>
          </cell>
          <cell r="R1648">
            <v>0.57003562513357176</v>
          </cell>
          <cell r="S1648">
            <v>-0.34276559501011128</v>
          </cell>
          <cell r="T1648">
            <v>-4.4752669361177014E-2</v>
          </cell>
          <cell r="U1648">
            <v>0.53037313454450574</v>
          </cell>
          <cell r="V1648">
            <v>-0.25913636633485265</v>
          </cell>
          <cell r="W1648">
            <v>1.1856367824093117</v>
          </cell>
          <cell r="X1648">
            <v>72</v>
          </cell>
          <cell r="Y1648">
            <v>36</v>
          </cell>
          <cell r="Z1648">
            <v>48</v>
          </cell>
          <cell r="AA1648">
            <v>70</v>
          </cell>
          <cell r="AB1648">
            <v>40</v>
          </cell>
          <cell r="AC1648">
            <v>88</v>
          </cell>
        </row>
        <row r="1649">
          <cell r="A1649" t="str">
            <v>kEG</v>
          </cell>
          <cell r="B1649" t="str">
            <v>k</v>
          </cell>
          <cell r="C1649" t="str">
            <v>mid-8</v>
          </cell>
          <cell r="D1649" t="str">
            <v>E</v>
          </cell>
          <cell r="E1649" t="str">
            <v>G</v>
          </cell>
          <cell r="F1649" t="str">
            <v>mid-8</v>
          </cell>
          <cell r="G1649" t="str">
            <v>kE</v>
          </cell>
          <cell r="H1649" t="str">
            <v>EG</v>
          </cell>
          <cell r="I1649">
            <v>3</v>
          </cell>
          <cell r="J1649" t="str">
            <v>Not Found</v>
          </cell>
          <cell r="K1649">
            <v>0.17730000000000001</v>
          </cell>
          <cell r="L1649">
            <v>1.4E-3</v>
          </cell>
          <cell r="M1649">
            <v>6</v>
          </cell>
          <cell r="N1649" t="str">
            <v>Not Found</v>
          </cell>
          <cell r="O1649">
            <v>0.1709</v>
          </cell>
          <cell r="P1649">
            <v>2.8E-3</v>
          </cell>
          <cell r="Q1649">
            <v>4</v>
          </cell>
          <cell r="R1649">
            <v>1.5784172251702078</v>
          </cell>
          <cell r="S1649">
            <v>-0.51704710070479265</v>
          </cell>
          <cell r="T1649">
            <v>-0.85004267116917465</v>
          </cell>
          <cell r="U1649">
            <v>1.1644981015981248</v>
          </cell>
          <cell r="V1649">
            <v>-0.25913636633485265</v>
          </cell>
          <cell r="W1649">
            <v>-0.66727521485294028</v>
          </cell>
          <cell r="X1649">
            <v>94</v>
          </cell>
          <cell r="Y1649">
            <v>30</v>
          </cell>
          <cell r="Z1649">
            <v>20</v>
          </cell>
          <cell r="AA1649">
            <v>88</v>
          </cell>
          <cell r="AB1649">
            <v>40</v>
          </cell>
          <cell r="AC1649">
            <v>25</v>
          </cell>
        </row>
        <row r="1650">
          <cell r="A1650" t="str">
            <v>kEk</v>
          </cell>
          <cell r="B1650" t="str">
            <v>k</v>
          </cell>
          <cell r="C1650" t="str">
            <v>mid-8</v>
          </cell>
          <cell r="D1650" t="str">
            <v>E</v>
          </cell>
          <cell r="E1650" t="str">
            <v>k</v>
          </cell>
          <cell r="F1650" t="str">
            <v>mid-8</v>
          </cell>
          <cell r="G1650" t="str">
            <v>kE</v>
          </cell>
          <cell r="H1650" t="str">
            <v>Ek</v>
          </cell>
          <cell r="I1650">
            <v>3</v>
          </cell>
          <cell r="J1650" t="str">
            <v>Not Found</v>
          </cell>
          <cell r="K1650">
            <v>0.219</v>
          </cell>
          <cell r="L1650">
            <v>8.2000000000000007E-3</v>
          </cell>
          <cell r="M1650">
            <v>18</v>
          </cell>
          <cell r="N1650" t="str">
            <v>Not Found</v>
          </cell>
          <cell r="O1650">
            <v>0.2127</v>
          </cell>
          <cell r="P1650">
            <v>7.3000000000000001E-3</v>
          </cell>
          <cell r="Q1650">
            <v>12</v>
          </cell>
          <cell r="R1650">
            <v>2.5406486375621458</v>
          </cell>
          <cell r="S1650">
            <v>1.4581432971682631</v>
          </cell>
          <cell r="T1650">
            <v>1.0826533331700197</v>
          </cell>
          <cell r="U1650">
            <v>2.1214087017006982</v>
          </cell>
          <cell r="V1650">
            <v>1.1154455811954764</v>
          </cell>
          <cell r="W1650">
            <v>1.1856367824093117</v>
          </cell>
          <cell r="X1650">
            <v>99</v>
          </cell>
          <cell r="Y1650">
            <v>93</v>
          </cell>
          <cell r="Z1650">
            <v>86</v>
          </cell>
          <cell r="AA1650">
            <v>98</v>
          </cell>
          <cell r="AB1650">
            <v>87</v>
          </cell>
          <cell r="AC1650">
            <v>88</v>
          </cell>
        </row>
        <row r="1651">
          <cell r="A1651" t="str">
            <v>kEl</v>
          </cell>
          <cell r="B1651" t="str">
            <v>k</v>
          </cell>
          <cell r="C1651" t="str">
            <v>mid-8</v>
          </cell>
          <cell r="D1651" t="str">
            <v>E</v>
          </cell>
          <cell r="E1651" t="str">
            <v>l</v>
          </cell>
          <cell r="F1651" t="str">
            <v>late-8</v>
          </cell>
          <cell r="G1651" t="str">
            <v>kE</v>
          </cell>
          <cell r="H1651" t="str">
            <v>El</v>
          </cell>
          <cell r="I1651">
            <v>4</v>
          </cell>
          <cell r="J1651" t="str">
            <v>Not Found</v>
          </cell>
          <cell r="K1651">
            <v>0.2392</v>
          </cell>
          <cell r="L1651">
            <v>9.7999999999999997E-3</v>
          </cell>
          <cell r="M1651">
            <v>30</v>
          </cell>
          <cell r="N1651" t="str">
            <v>Not Found</v>
          </cell>
          <cell r="O1651">
            <v>0.2336</v>
          </cell>
          <cell r="P1651">
            <v>1.38E-2</v>
          </cell>
          <cell r="Q1651">
            <v>16</v>
          </cell>
          <cell r="R1651">
            <v>3.006765532773588</v>
          </cell>
          <cell r="S1651">
            <v>1.9228939790207464</v>
          </cell>
          <cell r="T1651">
            <v>3.015349337509214</v>
          </cell>
          <cell r="U1651">
            <v>2.599864001751985</v>
          </cell>
          <cell r="V1651">
            <v>3.1009528387392851</v>
          </cell>
          <cell r="W1651">
            <v>2.1120927810404377</v>
          </cell>
          <cell r="X1651">
            <v>100</v>
          </cell>
          <cell r="Y1651">
            <v>97</v>
          </cell>
          <cell r="Z1651">
            <v>100</v>
          </cell>
          <cell r="AA1651">
            <v>100</v>
          </cell>
          <cell r="AB1651">
            <v>100</v>
          </cell>
          <cell r="AC1651">
            <v>98</v>
          </cell>
        </row>
        <row r="1652">
          <cell r="A1652" t="str">
            <v>kEm</v>
          </cell>
          <cell r="B1652" t="str">
            <v>k</v>
          </cell>
          <cell r="C1652" t="str">
            <v>mid-8</v>
          </cell>
          <cell r="D1652" t="str">
            <v>E</v>
          </cell>
          <cell r="E1652" t="str">
            <v>m</v>
          </cell>
          <cell r="F1652" t="str">
            <v>early-8</v>
          </cell>
          <cell r="G1652" t="str">
            <v>kE</v>
          </cell>
          <cell r="H1652" t="str">
            <v>Em</v>
          </cell>
          <cell r="I1652">
            <v>2</v>
          </cell>
          <cell r="J1652" t="str">
            <v>Not Found</v>
          </cell>
          <cell r="K1652">
            <v>0.215</v>
          </cell>
          <cell r="L1652">
            <v>5.7999999999999996E-3</v>
          </cell>
          <cell r="M1652">
            <v>14</v>
          </cell>
          <cell r="N1652" t="str">
            <v>Not Found</v>
          </cell>
          <cell r="O1652">
            <v>0.19739999999999999</v>
          </cell>
          <cell r="P1652">
            <v>4.4999999999999997E-3</v>
          </cell>
          <cell r="Q1652">
            <v>9</v>
          </cell>
          <cell r="R1652">
            <v>2.4483482622727513</v>
          </cell>
          <cell r="S1652">
            <v>0.76101727438953726</v>
          </cell>
          <cell r="T1652">
            <v>0.43842133172362152</v>
          </cell>
          <cell r="U1652">
            <v>1.7711519509454501</v>
          </cell>
          <cell r="V1652">
            <v>0.2601501471766049</v>
          </cell>
          <cell r="W1652">
            <v>0.49079478343596716</v>
          </cell>
          <cell r="X1652">
            <v>99</v>
          </cell>
          <cell r="Y1652">
            <v>78</v>
          </cell>
          <cell r="Z1652">
            <v>67</v>
          </cell>
          <cell r="AA1652">
            <v>96</v>
          </cell>
          <cell r="AB1652">
            <v>61</v>
          </cell>
          <cell r="AC1652">
            <v>69</v>
          </cell>
        </row>
        <row r="1653">
          <cell r="A1653" t="str">
            <v>kEp</v>
          </cell>
          <cell r="B1653" t="str">
            <v>k</v>
          </cell>
          <cell r="C1653" t="str">
            <v>mid-8</v>
          </cell>
          <cell r="D1653" t="str">
            <v>E</v>
          </cell>
          <cell r="E1653" t="str">
            <v>p</v>
          </cell>
          <cell r="F1653" t="str">
            <v>early-8</v>
          </cell>
          <cell r="G1653" t="str">
            <v>kE</v>
          </cell>
          <cell r="H1653" t="str">
            <v>Ep</v>
          </cell>
          <cell r="I1653">
            <v>2</v>
          </cell>
          <cell r="J1653" t="str">
            <v>Not Found</v>
          </cell>
          <cell r="K1653">
            <v>0.20269999999999999</v>
          </cell>
          <cell r="L1653">
            <v>4.0000000000000001E-3</v>
          </cell>
          <cell r="M1653">
            <v>17</v>
          </cell>
          <cell r="N1653" t="str">
            <v>Not Found</v>
          </cell>
          <cell r="O1653">
            <v>0.1845</v>
          </cell>
          <cell r="P1653">
            <v>4.4000000000000003E-3</v>
          </cell>
          <cell r="Q1653">
            <v>9</v>
          </cell>
          <cell r="R1653">
            <v>2.1645246082578629</v>
          </cell>
          <cell r="S1653">
            <v>0.23817275730549328</v>
          </cell>
          <cell r="T1653">
            <v>0.9215953328084201</v>
          </cell>
          <cell r="U1653">
            <v>1.4758374356027899</v>
          </cell>
          <cell r="V1653">
            <v>0.22960388167593113</v>
          </cell>
          <cell r="W1653">
            <v>0.49079478343596716</v>
          </cell>
          <cell r="X1653">
            <v>98</v>
          </cell>
          <cell r="Y1653">
            <v>59</v>
          </cell>
          <cell r="Z1653">
            <v>82</v>
          </cell>
          <cell r="AA1653">
            <v>93</v>
          </cell>
          <cell r="AB1653">
            <v>60</v>
          </cell>
          <cell r="AC1653">
            <v>69</v>
          </cell>
        </row>
        <row r="1654">
          <cell r="A1654" t="str">
            <v>ker</v>
          </cell>
          <cell r="B1654" t="str">
            <v>k</v>
          </cell>
          <cell r="C1654" t="str">
            <v>mid-8</v>
          </cell>
          <cell r="D1654" t="str">
            <v>e</v>
          </cell>
          <cell r="E1654" t="str">
            <v>r</v>
          </cell>
          <cell r="F1654" t="str">
            <v>late-8</v>
          </cell>
          <cell r="G1654" t="str">
            <v>ke</v>
          </cell>
          <cell r="H1654" t="str">
            <v>er</v>
          </cell>
          <cell r="I1654">
            <v>4</v>
          </cell>
          <cell r="J1654" t="str">
            <v>Not Found</v>
          </cell>
          <cell r="K1654">
            <v>0.20030000000000001</v>
          </cell>
          <cell r="L1654">
            <v>2E-3</v>
          </cell>
          <cell r="M1654">
            <v>13</v>
          </cell>
          <cell r="N1654" t="str">
            <v>Not Found</v>
          </cell>
          <cell r="O1654">
            <v>0.21240000000000001</v>
          </cell>
          <cell r="P1654">
            <v>2.8E-3</v>
          </cell>
          <cell r="Q1654">
            <v>11</v>
          </cell>
          <cell r="R1654">
            <v>2.1091443830842262</v>
          </cell>
          <cell r="S1654">
            <v>-0.34276559501011128</v>
          </cell>
          <cell r="T1654">
            <v>0.27736333136202201</v>
          </cell>
          <cell r="U1654">
            <v>2.1145409222741249</v>
          </cell>
          <cell r="V1654">
            <v>-0.25913636633485265</v>
          </cell>
          <cell r="W1654">
            <v>0.95402278275153019</v>
          </cell>
          <cell r="X1654">
            <v>98</v>
          </cell>
          <cell r="Y1654">
            <v>36</v>
          </cell>
          <cell r="Z1654">
            <v>61</v>
          </cell>
          <cell r="AA1654">
            <v>98</v>
          </cell>
          <cell r="AB1654">
            <v>40</v>
          </cell>
          <cell r="AC1654">
            <v>83</v>
          </cell>
        </row>
        <row r="1655">
          <cell r="A1655" t="str">
            <v>keS</v>
          </cell>
          <cell r="B1655" t="str">
            <v>k</v>
          </cell>
          <cell r="C1655" t="str">
            <v>mid-8</v>
          </cell>
          <cell r="D1655" t="str">
            <v>e</v>
          </cell>
          <cell r="E1655" t="str">
            <v>S</v>
          </cell>
          <cell r="F1655" t="str">
            <v>late-8</v>
          </cell>
          <cell r="G1655" t="str">
            <v>ke</v>
          </cell>
          <cell r="H1655" t="str">
            <v>eS</v>
          </cell>
          <cell r="I1655">
            <v>4</v>
          </cell>
          <cell r="J1655" t="str">
            <v>Not Found</v>
          </cell>
          <cell r="K1655">
            <v>0.12959999999999999</v>
          </cell>
          <cell r="L1655">
            <v>2.5999999999999999E-3</v>
          </cell>
          <cell r="M1655">
            <v>11</v>
          </cell>
          <cell r="N1655" t="str">
            <v>Not Found</v>
          </cell>
          <cell r="O1655">
            <v>0.1356</v>
          </cell>
          <cell r="P1655">
            <v>3.0999999999999999E-3</v>
          </cell>
          <cell r="Q1655">
            <v>10</v>
          </cell>
          <cell r="R1655">
            <v>0.47773524984417703</v>
          </cell>
          <cell r="S1655">
            <v>-0.16848408931542999</v>
          </cell>
          <cell r="T1655">
            <v>-4.4752669361177014E-2</v>
          </cell>
          <cell r="U1655">
            <v>0.35638938907131062</v>
          </cell>
          <cell r="V1655">
            <v>-0.16749756983283073</v>
          </cell>
          <cell r="W1655">
            <v>0.72240878309374867</v>
          </cell>
          <cell r="X1655">
            <v>68</v>
          </cell>
          <cell r="Y1655">
            <v>43</v>
          </cell>
          <cell r="Z1655">
            <v>48</v>
          </cell>
          <cell r="AA1655">
            <v>64</v>
          </cell>
          <cell r="AB1655">
            <v>44</v>
          </cell>
          <cell r="AC1655">
            <v>76</v>
          </cell>
        </row>
        <row r="1656">
          <cell r="A1656" t="str">
            <v>kEs</v>
          </cell>
          <cell r="B1656" t="str">
            <v>k</v>
          </cell>
          <cell r="C1656" t="str">
            <v>mid-8</v>
          </cell>
          <cell r="D1656" t="str">
            <v>E</v>
          </cell>
          <cell r="E1656" t="str">
            <v>s</v>
          </cell>
          <cell r="F1656" t="str">
            <v>late-8</v>
          </cell>
          <cell r="G1656" t="str">
            <v>kE</v>
          </cell>
          <cell r="H1656" t="str">
            <v>Es</v>
          </cell>
          <cell r="I1656">
            <v>4</v>
          </cell>
          <cell r="J1656" t="str">
            <v>Not Found</v>
          </cell>
          <cell r="K1656">
            <v>0.24440000000000001</v>
          </cell>
          <cell r="L1656">
            <v>8.0000000000000002E-3</v>
          </cell>
          <cell r="M1656">
            <v>17</v>
          </cell>
          <cell r="N1656" t="str">
            <v>Not Found</v>
          </cell>
          <cell r="O1656">
            <v>0.21440000000000001</v>
          </cell>
          <cell r="P1656">
            <v>1.0200000000000001E-2</v>
          </cell>
          <cell r="Q1656">
            <v>14</v>
          </cell>
          <cell r="R1656">
            <v>3.1267560206498017</v>
          </cell>
          <cell r="S1656">
            <v>1.4000494619367023</v>
          </cell>
          <cell r="T1656">
            <v>0.9215953328084201</v>
          </cell>
          <cell r="U1656">
            <v>2.1603261184512816</v>
          </cell>
          <cell r="V1656">
            <v>2.0012872807150219</v>
          </cell>
          <cell r="W1656">
            <v>1.6488647817248745</v>
          </cell>
          <cell r="X1656">
            <v>100</v>
          </cell>
          <cell r="Y1656">
            <v>92</v>
          </cell>
          <cell r="Z1656">
            <v>82</v>
          </cell>
          <cell r="AA1656">
            <v>98</v>
          </cell>
          <cell r="AB1656">
            <v>98</v>
          </cell>
          <cell r="AC1656">
            <v>95</v>
          </cell>
        </row>
        <row r="1657">
          <cell r="A1657" t="str">
            <v>kES</v>
          </cell>
          <cell r="B1657" t="str">
            <v>k</v>
          </cell>
          <cell r="C1657" t="str">
            <v>mid-8</v>
          </cell>
          <cell r="D1657" t="str">
            <v>E</v>
          </cell>
          <cell r="E1657" t="str">
            <v>S</v>
          </cell>
          <cell r="F1657" t="str">
            <v>late-8</v>
          </cell>
          <cell r="G1657" t="str">
            <v>kE</v>
          </cell>
          <cell r="H1657" t="str">
            <v>ES</v>
          </cell>
          <cell r="I1657">
            <v>4</v>
          </cell>
          <cell r="J1657" t="str">
            <v>Not Found</v>
          </cell>
          <cell r="K1657">
            <v>0.17330000000000001</v>
          </cell>
          <cell r="L1657">
            <v>1.2999999999999999E-3</v>
          </cell>
          <cell r="M1657">
            <v>8</v>
          </cell>
          <cell r="N1657" t="str">
            <v>Not Found</v>
          </cell>
          <cell r="O1657">
            <v>0.1633</v>
          </cell>
          <cell r="P1657">
            <v>2.5999999999999999E-3</v>
          </cell>
          <cell r="Q1657">
            <v>3</v>
          </cell>
          <cell r="R1657">
            <v>1.4861168498808131</v>
          </cell>
          <cell r="S1657">
            <v>-0.54609401832057292</v>
          </cell>
          <cell r="T1657">
            <v>-0.52792667044597552</v>
          </cell>
          <cell r="U1657">
            <v>0.99051435612492988</v>
          </cell>
          <cell r="V1657">
            <v>-0.32022889733620064</v>
          </cell>
          <cell r="W1657">
            <v>-0.89888921451072179</v>
          </cell>
          <cell r="X1657">
            <v>93</v>
          </cell>
          <cell r="Y1657">
            <v>28.999999999999996</v>
          </cell>
          <cell r="Z1657">
            <v>30</v>
          </cell>
          <cell r="AA1657">
            <v>84</v>
          </cell>
          <cell r="AB1657">
            <v>38</v>
          </cell>
          <cell r="AC1657">
            <v>18</v>
          </cell>
        </row>
        <row r="1658">
          <cell r="A1658" t="str">
            <v>keT</v>
          </cell>
          <cell r="B1658" t="str">
            <v>k</v>
          </cell>
          <cell r="C1658" t="str">
            <v>mid-8</v>
          </cell>
          <cell r="D1658" t="str">
            <v>e</v>
          </cell>
          <cell r="E1658" t="str">
            <v>T</v>
          </cell>
          <cell r="F1658" t="str">
            <v>late-8</v>
          </cell>
          <cell r="G1658" t="str">
            <v>ke</v>
          </cell>
          <cell r="H1658" t="str">
            <v>eT</v>
          </cell>
          <cell r="I1658">
            <v>4</v>
          </cell>
          <cell r="J1658" t="str">
            <v>Not Found</v>
          </cell>
          <cell r="K1658">
            <v>0.1293</v>
          </cell>
          <cell r="L1658">
            <v>2.3E-3</v>
          </cell>
          <cell r="M1658">
            <v>13</v>
          </cell>
          <cell r="N1658" t="str">
            <v>Not Found</v>
          </cell>
          <cell r="O1658">
            <v>0.13289999999999999</v>
          </cell>
          <cell r="P1658">
            <v>2.8999999999999998E-3</v>
          </cell>
          <cell r="Q1658">
            <v>10</v>
          </cell>
          <cell r="R1658">
            <v>0.47081272169747257</v>
          </cell>
          <cell r="S1658">
            <v>-0.25562484216277065</v>
          </cell>
          <cell r="T1658">
            <v>0.27736333136202201</v>
          </cell>
          <cell r="U1658">
            <v>0.29457937423214903</v>
          </cell>
          <cell r="V1658">
            <v>-0.22859010083417874</v>
          </cell>
          <cell r="W1658">
            <v>0.72240878309374867</v>
          </cell>
          <cell r="X1658">
            <v>68</v>
          </cell>
          <cell r="Y1658">
            <v>40</v>
          </cell>
          <cell r="Z1658">
            <v>61</v>
          </cell>
          <cell r="AA1658">
            <v>62</v>
          </cell>
          <cell r="AB1658">
            <v>42</v>
          </cell>
          <cell r="AC1658">
            <v>76</v>
          </cell>
        </row>
        <row r="1659">
          <cell r="A1659" t="str">
            <v>kEt</v>
          </cell>
          <cell r="B1659" t="str">
            <v>k</v>
          </cell>
          <cell r="C1659" t="str">
            <v>mid-8</v>
          </cell>
          <cell r="D1659" t="str">
            <v>E</v>
          </cell>
          <cell r="E1659" t="str">
            <v>t</v>
          </cell>
          <cell r="F1659" t="str">
            <v>mid-8</v>
          </cell>
          <cell r="G1659" t="str">
            <v>kE</v>
          </cell>
          <cell r="H1659" t="str">
            <v>Et</v>
          </cell>
          <cell r="I1659">
            <v>3</v>
          </cell>
          <cell r="J1659" t="str">
            <v>Not Found</v>
          </cell>
          <cell r="K1659">
            <v>0.23150000000000001</v>
          </cell>
          <cell r="L1659">
            <v>6.0000000000000001E-3</v>
          </cell>
          <cell r="M1659">
            <v>29</v>
          </cell>
          <cell r="N1659" t="str">
            <v>Not Found</v>
          </cell>
          <cell r="O1659">
            <v>0.2203</v>
          </cell>
          <cell r="P1659">
            <v>8.0000000000000002E-3</v>
          </cell>
          <cell r="Q1659">
            <v>22</v>
          </cell>
          <cell r="R1659">
            <v>2.829087310341504</v>
          </cell>
          <cell r="S1659">
            <v>0.8191111096210979</v>
          </cell>
          <cell r="T1659">
            <v>2.8542913371476146</v>
          </cell>
          <cell r="U1659">
            <v>2.2953924471738936</v>
          </cell>
          <cell r="V1659">
            <v>1.3292694397001943</v>
          </cell>
          <cell r="W1659">
            <v>3.5017767789871264</v>
          </cell>
          <cell r="X1659">
            <v>100</v>
          </cell>
          <cell r="Y1659">
            <v>79</v>
          </cell>
          <cell r="Z1659">
            <v>100</v>
          </cell>
          <cell r="AA1659">
            <v>99</v>
          </cell>
          <cell r="AB1659">
            <v>91</v>
          </cell>
          <cell r="AC1659">
            <v>100</v>
          </cell>
        </row>
        <row r="1660">
          <cell r="A1660" t="str">
            <v>kET</v>
          </cell>
          <cell r="B1660" t="str">
            <v>k</v>
          </cell>
          <cell r="C1660" t="str">
            <v>mid-8</v>
          </cell>
          <cell r="D1660" t="str">
            <v>E</v>
          </cell>
          <cell r="E1660" t="str">
            <v>T</v>
          </cell>
          <cell r="F1660" t="str">
            <v>late-8</v>
          </cell>
          <cell r="G1660" t="str">
            <v>kE</v>
          </cell>
          <cell r="H1660" t="str">
            <v>ET</v>
          </cell>
          <cell r="I1660">
            <v>4</v>
          </cell>
          <cell r="J1660" t="str">
            <v>Not Found</v>
          </cell>
          <cell r="K1660">
            <v>0.1729</v>
          </cell>
          <cell r="L1660">
            <v>1.6000000000000001E-3</v>
          </cell>
          <cell r="M1660">
            <v>7</v>
          </cell>
          <cell r="N1660" t="str">
            <v>Not Found</v>
          </cell>
          <cell r="O1660">
            <v>0.16059999999999999</v>
          </cell>
          <cell r="P1660">
            <v>3.0000000000000001E-3</v>
          </cell>
          <cell r="Q1660">
            <v>5</v>
          </cell>
          <cell r="R1660">
            <v>1.4768868123518735</v>
          </cell>
          <cell r="S1660">
            <v>-0.45895326547323223</v>
          </cell>
          <cell r="T1660">
            <v>-0.68898467080757508</v>
          </cell>
          <cell r="U1660">
            <v>0.92870434128576829</v>
          </cell>
          <cell r="V1660">
            <v>-0.19804383533350467</v>
          </cell>
          <cell r="W1660">
            <v>-0.43566121519515877</v>
          </cell>
          <cell r="X1660">
            <v>93</v>
          </cell>
          <cell r="Y1660">
            <v>32</v>
          </cell>
          <cell r="Z1660">
            <v>24</v>
          </cell>
          <cell r="AA1660">
            <v>82</v>
          </cell>
          <cell r="AB1660">
            <v>43</v>
          </cell>
          <cell r="AC1660">
            <v>33</v>
          </cell>
        </row>
        <row r="1661">
          <cell r="A1661" t="str">
            <v>kEv</v>
          </cell>
          <cell r="B1661" t="str">
            <v>k</v>
          </cell>
          <cell r="C1661" t="str">
            <v>mid-8</v>
          </cell>
          <cell r="D1661" t="str">
            <v>E</v>
          </cell>
          <cell r="E1661" t="str">
            <v>v</v>
          </cell>
          <cell r="F1661" t="str">
            <v>mid-8</v>
          </cell>
          <cell r="G1661" t="str">
            <v>kE</v>
          </cell>
          <cell r="H1661" t="str">
            <v>Ev</v>
          </cell>
          <cell r="I1661">
            <v>3</v>
          </cell>
          <cell r="J1661" t="str">
            <v>Not Found</v>
          </cell>
          <cell r="K1661">
            <v>0.18909999999999999</v>
          </cell>
          <cell r="L1661">
            <v>3.7000000000000002E-3</v>
          </cell>
          <cell r="M1661">
            <v>10</v>
          </cell>
          <cell r="N1661" t="str">
            <v>Not Found</v>
          </cell>
          <cell r="O1661">
            <v>0.17419999999999999</v>
          </cell>
          <cell r="P1661">
            <v>5.5999999999999999E-3</v>
          </cell>
          <cell r="Q1661">
            <v>4</v>
          </cell>
          <cell r="R1661">
            <v>1.8507033322739213</v>
          </cell>
          <cell r="S1661">
            <v>0.1510320044581526</v>
          </cell>
          <cell r="T1661">
            <v>-0.20581066972277653</v>
          </cell>
          <cell r="U1661">
            <v>1.2400436752904334</v>
          </cell>
          <cell r="V1661">
            <v>0.59615906768401883</v>
          </cell>
          <cell r="W1661">
            <v>-0.66727521485294028</v>
          </cell>
          <cell r="X1661">
            <v>97</v>
          </cell>
          <cell r="Y1661">
            <v>56.000000000000007</v>
          </cell>
          <cell r="Z1661">
            <v>42</v>
          </cell>
          <cell r="AA1661">
            <v>89</v>
          </cell>
          <cell r="AB1661">
            <v>73</v>
          </cell>
          <cell r="AC1661">
            <v>25</v>
          </cell>
        </row>
        <row r="1662">
          <cell r="A1662" t="str">
            <v>kez</v>
          </cell>
          <cell r="B1662" t="str">
            <v>k</v>
          </cell>
          <cell r="C1662" t="str">
            <v>mid-8</v>
          </cell>
          <cell r="D1662" t="str">
            <v>e</v>
          </cell>
          <cell r="E1662" t="str">
            <v>z</v>
          </cell>
          <cell r="F1662" t="str">
            <v>late-8</v>
          </cell>
          <cell r="G1662" t="str">
            <v>ke</v>
          </cell>
          <cell r="H1662" t="str">
            <v>ez</v>
          </cell>
          <cell r="I1662">
            <v>4</v>
          </cell>
          <cell r="J1662" t="str">
            <v>Not Found</v>
          </cell>
          <cell r="K1662">
            <v>0.14199999999999999</v>
          </cell>
          <cell r="L1662">
            <v>3.2000000000000002E-3</v>
          </cell>
          <cell r="M1662">
            <v>21</v>
          </cell>
          <cell r="N1662" t="str">
            <v>Not Found</v>
          </cell>
          <cell r="O1662">
            <v>0.14849999999999999</v>
          </cell>
          <cell r="P1662">
            <v>3.3999999999999998E-3</v>
          </cell>
          <cell r="Q1662">
            <v>11</v>
          </cell>
          <cell r="R1662">
            <v>0.76386641324130011</v>
          </cell>
          <cell r="S1662">
            <v>5.7974163792514658E-3</v>
          </cell>
          <cell r="T1662">
            <v>1.5658273342548181</v>
          </cell>
          <cell r="U1662">
            <v>0.65170390441397075</v>
          </cell>
          <cell r="V1662">
            <v>-7.5858773330808829E-2</v>
          </cell>
          <cell r="W1662">
            <v>0.95402278275153019</v>
          </cell>
          <cell r="X1662">
            <v>78</v>
          </cell>
          <cell r="Y1662">
            <v>50</v>
          </cell>
          <cell r="Z1662">
            <v>94</v>
          </cell>
          <cell r="AA1662">
            <v>74</v>
          </cell>
          <cell r="AB1662">
            <v>48</v>
          </cell>
          <cell r="AC1662">
            <v>83</v>
          </cell>
        </row>
        <row r="1663">
          <cell r="A1663" t="str">
            <v>kEz</v>
          </cell>
          <cell r="B1663" t="str">
            <v>k</v>
          </cell>
          <cell r="C1663" t="str">
            <v>mid-8</v>
          </cell>
          <cell r="D1663" t="str">
            <v>E</v>
          </cell>
          <cell r="E1663" t="str">
            <v>z</v>
          </cell>
          <cell r="F1663" t="str">
            <v>late-8</v>
          </cell>
          <cell r="G1663" t="str">
            <v>kE</v>
          </cell>
          <cell r="H1663" t="str">
            <v>Ez</v>
          </cell>
          <cell r="I1663">
            <v>4</v>
          </cell>
          <cell r="J1663" t="str">
            <v>Not Found</v>
          </cell>
          <cell r="K1663">
            <v>0.1857</v>
          </cell>
          <cell r="L1663">
            <v>2.3999999999999998E-3</v>
          </cell>
          <cell r="M1663">
            <v>7</v>
          </cell>
          <cell r="N1663" t="str">
            <v>Not Found</v>
          </cell>
          <cell r="O1663">
            <v>0.1762</v>
          </cell>
          <cell r="P1663">
            <v>2.7000000000000001E-3</v>
          </cell>
          <cell r="Q1663">
            <v>3</v>
          </cell>
          <cell r="R1663">
            <v>1.7722480132779361</v>
          </cell>
          <cell r="S1663">
            <v>-0.22657792454699047</v>
          </cell>
          <cell r="T1663">
            <v>-0.68898467080757508</v>
          </cell>
          <cell r="U1663">
            <v>1.2858288714675901</v>
          </cell>
          <cell r="V1663">
            <v>-0.28968263183552656</v>
          </cell>
          <cell r="W1663">
            <v>-0.89888921451072179</v>
          </cell>
          <cell r="X1663">
            <v>96</v>
          </cell>
          <cell r="Y1663">
            <v>41</v>
          </cell>
          <cell r="Z1663">
            <v>24</v>
          </cell>
          <cell r="AA1663">
            <v>90</v>
          </cell>
          <cell r="AB1663">
            <v>39</v>
          </cell>
          <cell r="AC1663">
            <v>18</v>
          </cell>
        </row>
        <row r="1664">
          <cell r="A1664" t="str">
            <v>kib</v>
          </cell>
          <cell r="B1664" t="str">
            <v>k</v>
          </cell>
          <cell r="C1664" t="str">
            <v>mid-8</v>
          </cell>
          <cell r="D1664" t="str">
            <v>i</v>
          </cell>
          <cell r="E1664" t="str">
            <v>b</v>
          </cell>
          <cell r="F1664" t="str">
            <v>early-8</v>
          </cell>
          <cell r="G1664" t="str">
            <v>ki</v>
          </cell>
          <cell r="H1664" t="str">
            <v>ib</v>
          </cell>
          <cell r="I1664">
            <v>2</v>
          </cell>
          <cell r="J1664" t="str">
            <v>Not Found</v>
          </cell>
          <cell r="K1664">
            <v>0.15040000000000001</v>
          </cell>
          <cell r="L1664">
            <v>1.2999999999999999E-3</v>
          </cell>
          <cell r="M1664">
            <v>8</v>
          </cell>
          <cell r="N1664" t="str">
            <v>Not Found</v>
          </cell>
          <cell r="O1664">
            <v>0.14410000000000001</v>
          </cell>
          <cell r="P1664">
            <v>2.0999999999999999E-3</v>
          </cell>
          <cell r="Q1664">
            <v>6</v>
          </cell>
          <cell r="R1664">
            <v>0.95769720134902914</v>
          </cell>
          <cell r="S1664">
            <v>-0.54609401832057292</v>
          </cell>
          <cell r="T1664">
            <v>-0.52792667044597552</v>
          </cell>
          <cell r="U1664">
            <v>0.55097647282422646</v>
          </cell>
          <cell r="V1664">
            <v>-0.47296022483957056</v>
          </cell>
          <cell r="W1664">
            <v>-0.20404721553737729</v>
          </cell>
          <cell r="X1664">
            <v>83</v>
          </cell>
          <cell r="Y1664">
            <v>28.999999999999996</v>
          </cell>
          <cell r="Z1664">
            <v>30</v>
          </cell>
          <cell r="AA1664">
            <v>71</v>
          </cell>
          <cell r="AB1664">
            <v>32</v>
          </cell>
          <cell r="AC1664">
            <v>42</v>
          </cell>
        </row>
        <row r="1665">
          <cell r="A1665" t="str">
            <v>kIb</v>
          </cell>
          <cell r="B1665" t="str">
            <v>k</v>
          </cell>
          <cell r="C1665" t="str">
            <v>mid-8</v>
          </cell>
          <cell r="D1665" t="str">
            <v>I</v>
          </cell>
          <cell r="E1665" t="str">
            <v>b</v>
          </cell>
          <cell r="F1665" t="str">
            <v>early-8</v>
          </cell>
          <cell r="G1665" t="str">
            <v>kI</v>
          </cell>
          <cell r="H1665" t="str">
            <v>Ib</v>
          </cell>
          <cell r="I1665">
            <v>2</v>
          </cell>
          <cell r="J1665" t="str">
            <v>Not Found</v>
          </cell>
          <cell r="K1665">
            <v>0.21490000000000001</v>
          </cell>
          <cell r="L1665">
            <v>4.3E-3</v>
          </cell>
          <cell r="M1665">
            <v>19</v>
          </cell>
          <cell r="N1665" t="str">
            <v>Not Found</v>
          </cell>
          <cell r="O1665">
            <v>0.1983</v>
          </cell>
          <cell r="P1665">
            <v>5.8999999999999999E-3</v>
          </cell>
          <cell r="Q1665">
            <v>13</v>
          </cell>
          <cell r="R1665">
            <v>2.4460407528905166</v>
          </cell>
          <cell r="S1665">
            <v>0.32531351015283394</v>
          </cell>
          <cell r="T1665">
            <v>1.2437113335316192</v>
          </cell>
          <cell r="U1665">
            <v>1.7917552892251707</v>
          </cell>
          <cell r="V1665">
            <v>0.68779786418604072</v>
          </cell>
          <cell r="W1665">
            <v>1.4172507820670932</v>
          </cell>
          <cell r="X1665">
            <v>99</v>
          </cell>
          <cell r="Y1665">
            <v>63</v>
          </cell>
          <cell r="Z1665">
            <v>89</v>
          </cell>
          <cell r="AA1665">
            <v>96</v>
          </cell>
          <cell r="AB1665">
            <v>76</v>
          </cell>
          <cell r="AC1665">
            <v>92</v>
          </cell>
        </row>
        <row r="1666">
          <cell r="A1666" t="str">
            <v>kiC</v>
          </cell>
          <cell r="B1666" t="str">
            <v>k</v>
          </cell>
          <cell r="C1666" t="str">
            <v>mid-8</v>
          </cell>
          <cell r="D1666" t="str">
            <v>i</v>
          </cell>
          <cell r="E1666" t="str">
            <v>C</v>
          </cell>
          <cell r="F1666" t="str">
            <v>mid-8</v>
          </cell>
          <cell r="G1666" t="str">
            <v>ki</v>
          </cell>
          <cell r="H1666" t="str">
            <v>iC</v>
          </cell>
          <cell r="I1666">
            <v>3</v>
          </cell>
          <cell r="J1666" t="str">
            <v>Not Found</v>
          </cell>
          <cell r="K1666">
            <v>0.13239999999999999</v>
          </cell>
          <cell r="L1666">
            <v>1.1000000000000001E-3</v>
          </cell>
          <cell r="M1666">
            <v>14</v>
          </cell>
          <cell r="N1666" t="str">
            <v>Not Found</v>
          </cell>
          <cell r="O1666">
            <v>0.1348</v>
          </cell>
          <cell r="P1666">
            <v>2.7000000000000001E-3</v>
          </cell>
          <cell r="Q1666">
            <v>11</v>
          </cell>
          <cell r="R1666">
            <v>0.54234551254675323</v>
          </cell>
          <cell r="S1666">
            <v>-0.60418785355213334</v>
          </cell>
          <cell r="T1666">
            <v>0.43842133172362152</v>
          </cell>
          <cell r="U1666">
            <v>0.3380753106004481</v>
          </cell>
          <cell r="V1666">
            <v>-0.28968263183552656</v>
          </cell>
          <cell r="W1666">
            <v>0.95402278275153019</v>
          </cell>
          <cell r="X1666">
            <v>71</v>
          </cell>
          <cell r="Y1666">
            <v>27</v>
          </cell>
          <cell r="Z1666">
            <v>67</v>
          </cell>
          <cell r="AA1666">
            <v>63</v>
          </cell>
          <cell r="AB1666">
            <v>39</v>
          </cell>
          <cell r="AC1666">
            <v>83</v>
          </cell>
        </row>
        <row r="1667">
          <cell r="A1667" t="str">
            <v>kIC</v>
          </cell>
          <cell r="B1667" t="str">
            <v>k</v>
          </cell>
          <cell r="C1667" t="str">
            <v>mid-8</v>
          </cell>
          <cell r="D1667" t="str">
            <v>I</v>
          </cell>
          <cell r="E1667" t="str">
            <v>C</v>
          </cell>
          <cell r="F1667" t="str">
            <v>mid-8</v>
          </cell>
          <cell r="G1667" t="str">
            <v>kI</v>
          </cell>
          <cell r="H1667" t="str">
            <v>IC</v>
          </cell>
          <cell r="I1667">
            <v>3</v>
          </cell>
          <cell r="J1667" t="str">
            <v>Not Found</v>
          </cell>
          <cell r="K1667">
            <v>0.19689999999999999</v>
          </cell>
          <cell r="L1667">
            <v>3.3E-3</v>
          </cell>
          <cell r="M1667">
            <v>21</v>
          </cell>
          <cell r="N1667" t="str">
            <v>Not Found</v>
          </cell>
          <cell r="O1667">
            <v>0.18909999999999999</v>
          </cell>
          <cell r="P1667">
            <v>7.0000000000000001E-3</v>
          </cell>
          <cell r="Q1667">
            <v>15</v>
          </cell>
          <cell r="R1667">
            <v>2.0306890640882407</v>
          </cell>
          <cell r="S1667">
            <v>3.4844333995031646E-2</v>
          </cell>
          <cell r="T1667">
            <v>1.5658273342548181</v>
          </cell>
          <cell r="U1667">
            <v>1.58114338681025</v>
          </cell>
          <cell r="V1667">
            <v>1.0238067846934547</v>
          </cell>
          <cell r="W1667">
            <v>1.880478781382656</v>
          </cell>
          <cell r="X1667">
            <v>98</v>
          </cell>
          <cell r="Y1667">
            <v>51</v>
          </cell>
          <cell r="Z1667">
            <v>94</v>
          </cell>
          <cell r="AA1667">
            <v>94</v>
          </cell>
          <cell r="AB1667">
            <v>85</v>
          </cell>
          <cell r="AC1667">
            <v>97</v>
          </cell>
        </row>
        <row r="1668">
          <cell r="A1668" t="str">
            <v>kid</v>
          </cell>
          <cell r="B1668" t="str">
            <v>k</v>
          </cell>
          <cell r="C1668" t="str">
            <v>mid-8</v>
          </cell>
          <cell r="D1668" t="str">
            <v>i</v>
          </cell>
          <cell r="E1668" t="str">
            <v>d</v>
          </cell>
          <cell r="F1668" t="str">
            <v>early-8</v>
          </cell>
          <cell r="G1668" t="str">
            <v>ki</v>
          </cell>
          <cell r="H1668" t="str">
            <v>id</v>
          </cell>
          <cell r="I1668">
            <v>2</v>
          </cell>
          <cell r="J1668" t="str">
            <v>Not Found</v>
          </cell>
          <cell r="K1668">
            <v>0.16239999999999999</v>
          </cell>
          <cell r="L1668">
            <v>2.8E-3</v>
          </cell>
          <cell r="M1668">
            <v>21</v>
          </cell>
          <cell r="N1668" t="str">
            <v>Not Found</v>
          </cell>
          <cell r="O1668">
            <v>0.1757</v>
          </cell>
          <cell r="P1668">
            <v>5.1000000000000004E-3</v>
          </cell>
          <cell r="Q1668">
            <v>14</v>
          </cell>
          <cell r="R1668">
            <v>1.2345983272172125</v>
          </cell>
          <cell r="S1668">
            <v>-0.1103902540838695</v>
          </cell>
          <cell r="T1668">
            <v>1.5658273342548181</v>
          </cell>
          <cell r="U1668">
            <v>1.2743825724233009</v>
          </cell>
          <cell r="V1668">
            <v>0.44342774018064901</v>
          </cell>
          <cell r="W1668">
            <v>1.6488647817248745</v>
          </cell>
          <cell r="X1668">
            <v>89</v>
          </cell>
          <cell r="Y1668">
            <v>45</v>
          </cell>
          <cell r="Z1668">
            <v>94</v>
          </cell>
          <cell r="AA1668">
            <v>90</v>
          </cell>
          <cell r="AB1668">
            <v>68</v>
          </cell>
          <cell r="AC1668">
            <v>95</v>
          </cell>
        </row>
        <row r="1669">
          <cell r="A1669" t="str">
            <v>kif</v>
          </cell>
          <cell r="B1669" t="str">
            <v>k</v>
          </cell>
          <cell r="C1669" t="str">
            <v>mid-8</v>
          </cell>
          <cell r="D1669" t="str">
            <v>i</v>
          </cell>
          <cell r="E1669" t="str">
            <v>f</v>
          </cell>
          <cell r="F1669" t="str">
            <v>mid-8</v>
          </cell>
          <cell r="G1669" t="str">
            <v>ki</v>
          </cell>
          <cell r="H1669" t="str">
            <v>if</v>
          </cell>
          <cell r="I1669">
            <v>3</v>
          </cell>
          <cell r="J1669" t="str">
            <v>Not Found</v>
          </cell>
          <cell r="K1669">
            <v>0.14419999999999999</v>
          </cell>
          <cell r="L1669">
            <v>1.5E-3</v>
          </cell>
          <cell r="M1669">
            <v>15</v>
          </cell>
          <cell r="N1669" t="str">
            <v>Not Found</v>
          </cell>
          <cell r="O1669">
            <v>0.14149999999999999</v>
          </cell>
          <cell r="P1669">
            <v>1.9E-3</v>
          </cell>
          <cell r="Q1669">
            <v>9</v>
          </cell>
          <cell r="R1669">
            <v>0.81463161965046726</v>
          </cell>
          <cell r="S1669">
            <v>-0.48800018308901244</v>
          </cell>
          <cell r="T1669">
            <v>0.59947933208522108</v>
          </cell>
          <cell r="U1669">
            <v>0.49145571779392239</v>
          </cell>
          <cell r="V1669">
            <v>-0.53405275584091849</v>
          </cell>
          <cell r="W1669">
            <v>0.49079478343596716</v>
          </cell>
          <cell r="X1669">
            <v>79</v>
          </cell>
          <cell r="Y1669">
            <v>31</v>
          </cell>
          <cell r="Z1669">
            <v>72</v>
          </cell>
          <cell r="AA1669">
            <v>69</v>
          </cell>
          <cell r="AB1669">
            <v>30</v>
          </cell>
          <cell r="AC1669">
            <v>69</v>
          </cell>
        </row>
        <row r="1670">
          <cell r="A1670" t="str">
            <v>kIf</v>
          </cell>
          <cell r="B1670" t="str">
            <v>k</v>
          </cell>
          <cell r="C1670" t="str">
            <v>mid-8</v>
          </cell>
          <cell r="D1670" t="str">
            <v>I</v>
          </cell>
          <cell r="E1670" t="str">
            <v>f</v>
          </cell>
          <cell r="F1670" t="str">
            <v>mid-8</v>
          </cell>
          <cell r="G1670" t="str">
            <v>kI</v>
          </cell>
          <cell r="H1670" t="str">
            <v>If</v>
          </cell>
          <cell r="I1670">
            <v>3</v>
          </cell>
          <cell r="J1670" t="str">
            <v>Not Found</v>
          </cell>
          <cell r="K1670">
            <v>0.20860000000000001</v>
          </cell>
          <cell r="L1670">
            <v>5.5999999999999999E-3</v>
          </cell>
          <cell r="M1670">
            <v>18</v>
          </cell>
          <cell r="N1670" t="str">
            <v>Not Found</v>
          </cell>
          <cell r="O1670">
            <v>0.19570000000000001</v>
          </cell>
          <cell r="P1670">
            <v>7.6E-3</v>
          </cell>
          <cell r="Q1670">
            <v>11</v>
          </cell>
          <cell r="R1670">
            <v>2.3006676618097202</v>
          </cell>
          <cell r="S1670">
            <v>0.70292343915797684</v>
          </cell>
          <cell r="T1670">
            <v>1.0826533331700197</v>
          </cell>
          <cell r="U1670">
            <v>1.7322345341948673</v>
          </cell>
          <cell r="V1670">
            <v>1.2070843776974984</v>
          </cell>
          <cell r="W1670">
            <v>0.95402278275153019</v>
          </cell>
          <cell r="X1670">
            <v>99</v>
          </cell>
          <cell r="Y1670">
            <v>76</v>
          </cell>
          <cell r="Z1670">
            <v>86</v>
          </cell>
          <cell r="AA1670">
            <v>96</v>
          </cell>
          <cell r="AB1670">
            <v>89</v>
          </cell>
          <cell r="AC1670">
            <v>83</v>
          </cell>
        </row>
        <row r="1671">
          <cell r="A1671" t="str">
            <v>kig</v>
          </cell>
          <cell r="B1671" t="str">
            <v>k</v>
          </cell>
          <cell r="C1671" t="str">
            <v>mid-8</v>
          </cell>
          <cell r="D1671" t="str">
            <v>i</v>
          </cell>
          <cell r="E1671" t="str">
            <v>g</v>
          </cell>
          <cell r="F1671" t="str">
            <v>mid-8</v>
          </cell>
          <cell r="G1671" t="str">
            <v>ki</v>
          </cell>
          <cell r="H1671" t="str">
            <v>ig</v>
          </cell>
          <cell r="I1671">
            <v>3</v>
          </cell>
          <cell r="J1671" t="str">
            <v>Not Found</v>
          </cell>
          <cell r="K1671">
            <v>0.1424</v>
          </cell>
          <cell r="L1671">
            <v>1.1999999999999999E-3</v>
          </cell>
          <cell r="M1671">
            <v>7</v>
          </cell>
          <cell r="N1671" t="str">
            <v>Not Found</v>
          </cell>
          <cell r="O1671">
            <v>0.14119999999999999</v>
          </cell>
          <cell r="P1671">
            <v>1.8E-3</v>
          </cell>
          <cell r="Q1671">
            <v>4</v>
          </cell>
          <cell r="R1671">
            <v>0.77309645077023981</v>
          </cell>
          <cell r="S1671">
            <v>-0.57514093593635329</v>
          </cell>
          <cell r="T1671">
            <v>-0.68898467080757508</v>
          </cell>
          <cell r="U1671">
            <v>0.48458793836734904</v>
          </cell>
          <cell r="V1671">
            <v>-0.56459902134159246</v>
          </cell>
          <cell r="W1671">
            <v>-0.66727521485294028</v>
          </cell>
          <cell r="X1671">
            <v>78</v>
          </cell>
          <cell r="Y1671">
            <v>28.000000000000004</v>
          </cell>
          <cell r="Z1671">
            <v>24</v>
          </cell>
          <cell r="AA1671">
            <v>69</v>
          </cell>
          <cell r="AB1671">
            <v>28.999999999999996</v>
          </cell>
          <cell r="AC1671">
            <v>25</v>
          </cell>
        </row>
        <row r="1672">
          <cell r="A1672" t="str">
            <v>kiG</v>
          </cell>
          <cell r="B1672" t="str">
            <v>k</v>
          </cell>
          <cell r="C1672" t="str">
            <v>mid-8</v>
          </cell>
          <cell r="D1672" t="str">
            <v>i</v>
          </cell>
          <cell r="E1672" t="str">
            <v>G</v>
          </cell>
          <cell r="F1672" t="str">
            <v>mid-8</v>
          </cell>
          <cell r="G1672" t="str">
            <v>ki</v>
          </cell>
          <cell r="H1672" t="str">
            <v>iG</v>
          </cell>
          <cell r="I1672">
            <v>3</v>
          </cell>
          <cell r="J1672" t="str">
            <v>Not Found</v>
          </cell>
          <cell r="K1672">
            <v>0.13619999999999999</v>
          </cell>
          <cell r="L1672">
            <v>5.9999999999999995E-4</v>
          </cell>
          <cell r="M1672">
            <v>5</v>
          </cell>
          <cell r="N1672" t="str">
            <v>Not Found</v>
          </cell>
          <cell r="O1672">
            <v>0.14099999999999999</v>
          </cell>
          <cell r="P1672">
            <v>1.1000000000000001E-3</v>
          </cell>
          <cell r="Q1672">
            <v>5</v>
          </cell>
          <cell r="R1672">
            <v>0.63003086907167793</v>
          </cell>
          <cell r="S1672">
            <v>-0.74942244163103455</v>
          </cell>
          <cell r="T1672">
            <v>-1.0111006715307742</v>
          </cell>
          <cell r="U1672">
            <v>0.48000941874963327</v>
          </cell>
          <cell r="V1672">
            <v>-0.7784228798463102</v>
          </cell>
          <cell r="W1672">
            <v>-0.43566121519515877</v>
          </cell>
          <cell r="X1672">
            <v>74</v>
          </cell>
          <cell r="Y1672">
            <v>22</v>
          </cell>
          <cell r="Z1672">
            <v>15</v>
          </cell>
          <cell r="AA1672">
            <v>68</v>
          </cell>
          <cell r="AB1672">
            <v>22</v>
          </cell>
          <cell r="AC1672">
            <v>33</v>
          </cell>
        </row>
        <row r="1673">
          <cell r="A1673" t="str">
            <v>kIg</v>
          </cell>
          <cell r="B1673" t="str">
            <v>k</v>
          </cell>
          <cell r="C1673" t="str">
            <v>mid-8</v>
          </cell>
          <cell r="D1673" t="str">
            <v>I</v>
          </cell>
          <cell r="E1673" t="str">
            <v>g</v>
          </cell>
          <cell r="F1673" t="str">
            <v>mid-8</v>
          </cell>
          <cell r="G1673" t="str">
            <v>kI</v>
          </cell>
          <cell r="H1673" t="str">
            <v>Ig</v>
          </cell>
          <cell r="I1673">
            <v>3</v>
          </cell>
          <cell r="J1673" t="str">
            <v>Not Found</v>
          </cell>
          <cell r="K1673">
            <v>0.20680000000000001</v>
          </cell>
          <cell r="L1673">
            <v>5.4999999999999997E-3</v>
          </cell>
          <cell r="M1673">
            <v>19</v>
          </cell>
          <cell r="N1673" t="str">
            <v>Not Found</v>
          </cell>
          <cell r="O1673">
            <v>0.19550000000000001</v>
          </cell>
          <cell r="P1673">
            <v>8.6999999999999994E-3</v>
          </cell>
          <cell r="Q1673">
            <v>10</v>
          </cell>
          <cell r="R1673">
            <v>2.2591324929294925</v>
          </cell>
          <cell r="S1673">
            <v>0.67387652154219657</v>
          </cell>
          <cell r="T1673">
            <v>1.2437113335316192</v>
          </cell>
          <cell r="U1673">
            <v>1.7276560145771516</v>
          </cell>
          <cell r="V1673">
            <v>1.5430932982049119</v>
          </cell>
          <cell r="W1673">
            <v>0.72240878309374867</v>
          </cell>
          <cell r="X1673">
            <v>99</v>
          </cell>
          <cell r="Y1673">
            <v>75</v>
          </cell>
          <cell r="Z1673">
            <v>89</v>
          </cell>
          <cell r="AA1673">
            <v>96</v>
          </cell>
          <cell r="AB1673">
            <v>94</v>
          </cell>
          <cell r="AC1673">
            <v>76</v>
          </cell>
        </row>
        <row r="1674">
          <cell r="A1674" t="str">
            <v>kiJ</v>
          </cell>
          <cell r="B1674" t="str">
            <v>k</v>
          </cell>
          <cell r="C1674" t="str">
            <v>mid-8</v>
          </cell>
          <cell r="D1674" t="str">
            <v>i</v>
          </cell>
          <cell r="E1674" t="str">
            <v>J</v>
          </cell>
          <cell r="F1674" t="str">
            <v>mid-8</v>
          </cell>
          <cell r="G1674" t="str">
            <v>ki</v>
          </cell>
          <cell r="H1674" t="str">
            <v>iJ</v>
          </cell>
          <cell r="I1674">
            <v>3</v>
          </cell>
          <cell r="J1674" t="str">
            <v>Not Found</v>
          </cell>
          <cell r="K1674">
            <v>0.13519999999999999</v>
          </cell>
          <cell r="L1674">
            <v>1.1000000000000001E-3</v>
          </cell>
          <cell r="M1674">
            <v>9</v>
          </cell>
          <cell r="N1674" t="str">
            <v>Not Found</v>
          </cell>
          <cell r="O1674">
            <v>0.1285</v>
          </cell>
          <cell r="P1674">
            <v>1.1000000000000001E-3</v>
          </cell>
          <cell r="Q1674">
            <v>4</v>
          </cell>
          <cell r="R1674">
            <v>0.60695577524932931</v>
          </cell>
          <cell r="S1674">
            <v>-0.60418785355213334</v>
          </cell>
          <cell r="T1674">
            <v>-0.36686867008437607</v>
          </cell>
          <cell r="U1674">
            <v>0.19385194264240477</v>
          </cell>
          <cell r="V1674">
            <v>-0.7784228798463102</v>
          </cell>
          <cell r="W1674">
            <v>-0.66727521485294028</v>
          </cell>
          <cell r="X1674">
            <v>73</v>
          </cell>
          <cell r="Y1674">
            <v>27</v>
          </cell>
          <cell r="Z1674">
            <v>36</v>
          </cell>
          <cell r="AA1674">
            <v>57.999999999999993</v>
          </cell>
          <cell r="AB1674">
            <v>22</v>
          </cell>
          <cell r="AC1674">
            <v>25</v>
          </cell>
        </row>
        <row r="1675">
          <cell r="A1675" t="str">
            <v>kIJ</v>
          </cell>
          <cell r="B1675" t="str">
            <v>k</v>
          </cell>
          <cell r="C1675" t="str">
            <v>mid-8</v>
          </cell>
          <cell r="D1675" t="str">
            <v>I</v>
          </cell>
          <cell r="E1675" t="str">
            <v>J</v>
          </cell>
          <cell r="F1675" t="str">
            <v>mid-8</v>
          </cell>
          <cell r="G1675" t="str">
            <v>kI</v>
          </cell>
          <cell r="H1675" t="str">
            <v>IJ</v>
          </cell>
          <cell r="I1675">
            <v>3</v>
          </cell>
          <cell r="J1675" t="str">
            <v>Not Found</v>
          </cell>
          <cell r="K1675">
            <v>0.1996</v>
          </cell>
          <cell r="L1675">
            <v>3.2000000000000002E-3</v>
          </cell>
          <cell r="M1675">
            <v>15</v>
          </cell>
          <cell r="N1675" t="str">
            <v>Not Found</v>
          </cell>
          <cell r="O1675">
            <v>0.1827</v>
          </cell>
          <cell r="P1675">
            <v>5.0000000000000001E-3</v>
          </cell>
          <cell r="Q1675">
            <v>8</v>
          </cell>
          <cell r="R1675">
            <v>2.0929918174085822</v>
          </cell>
          <cell r="S1675">
            <v>5.7974163792514658E-3</v>
          </cell>
          <cell r="T1675">
            <v>0.59947933208522108</v>
          </cell>
          <cell r="U1675">
            <v>1.4346307590433491</v>
          </cell>
          <cell r="V1675">
            <v>0.41288147467997494</v>
          </cell>
          <cell r="W1675">
            <v>0.25918078377818571</v>
          </cell>
          <cell r="X1675">
            <v>98</v>
          </cell>
          <cell r="Y1675">
            <v>50</v>
          </cell>
          <cell r="Z1675">
            <v>72</v>
          </cell>
          <cell r="AA1675">
            <v>92</v>
          </cell>
          <cell r="AB1675">
            <v>66</v>
          </cell>
          <cell r="AC1675">
            <v>60</v>
          </cell>
        </row>
        <row r="1676">
          <cell r="A1676" t="str">
            <v>kik</v>
          </cell>
          <cell r="B1676" t="str">
            <v>k</v>
          </cell>
          <cell r="C1676" t="str">
            <v>mid-8</v>
          </cell>
          <cell r="D1676" t="str">
            <v>i</v>
          </cell>
          <cell r="E1676" t="str">
            <v>k</v>
          </cell>
          <cell r="F1676" t="str">
            <v>mid-8</v>
          </cell>
          <cell r="G1676" t="str">
            <v>ki</v>
          </cell>
          <cell r="H1676" t="str">
            <v>ik</v>
          </cell>
          <cell r="I1676">
            <v>3</v>
          </cell>
          <cell r="J1676" t="str">
            <v>Not Found</v>
          </cell>
          <cell r="K1676">
            <v>0.1779</v>
          </cell>
          <cell r="L1676">
            <v>2.8E-3</v>
          </cell>
          <cell r="M1676">
            <v>23</v>
          </cell>
          <cell r="N1676" t="str">
            <v>Not Found</v>
          </cell>
          <cell r="O1676">
            <v>0.18290000000000001</v>
          </cell>
          <cell r="P1676">
            <v>3.3E-3</v>
          </cell>
          <cell r="Q1676">
            <v>14</v>
          </cell>
          <cell r="R1676">
            <v>1.5922622814636167</v>
          </cell>
          <cell r="S1676">
            <v>-0.1103902540838695</v>
          </cell>
          <cell r="T1676">
            <v>1.8879433349780173</v>
          </cell>
          <cell r="U1676">
            <v>1.4392092786610649</v>
          </cell>
          <cell r="V1676">
            <v>-0.10640503883148275</v>
          </cell>
          <cell r="W1676">
            <v>1.6488647817248745</v>
          </cell>
          <cell r="X1676">
            <v>94</v>
          </cell>
          <cell r="Y1676">
            <v>45</v>
          </cell>
          <cell r="Z1676">
            <v>97</v>
          </cell>
          <cell r="AA1676">
            <v>92</v>
          </cell>
          <cell r="AB1676">
            <v>46</v>
          </cell>
          <cell r="AC1676">
            <v>95</v>
          </cell>
        </row>
        <row r="1677">
          <cell r="A1677" t="str">
            <v>kim</v>
          </cell>
          <cell r="B1677" t="str">
            <v>k</v>
          </cell>
          <cell r="C1677" t="str">
            <v>mid-8</v>
          </cell>
          <cell r="D1677" t="str">
            <v>i</v>
          </cell>
          <cell r="E1677" t="str">
            <v>m</v>
          </cell>
          <cell r="F1677" t="str">
            <v>early-8</v>
          </cell>
          <cell r="G1677" t="str">
            <v>ki</v>
          </cell>
          <cell r="H1677" t="str">
            <v>im</v>
          </cell>
          <cell r="I1677">
            <v>2</v>
          </cell>
          <cell r="J1677" t="str">
            <v>Not Found</v>
          </cell>
          <cell r="K1677">
            <v>0.1739</v>
          </cell>
          <cell r="L1677">
            <v>1.8E-3</v>
          </cell>
          <cell r="M1677">
            <v>17</v>
          </cell>
          <cell r="N1677" t="str">
            <v>Not Found</v>
          </cell>
          <cell r="O1677">
            <v>0.1676</v>
          </cell>
          <cell r="P1677">
            <v>2.2000000000000001E-3</v>
          </cell>
          <cell r="Q1677">
            <v>11</v>
          </cell>
          <cell r="R1677">
            <v>1.499961906174222</v>
          </cell>
          <cell r="S1677">
            <v>-0.40085943024167181</v>
          </cell>
          <cell r="T1677">
            <v>0.9215953328084201</v>
          </cell>
          <cell r="U1677">
            <v>1.0889525279058165</v>
          </cell>
          <cell r="V1677">
            <v>-0.44241395933889649</v>
          </cell>
          <cell r="W1677">
            <v>0.95402278275153019</v>
          </cell>
          <cell r="X1677">
            <v>93</v>
          </cell>
          <cell r="Y1677">
            <v>34</v>
          </cell>
          <cell r="Z1677">
            <v>82</v>
          </cell>
          <cell r="AA1677">
            <v>86</v>
          </cell>
          <cell r="AB1677">
            <v>34</v>
          </cell>
          <cell r="AC1677">
            <v>83</v>
          </cell>
        </row>
        <row r="1678">
          <cell r="A1678" t="str">
            <v>kir</v>
          </cell>
          <cell r="B1678" t="str">
            <v>k</v>
          </cell>
          <cell r="C1678" t="str">
            <v>mid-8</v>
          </cell>
          <cell r="D1678" t="str">
            <v>i</v>
          </cell>
          <cell r="E1678" t="str">
            <v>r</v>
          </cell>
          <cell r="F1678" t="str">
            <v>late-8</v>
          </cell>
          <cell r="G1678" t="str">
            <v>ki</v>
          </cell>
          <cell r="H1678" t="str">
            <v>ir</v>
          </cell>
          <cell r="I1678">
            <v>4</v>
          </cell>
          <cell r="J1678" t="str">
            <v>Not Found</v>
          </cell>
          <cell r="K1678">
            <v>0.2029</v>
          </cell>
          <cell r="L1678">
            <v>5.9999999999999995E-4</v>
          </cell>
          <cell r="M1678">
            <v>7</v>
          </cell>
          <cell r="N1678" t="str">
            <v>Not Found</v>
          </cell>
          <cell r="O1678">
            <v>0.21029999999999999</v>
          </cell>
          <cell r="P1678">
            <v>1.6000000000000001E-3</v>
          </cell>
          <cell r="Q1678">
            <v>5</v>
          </cell>
          <cell r="R1678">
            <v>2.1691396270223327</v>
          </cell>
          <cell r="S1678">
            <v>-0.74942244163103455</v>
          </cell>
          <cell r="T1678">
            <v>-0.68898467080757508</v>
          </cell>
          <cell r="U1678">
            <v>2.06646646628811</v>
          </cell>
          <cell r="V1678">
            <v>-0.62569155234294049</v>
          </cell>
          <cell r="W1678">
            <v>-0.43566121519515877</v>
          </cell>
          <cell r="X1678">
            <v>99</v>
          </cell>
          <cell r="Y1678">
            <v>22</v>
          </cell>
          <cell r="Z1678">
            <v>24</v>
          </cell>
          <cell r="AA1678">
            <v>98</v>
          </cell>
          <cell r="AB1678">
            <v>27</v>
          </cell>
          <cell r="AC1678">
            <v>33</v>
          </cell>
        </row>
        <row r="1679">
          <cell r="A1679" t="str">
            <v>kIr</v>
          </cell>
          <cell r="B1679" t="str">
            <v>k</v>
          </cell>
          <cell r="C1679" t="str">
            <v>mid-8</v>
          </cell>
          <cell r="D1679" t="str">
            <v>I</v>
          </cell>
          <cell r="E1679" t="str">
            <v>r</v>
          </cell>
          <cell r="F1679" t="str">
            <v>late-8</v>
          </cell>
          <cell r="G1679" t="str">
            <v>kI</v>
          </cell>
          <cell r="H1679" t="str">
            <v>Ir</v>
          </cell>
          <cell r="I1679">
            <v>4</v>
          </cell>
          <cell r="J1679" t="str">
            <v>Not Found</v>
          </cell>
          <cell r="K1679">
            <v>0.26729999999999998</v>
          </cell>
          <cell r="L1679">
            <v>7.1999999999999998E-3</v>
          </cell>
          <cell r="M1679">
            <v>34</v>
          </cell>
          <cell r="N1679" t="str">
            <v>Not Found</v>
          </cell>
          <cell r="O1679">
            <v>0.26450000000000001</v>
          </cell>
          <cell r="P1679">
            <v>1.0200000000000001E-2</v>
          </cell>
          <cell r="Q1679">
            <v>21</v>
          </cell>
          <cell r="R1679">
            <v>3.6551756691815851</v>
          </cell>
          <cell r="S1679">
            <v>1.1676741210104604</v>
          </cell>
          <cell r="T1679">
            <v>3.6595813389556122</v>
          </cell>
          <cell r="U1679">
            <v>3.3072452826890553</v>
          </cell>
          <cell r="V1679">
            <v>2.0012872807150219</v>
          </cell>
          <cell r="W1679">
            <v>3.2701627793293451</v>
          </cell>
          <cell r="X1679">
            <v>100</v>
          </cell>
          <cell r="Y1679">
            <v>88</v>
          </cell>
          <cell r="Z1679">
            <v>100</v>
          </cell>
          <cell r="AA1679">
            <v>100</v>
          </cell>
          <cell r="AB1679">
            <v>98</v>
          </cell>
          <cell r="AC1679">
            <v>100</v>
          </cell>
        </row>
        <row r="1680">
          <cell r="A1680" t="str">
            <v>kis</v>
          </cell>
          <cell r="B1680" t="str">
            <v>k</v>
          </cell>
          <cell r="C1680" t="str">
            <v>mid-8</v>
          </cell>
          <cell r="D1680" t="str">
            <v>i</v>
          </cell>
          <cell r="E1680" t="str">
            <v>s</v>
          </cell>
          <cell r="F1680" t="str">
            <v>late-8</v>
          </cell>
          <cell r="G1680" t="str">
            <v>ki</v>
          </cell>
          <cell r="H1680" t="str">
            <v>is</v>
          </cell>
          <cell r="I1680">
            <v>4</v>
          </cell>
          <cell r="J1680" t="str">
            <v>Not Found</v>
          </cell>
          <cell r="K1680">
            <v>0.20330000000000001</v>
          </cell>
          <cell r="L1680">
            <v>2.3999999999999998E-3</v>
          </cell>
          <cell r="M1680">
            <v>13</v>
          </cell>
          <cell r="N1680" t="str">
            <v>Not Found</v>
          </cell>
          <cell r="O1680">
            <v>0.18459999999999999</v>
          </cell>
          <cell r="P1680">
            <v>3.3E-3</v>
          </cell>
          <cell r="Q1680">
            <v>11</v>
          </cell>
          <cell r="R1680">
            <v>2.1783696645512722</v>
          </cell>
          <cell r="S1680">
            <v>-0.22657792454699047</v>
          </cell>
          <cell r="T1680">
            <v>0.27736333136202201</v>
          </cell>
          <cell r="U1680">
            <v>1.4781266954116477</v>
          </cell>
          <cell r="V1680">
            <v>-0.10640503883148275</v>
          </cell>
          <cell r="W1680">
            <v>0.95402278275153019</v>
          </cell>
          <cell r="X1680">
            <v>99</v>
          </cell>
          <cell r="Y1680">
            <v>41</v>
          </cell>
          <cell r="Z1680">
            <v>61</v>
          </cell>
          <cell r="AA1680">
            <v>93</v>
          </cell>
          <cell r="AB1680">
            <v>46</v>
          </cell>
          <cell r="AC1680">
            <v>83</v>
          </cell>
        </row>
        <row r="1681">
          <cell r="A1681" t="str">
            <v>kiS</v>
          </cell>
          <cell r="B1681" t="str">
            <v>k</v>
          </cell>
          <cell r="C1681" t="str">
            <v>mid-8</v>
          </cell>
          <cell r="D1681" t="str">
            <v>i</v>
          </cell>
          <cell r="E1681" t="str">
            <v>S</v>
          </cell>
          <cell r="F1681" t="str">
            <v>late-8</v>
          </cell>
          <cell r="G1681" t="str">
            <v>ki</v>
          </cell>
          <cell r="H1681" t="str">
            <v>iS</v>
          </cell>
          <cell r="I1681">
            <v>4</v>
          </cell>
          <cell r="J1681" t="str">
            <v>Not Found</v>
          </cell>
          <cell r="K1681">
            <v>0.13220000000000001</v>
          </cell>
          <cell r="L1681">
            <v>8.0000000000000004E-4</v>
          </cell>
          <cell r="M1681">
            <v>6</v>
          </cell>
          <cell r="N1681" t="str">
            <v>Not Found</v>
          </cell>
          <cell r="O1681">
            <v>0.13339999999999999</v>
          </cell>
          <cell r="P1681">
            <v>1.5E-3</v>
          </cell>
          <cell r="Q1681">
            <v>5</v>
          </cell>
          <cell r="R1681">
            <v>0.53773049378228399</v>
          </cell>
          <cell r="S1681">
            <v>-0.69132860639947413</v>
          </cell>
          <cell r="T1681">
            <v>-0.85004267116917465</v>
          </cell>
          <cell r="U1681">
            <v>0.3060256732764382</v>
          </cell>
          <cell r="V1681">
            <v>-0.65623781784361435</v>
          </cell>
          <cell r="W1681">
            <v>-0.43566121519515877</v>
          </cell>
          <cell r="X1681">
            <v>70</v>
          </cell>
          <cell r="Y1681">
            <v>24</v>
          </cell>
          <cell r="Z1681">
            <v>20</v>
          </cell>
          <cell r="AA1681">
            <v>62</v>
          </cell>
          <cell r="AB1681">
            <v>26</v>
          </cell>
          <cell r="AC1681">
            <v>33</v>
          </cell>
        </row>
        <row r="1682">
          <cell r="A1682" t="str">
            <v>kIS</v>
          </cell>
          <cell r="B1682" t="str">
            <v>k</v>
          </cell>
          <cell r="C1682" t="str">
            <v>mid-8</v>
          </cell>
          <cell r="D1682" t="str">
            <v>I</v>
          </cell>
          <cell r="E1682" t="str">
            <v>S</v>
          </cell>
          <cell r="F1682" t="str">
            <v>late-8</v>
          </cell>
          <cell r="G1682" t="str">
            <v>kI</v>
          </cell>
          <cell r="H1682" t="str">
            <v>IS</v>
          </cell>
          <cell r="I1682">
            <v>4</v>
          </cell>
          <cell r="J1682" t="str">
            <v>Not Found</v>
          </cell>
          <cell r="K1682">
            <v>0.1966</v>
          </cell>
          <cell r="L1682">
            <v>3.2000000000000002E-3</v>
          </cell>
          <cell r="M1682">
            <v>13</v>
          </cell>
          <cell r="N1682" t="str">
            <v>Not Found</v>
          </cell>
          <cell r="O1682">
            <v>0.18759999999999999</v>
          </cell>
          <cell r="P1682">
            <v>8.0000000000000002E-3</v>
          </cell>
          <cell r="Q1682">
            <v>11</v>
          </cell>
          <cell r="R1682">
            <v>2.0237665359415362</v>
          </cell>
          <cell r="S1682">
            <v>5.7974163792514658E-3</v>
          </cell>
          <cell r="T1682">
            <v>0.27736333136202201</v>
          </cell>
          <cell r="U1682">
            <v>1.5468044896773825</v>
          </cell>
          <cell r="V1682">
            <v>1.3292694397001943</v>
          </cell>
          <cell r="W1682">
            <v>0.95402278275153019</v>
          </cell>
          <cell r="X1682">
            <v>98</v>
          </cell>
          <cell r="Y1682">
            <v>50</v>
          </cell>
          <cell r="Z1682">
            <v>61</v>
          </cell>
          <cell r="AA1682">
            <v>94</v>
          </cell>
          <cell r="AB1682">
            <v>91</v>
          </cell>
          <cell r="AC1682">
            <v>83</v>
          </cell>
        </row>
        <row r="1683">
          <cell r="A1683" t="str">
            <v>kit</v>
          </cell>
          <cell r="B1683" t="str">
            <v>k</v>
          </cell>
          <cell r="C1683" t="str">
            <v>mid-8</v>
          </cell>
          <cell r="D1683" t="str">
            <v>i</v>
          </cell>
          <cell r="E1683" t="str">
            <v>t</v>
          </cell>
          <cell r="F1683" t="str">
            <v>mid-8</v>
          </cell>
          <cell r="G1683" t="str">
            <v>ki</v>
          </cell>
          <cell r="H1683" t="str">
            <v>it</v>
          </cell>
          <cell r="I1683">
            <v>3</v>
          </cell>
          <cell r="J1683" t="str">
            <v>Not Found</v>
          </cell>
          <cell r="K1683">
            <v>0.1905</v>
          </cell>
          <cell r="L1683">
            <v>2.8999999999999998E-3</v>
          </cell>
          <cell r="M1683">
            <v>25</v>
          </cell>
          <cell r="N1683" t="str">
            <v>Not Found</v>
          </cell>
          <cell r="O1683">
            <v>0.1905</v>
          </cell>
          <cell r="P1683">
            <v>5.8999999999999999E-3</v>
          </cell>
          <cell r="Q1683">
            <v>21</v>
          </cell>
          <cell r="R1683">
            <v>1.8830084636252096</v>
          </cell>
          <cell r="S1683">
            <v>-8.134333646808932E-2</v>
          </cell>
          <cell r="T1683">
            <v>2.2100593357012164</v>
          </cell>
          <cell r="U1683">
            <v>1.61319302413426</v>
          </cell>
          <cell r="V1683">
            <v>0.68779786418604072</v>
          </cell>
          <cell r="W1683">
            <v>3.2701627793293451</v>
          </cell>
          <cell r="X1683">
            <v>97</v>
          </cell>
          <cell r="Y1683">
            <v>46</v>
          </cell>
          <cell r="Z1683">
            <v>99</v>
          </cell>
          <cell r="AA1683">
            <v>95</v>
          </cell>
          <cell r="AB1683">
            <v>76</v>
          </cell>
          <cell r="AC1683">
            <v>100</v>
          </cell>
        </row>
        <row r="1684">
          <cell r="A1684" t="str">
            <v>kiv</v>
          </cell>
          <cell r="B1684" t="str">
            <v>k</v>
          </cell>
          <cell r="C1684" t="str">
            <v>mid-8</v>
          </cell>
          <cell r="D1684" t="str">
            <v>i</v>
          </cell>
          <cell r="E1684" t="str">
            <v>v</v>
          </cell>
          <cell r="F1684" t="str">
            <v>mid-8</v>
          </cell>
          <cell r="G1684" t="str">
            <v>ki</v>
          </cell>
          <cell r="H1684" t="str">
            <v>iv</v>
          </cell>
          <cell r="I1684">
            <v>3</v>
          </cell>
          <cell r="J1684" t="str">
            <v>Not Found</v>
          </cell>
          <cell r="K1684">
            <v>0.14810000000000001</v>
          </cell>
          <cell r="L1684">
            <v>2E-3</v>
          </cell>
          <cell r="M1684">
            <v>16</v>
          </cell>
          <cell r="N1684" t="str">
            <v>Not Found</v>
          </cell>
          <cell r="O1684">
            <v>0.14430000000000001</v>
          </cell>
          <cell r="P1684">
            <v>2.7000000000000001E-3</v>
          </cell>
          <cell r="Q1684">
            <v>8</v>
          </cell>
          <cell r="R1684">
            <v>0.90462448555762731</v>
          </cell>
          <cell r="S1684">
            <v>-0.34276559501011128</v>
          </cell>
          <cell r="T1684">
            <v>0.76053733244682054</v>
          </cell>
          <cell r="U1684">
            <v>0.55555499244194229</v>
          </cell>
          <cell r="V1684">
            <v>-0.28968263183552656</v>
          </cell>
          <cell r="W1684">
            <v>0.25918078377818571</v>
          </cell>
          <cell r="X1684">
            <v>82</v>
          </cell>
          <cell r="Y1684">
            <v>36</v>
          </cell>
          <cell r="Z1684">
            <v>78</v>
          </cell>
          <cell r="AA1684">
            <v>71</v>
          </cell>
          <cell r="AB1684">
            <v>39</v>
          </cell>
          <cell r="AC1684">
            <v>60</v>
          </cell>
        </row>
        <row r="1685">
          <cell r="A1685" t="str">
            <v>kIv</v>
          </cell>
          <cell r="B1685" t="str">
            <v>k</v>
          </cell>
          <cell r="C1685" t="str">
            <v>mid-8</v>
          </cell>
          <cell r="D1685" t="str">
            <v>I</v>
          </cell>
          <cell r="E1685" t="str">
            <v>v</v>
          </cell>
          <cell r="F1685" t="str">
            <v>mid-8</v>
          </cell>
          <cell r="G1685" t="str">
            <v>kI</v>
          </cell>
          <cell r="H1685" t="str">
            <v>Iv</v>
          </cell>
          <cell r="I1685">
            <v>3</v>
          </cell>
          <cell r="J1685" t="str">
            <v>Not Found</v>
          </cell>
          <cell r="K1685">
            <v>0.21249999999999999</v>
          </cell>
          <cell r="L1685">
            <v>5.1000000000000004E-3</v>
          </cell>
          <cell r="M1685">
            <v>17</v>
          </cell>
          <cell r="N1685" t="str">
            <v>Not Found</v>
          </cell>
          <cell r="O1685">
            <v>0.1986</v>
          </cell>
          <cell r="P1685">
            <v>6.7999999999999996E-3</v>
          </cell>
          <cell r="Q1685">
            <v>11</v>
          </cell>
          <cell r="R1685">
            <v>2.3906605277168795</v>
          </cell>
          <cell r="S1685">
            <v>0.55768885107907584</v>
          </cell>
          <cell r="T1685">
            <v>0.9215953328084201</v>
          </cell>
          <cell r="U1685">
            <v>1.7986230686517442</v>
          </cell>
          <cell r="V1685">
            <v>0.9627142536921065</v>
          </cell>
          <cell r="W1685">
            <v>0.95402278275153019</v>
          </cell>
          <cell r="X1685">
            <v>99</v>
          </cell>
          <cell r="Y1685">
            <v>71</v>
          </cell>
          <cell r="Z1685">
            <v>82</v>
          </cell>
          <cell r="AA1685">
            <v>96</v>
          </cell>
          <cell r="AB1685">
            <v>83</v>
          </cell>
          <cell r="AC1685">
            <v>83</v>
          </cell>
        </row>
        <row r="1686">
          <cell r="A1686" t="str">
            <v>kiz</v>
          </cell>
          <cell r="B1686" t="str">
            <v>k</v>
          </cell>
          <cell r="C1686" t="str">
            <v>mid-8</v>
          </cell>
          <cell r="D1686" t="str">
            <v>i</v>
          </cell>
          <cell r="E1686" t="str">
            <v>z</v>
          </cell>
          <cell r="F1686" t="str">
            <v>late-8</v>
          </cell>
          <cell r="G1686" t="str">
            <v>ki</v>
          </cell>
          <cell r="H1686" t="str">
            <v>iz</v>
          </cell>
          <cell r="I1686">
            <v>4</v>
          </cell>
          <cell r="J1686" t="str">
            <v>Not Found</v>
          </cell>
          <cell r="K1686">
            <v>0.14460000000000001</v>
          </cell>
          <cell r="L1686">
            <v>2.0999999999999999E-3</v>
          </cell>
          <cell r="M1686">
            <v>13</v>
          </cell>
          <cell r="N1686" t="str">
            <v>Not Found</v>
          </cell>
          <cell r="O1686">
            <v>0.14630000000000001</v>
          </cell>
          <cell r="P1686">
            <v>3.5000000000000001E-3</v>
          </cell>
          <cell r="Q1686">
            <v>8</v>
          </cell>
          <cell r="R1686">
            <v>0.82386165717940696</v>
          </cell>
          <cell r="S1686">
            <v>-0.31371867739433112</v>
          </cell>
          <cell r="T1686">
            <v>0.27736333136202201</v>
          </cell>
          <cell r="U1686">
            <v>0.60134018861909888</v>
          </cell>
          <cell r="V1686">
            <v>-4.5312507830134761E-2</v>
          </cell>
          <cell r="W1686">
            <v>0.25918078377818571</v>
          </cell>
          <cell r="X1686">
            <v>80</v>
          </cell>
          <cell r="Y1686">
            <v>37</v>
          </cell>
          <cell r="Z1686">
            <v>61</v>
          </cell>
          <cell r="AA1686">
            <v>73</v>
          </cell>
          <cell r="AB1686">
            <v>49</v>
          </cell>
          <cell r="AC1686">
            <v>60</v>
          </cell>
        </row>
        <row r="1687">
          <cell r="A1687" t="str">
            <v>kIz</v>
          </cell>
          <cell r="B1687" t="str">
            <v>k</v>
          </cell>
          <cell r="C1687" t="str">
            <v>mid-8</v>
          </cell>
          <cell r="D1687" t="str">
            <v>I</v>
          </cell>
          <cell r="E1687" t="str">
            <v>z</v>
          </cell>
          <cell r="F1687" t="str">
            <v>late-8</v>
          </cell>
          <cell r="G1687" t="str">
            <v>kI</v>
          </cell>
          <cell r="H1687" t="str">
            <v>Iz</v>
          </cell>
          <cell r="I1687">
            <v>4</v>
          </cell>
          <cell r="J1687" t="str">
            <v>Not Found</v>
          </cell>
          <cell r="K1687">
            <v>0.20899999999999999</v>
          </cell>
          <cell r="L1687">
            <v>6.1999999999999998E-3</v>
          </cell>
          <cell r="M1687">
            <v>14</v>
          </cell>
          <cell r="N1687" t="str">
            <v>Not Found</v>
          </cell>
          <cell r="O1687">
            <v>0.2006</v>
          </cell>
          <cell r="P1687">
            <v>9.4999999999999998E-3</v>
          </cell>
          <cell r="Q1687">
            <v>12</v>
          </cell>
          <cell r="R1687">
            <v>2.3098976993386593</v>
          </cell>
          <cell r="S1687">
            <v>0.87720494485265821</v>
          </cell>
          <cell r="T1687">
            <v>0.43842133172362152</v>
          </cell>
          <cell r="U1687">
            <v>1.8444082648289009</v>
          </cell>
          <cell r="V1687">
            <v>1.7874634222103041</v>
          </cell>
          <cell r="W1687">
            <v>1.1856367824093117</v>
          </cell>
          <cell r="X1687">
            <v>99</v>
          </cell>
          <cell r="Y1687">
            <v>81</v>
          </cell>
          <cell r="Z1687">
            <v>67</v>
          </cell>
          <cell r="AA1687">
            <v>97</v>
          </cell>
          <cell r="AB1687">
            <v>96</v>
          </cell>
          <cell r="AC1687">
            <v>88</v>
          </cell>
        </row>
        <row r="1688">
          <cell r="A1688" t="str">
            <v>kob</v>
          </cell>
          <cell r="B1688" t="str">
            <v>k</v>
          </cell>
          <cell r="C1688" t="str">
            <v>mid-8</v>
          </cell>
          <cell r="D1688" t="str">
            <v>o</v>
          </cell>
          <cell r="E1688" t="str">
            <v>b</v>
          </cell>
          <cell r="F1688" t="str">
            <v>early-8</v>
          </cell>
          <cell r="G1688" t="str">
            <v>ko</v>
          </cell>
          <cell r="H1688" t="str">
            <v>ob</v>
          </cell>
          <cell r="I1688">
            <v>2</v>
          </cell>
          <cell r="J1688" t="str">
            <v>Not Found</v>
          </cell>
          <cell r="K1688">
            <v>0.16789999999999999</v>
          </cell>
          <cell r="L1688">
            <v>7.7000000000000002E-3</v>
          </cell>
          <cell r="M1688">
            <v>16</v>
          </cell>
          <cell r="N1688" t="str">
            <v>Not Found</v>
          </cell>
          <cell r="O1688">
            <v>0.15890000000000001</v>
          </cell>
          <cell r="P1688">
            <v>7.3000000000000001E-3</v>
          </cell>
          <cell r="Q1688">
            <v>9</v>
          </cell>
          <cell r="R1688">
            <v>1.36151134324013</v>
          </cell>
          <cell r="S1688">
            <v>1.3129087090893619</v>
          </cell>
          <cell r="T1688">
            <v>0.76053733244682054</v>
          </cell>
          <cell r="U1688">
            <v>0.8897869245351856</v>
          </cell>
          <cell r="V1688">
            <v>1.1154455811954764</v>
          </cell>
          <cell r="W1688">
            <v>0.49079478343596716</v>
          </cell>
          <cell r="X1688">
            <v>91</v>
          </cell>
          <cell r="Y1688">
            <v>91</v>
          </cell>
          <cell r="Z1688">
            <v>78</v>
          </cell>
          <cell r="AA1688">
            <v>81</v>
          </cell>
          <cell r="AB1688">
            <v>87</v>
          </cell>
          <cell r="AC1688">
            <v>69</v>
          </cell>
        </row>
        <row r="1689">
          <cell r="A1689" t="str">
            <v>kOb</v>
          </cell>
          <cell r="B1689" t="str">
            <v>k</v>
          </cell>
          <cell r="C1689" t="str">
            <v>mid-8</v>
          </cell>
          <cell r="D1689" t="str">
            <v>O</v>
          </cell>
          <cell r="E1689" t="str">
            <v>b</v>
          </cell>
          <cell r="F1689" t="str">
            <v>early-8</v>
          </cell>
          <cell r="G1689" t="str">
            <v>kO</v>
          </cell>
          <cell r="H1689" t="str">
            <v>Ob</v>
          </cell>
          <cell r="I1689">
            <v>2</v>
          </cell>
          <cell r="J1689" t="str">
            <v>Not Found</v>
          </cell>
          <cell r="K1689">
            <v>0.1221</v>
          </cell>
          <cell r="L1689">
            <v>2.9999999999999997E-4</v>
          </cell>
          <cell r="M1689">
            <v>8</v>
          </cell>
          <cell r="N1689" t="str">
            <v>Not Found</v>
          </cell>
          <cell r="O1689">
            <v>0.10639999999999999</v>
          </cell>
          <cell r="P1689">
            <v>1E-4</v>
          </cell>
          <cell r="Q1689">
            <v>4</v>
          </cell>
          <cell r="R1689">
            <v>0.30467204617656241</v>
          </cell>
          <cell r="S1689">
            <v>-0.83656319447837524</v>
          </cell>
          <cell r="T1689">
            <v>-0.52792667044597552</v>
          </cell>
          <cell r="U1689">
            <v>-0.31207447511517611</v>
          </cell>
          <cell r="V1689">
            <v>-1.0838855348530503</v>
          </cell>
          <cell r="W1689">
            <v>-0.66727521485294028</v>
          </cell>
          <cell r="X1689">
            <v>62</v>
          </cell>
          <cell r="Y1689">
            <v>20</v>
          </cell>
          <cell r="Z1689">
            <v>30</v>
          </cell>
          <cell r="AA1689">
            <v>38</v>
          </cell>
          <cell r="AB1689">
            <v>14.000000000000002</v>
          </cell>
          <cell r="AC1689">
            <v>25</v>
          </cell>
        </row>
        <row r="1690">
          <cell r="A1690" t="str">
            <v>kOC</v>
          </cell>
          <cell r="B1690" t="str">
            <v>k</v>
          </cell>
          <cell r="C1690" t="str">
            <v>mid-8</v>
          </cell>
          <cell r="D1690" t="str">
            <v>O</v>
          </cell>
          <cell r="E1690" t="str">
            <v>C</v>
          </cell>
          <cell r="F1690" t="str">
            <v>mid-8</v>
          </cell>
          <cell r="G1690" t="str">
            <v>kO</v>
          </cell>
          <cell r="H1690" t="str">
            <v>OC</v>
          </cell>
          <cell r="I1690">
            <v>3</v>
          </cell>
          <cell r="J1690" t="str">
            <v>Not Found</v>
          </cell>
          <cell r="K1690">
            <v>0.1041</v>
          </cell>
          <cell r="L1690">
            <v>2.9999999999999997E-4</v>
          </cell>
          <cell r="M1690">
            <v>8</v>
          </cell>
          <cell r="N1690" t="str">
            <v>Not Found</v>
          </cell>
          <cell r="O1690">
            <v>9.7100000000000006E-2</v>
          </cell>
          <cell r="P1690">
            <v>1E-4</v>
          </cell>
          <cell r="Q1690">
            <v>4</v>
          </cell>
          <cell r="R1690">
            <v>-0.1106796426257132</v>
          </cell>
          <cell r="S1690">
            <v>-0.83656319447837524</v>
          </cell>
          <cell r="T1690">
            <v>-0.52792667044597552</v>
          </cell>
          <cell r="U1690">
            <v>-0.52497563733895414</v>
          </cell>
          <cell r="V1690">
            <v>-1.0838855348530503</v>
          </cell>
          <cell r="W1690">
            <v>-0.66727521485294028</v>
          </cell>
          <cell r="X1690">
            <v>46</v>
          </cell>
          <cell r="Y1690">
            <v>20</v>
          </cell>
          <cell r="Z1690">
            <v>30</v>
          </cell>
          <cell r="AA1690">
            <v>30</v>
          </cell>
          <cell r="AB1690">
            <v>14.000000000000002</v>
          </cell>
          <cell r="AC1690">
            <v>25</v>
          </cell>
        </row>
        <row r="1691">
          <cell r="A1691" t="str">
            <v>kOd</v>
          </cell>
          <cell r="B1691" t="str">
            <v>k</v>
          </cell>
          <cell r="C1691" t="str">
            <v>mid-8</v>
          </cell>
          <cell r="D1691" t="str">
            <v>O</v>
          </cell>
          <cell r="E1691" t="str">
            <v>d</v>
          </cell>
          <cell r="F1691" t="str">
            <v>early-8</v>
          </cell>
          <cell r="G1691" t="str">
            <v>kO</v>
          </cell>
          <cell r="H1691" t="str">
            <v>Od</v>
          </cell>
          <cell r="I1691">
            <v>2</v>
          </cell>
          <cell r="J1691" t="str">
            <v>Not Found</v>
          </cell>
          <cell r="K1691">
            <v>0.1341</v>
          </cell>
          <cell r="L1691">
            <v>4.0000000000000002E-4</v>
          </cell>
          <cell r="M1691">
            <v>12</v>
          </cell>
          <cell r="N1691" t="str">
            <v>Not Found</v>
          </cell>
          <cell r="O1691">
            <v>0.13800000000000001</v>
          </cell>
          <cell r="P1691">
            <v>1E-4</v>
          </cell>
          <cell r="Q1691">
            <v>3</v>
          </cell>
          <cell r="R1691">
            <v>0.58157317204474601</v>
          </cell>
          <cell r="S1691">
            <v>-0.80751627686259497</v>
          </cell>
          <cell r="T1691">
            <v>0.11630533100042251</v>
          </cell>
          <cell r="U1691">
            <v>0.41133162448389887</v>
          </cell>
          <cell r="V1691">
            <v>-1.0838855348530503</v>
          </cell>
          <cell r="W1691">
            <v>-0.89888921451072179</v>
          </cell>
          <cell r="X1691">
            <v>72</v>
          </cell>
          <cell r="Y1691">
            <v>21</v>
          </cell>
          <cell r="Z1691">
            <v>54</v>
          </cell>
          <cell r="AA1691">
            <v>66</v>
          </cell>
          <cell r="AB1691">
            <v>14.000000000000002</v>
          </cell>
          <cell r="AC1691">
            <v>18</v>
          </cell>
        </row>
        <row r="1692">
          <cell r="A1692" t="str">
            <v>kof</v>
          </cell>
          <cell r="B1692" t="str">
            <v>k</v>
          </cell>
          <cell r="C1692" t="str">
            <v>mid-8</v>
          </cell>
          <cell r="D1692" t="str">
            <v>o</v>
          </cell>
          <cell r="E1692" t="str">
            <v>f</v>
          </cell>
          <cell r="F1692" t="str">
            <v>mid-8</v>
          </cell>
          <cell r="G1692" t="str">
            <v>ko</v>
          </cell>
          <cell r="H1692" t="str">
            <v>of</v>
          </cell>
          <cell r="I1692">
            <v>3</v>
          </cell>
          <cell r="J1692" t="str">
            <v>Not Found</v>
          </cell>
          <cell r="K1692">
            <v>0.16170000000000001</v>
          </cell>
          <cell r="L1692">
            <v>6.7000000000000002E-3</v>
          </cell>
          <cell r="M1692">
            <v>16</v>
          </cell>
          <cell r="N1692" t="str">
            <v>Not Found</v>
          </cell>
          <cell r="O1692">
            <v>0.15629999999999999</v>
          </cell>
          <cell r="P1692">
            <v>6.3E-3</v>
          </cell>
          <cell r="Q1692">
            <v>9</v>
          </cell>
          <cell r="R1692">
            <v>1.2184457615415689</v>
          </cell>
          <cell r="S1692">
            <v>1.0224395329315594</v>
          </cell>
          <cell r="T1692">
            <v>0.76053733244682054</v>
          </cell>
          <cell r="U1692">
            <v>0.83026616950488152</v>
          </cell>
          <cell r="V1692">
            <v>0.80998292618873668</v>
          </cell>
          <cell r="W1692">
            <v>0.49079478343596716</v>
          </cell>
          <cell r="X1692">
            <v>89</v>
          </cell>
          <cell r="Y1692">
            <v>85</v>
          </cell>
          <cell r="Z1692">
            <v>78</v>
          </cell>
          <cell r="AA1692">
            <v>80</v>
          </cell>
          <cell r="AB1692">
            <v>79</v>
          </cell>
          <cell r="AC1692">
            <v>69</v>
          </cell>
        </row>
        <row r="1693">
          <cell r="A1693" t="str">
            <v>kog</v>
          </cell>
          <cell r="B1693" t="str">
            <v>k</v>
          </cell>
          <cell r="C1693" t="str">
            <v>mid-8</v>
          </cell>
          <cell r="D1693" t="str">
            <v>o</v>
          </cell>
          <cell r="E1693" t="str">
            <v>g</v>
          </cell>
          <cell r="F1693" t="str">
            <v>mid-8</v>
          </cell>
          <cell r="G1693" t="str">
            <v>ko</v>
          </cell>
          <cell r="H1693" t="str">
            <v>og</v>
          </cell>
          <cell r="I1693">
            <v>3</v>
          </cell>
          <cell r="J1693" t="str">
            <v>Not Found</v>
          </cell>
          <cell r="K1693">
            <v>0.15989999999999999</v>
          </cell>
          <cell r="L1693">
            <v>7.0000000000000001E-3</v>
          </cell>
          <cell r="M1693">
            <v>14</v>
          </cell>
          <cell r="N1693" t="str">
            <v>Not Found</v>
          </cell>
          <cell r="O1693">
            <v>0.156</v>
          </cell>
          <cell r="P1693">
            <v>7.0000000000000001E-3</v>
          </cell>
          <cell r="Q1693">
            <v>6</v>
          </cell>
          <cell r="R1693">
            <v>1.1769105926613408</v>
          </cell>
          <cell r="S1693">
            <v>1.1095802857789001</v>
          </cell>
          <cell r="T1693">
            <v>0.43842133172362152</v>
          </cell>
          <cell r="U1693">
            <v>0.82339839007830817</v>
          </cell>
          <cell r="V1693">
            <v>1.0238067846934547</v>
          </cell>
          <cell r="W1693">
            <v>-0.20404721553737729</v>
          </cell>
          <cell r="X1693">
            <v>88</v>
          </cell>
          <cell r="Y1693">
            <v>87</v>
          </cell>
          <cell r="Z1693">
            <v>67</v>
          </cell>
          <cell r="AA1693">
            <v>79</v>
          </cell>
          <cell r="AB1693">
            <v>85</v>
          </cell>
          <cell r="AC1693">
            <v>42</v>
          </cell>
        </row>
        <row r="1694">
          <cell r="A1694" t="str">
            <v>koG</v>
          </cell>
          <cell r="B1694" t="str">
            <v>k</v>
          </cell>
          <cell r="C1694" t="str">
            <v>mid-8</v>
          </cell>
          <cell r="D1694" t="str">
            <v>o</v>
          </cell>
          <cell r="E1694" t="str">
            <v>G</v>
          </cell>
          <cell r="F1694" t="str">
            <v>mid-8</v>
          </cell>
          <cell r="G1694" t="str">
            <v>ko</v>
          </cell>
          <cell r="H1694" t="str">
            <v>oG</v>
          </cell>
          <cell r="I1694">
            <v>3</v>
          </cell>
          <cell r="J1694" t="str">
            <v>Not Found</v>
          </cell>
          <cell r="K1694">
            <v>0.1537</v>
          </cell>
          <cell r="L1694">
            <v>6.4000000000000003E-3</v>
          </cell>
          <cell r="M1694">
            <v>11</v>
          </cell>
          <cell r="N1694" t="str">
            <v>Not Found</v>
          </cell>
          <cell r="O1694">
            <v>0.15579999999999999</v>
          </cell>
          <cell r="P1694">
            <v>6.1000000000000004E-3</v>
          </cell>
          <cell r="Q1694">
            <v>8</v>
          </cell>
          <cell r="R1694">
            <v>1.0338450109627795</v>
          </cell>
          <cell r="S1694">
            <v>0.93529878008421885</v>
          </cell>
          <cell r="T1694">
            <v>-4.4752669361177014E-2</v>
          </cell>
          <cell r="U1694">
            <v>0.81881987046059246</v>
          </cell>
          <cell r="V1694">
            <v>0.74889039518738887</v>
          </cell>
          <cell r="W1694">
            <v>0.25918078377818571</v>
          </cell>
          <cell r="X1694">
            <v>85</v>
          </cell>
          <cell r="Y1694">
            <v>83</v>
          </cell>
          <cell r="Z1694">
            <v>48</v>
          </cell>
          <cell r="AA1694">
            <v>79</v>
          </cell>
          <cell r="AB1694">
            <v>78</v>
          </cell>
          <cell r="AC1694">
            <v>60</v>
          </cell>
        </row>
        <row r="1695">
          <cell r="A1695" t="str">
            <v>kOg</v>
          </cell>
          <cell r="B1695" t="str">
            <v>k</v>
          </cell>
          <cell r="C1695" t="str">
            <v>mid-8</v>
          </cell>
          <cell r="D1695" t="str">
            <v>O</v>
          </cell>
          <cell r="E1695" t="str">
            <v>g</v>
          </cell>
          <cell r="F1695" t="str">
            <v>mid-8</v>
          </cell>
          <cell r="G1695" t="str">
            <v>kO</v>
          </cell>
          <cell r="H1695" t="str">
            <v>Og</v>
          </cell>
          <cell r="I1695">
            <v>3</v>
          </cell>
          <cell r="J1695" t="str">
            <v>Not Found</v>
          </cell>
          <cell r="K1695">
            <v>0.114</v>
          </cell>
          <cell r="L1695">
            <v>2.9999999999999997E-4</v>
          </cell>
          <cell r="M1695">
            <v>6</v>
          </cell>
          <cell r="N1695" t="str">
            <v>Not Found</v>
          </cell>
          <cell r="O1695">
            <v>0.10349999999999999</v>
          </cell>
          <cell r="P1695">
            <v>1E-4</v>
          </cell>
          <cell r="Q1695">
            <v>1</v>
          </cell>
          <cell r="R1695">
            <v>0.1177637862155385</v>
          </cell>
          <cell r="S1695">
            <v>-0.83656319447837524</v>
          </cell>
          <cell r="T1695">
            <v>-0.85004267116917465</v>
          </cell>
          <cell r="U1695">
            <v>-0.3784630095720532</v>
          </cell>
          <cell r="V1695">
            <v>-1.0838855348530503</v>
          </cell>
          <cell r="W1695">
            <v>-1.3621172138262847</v>
          </cell>
          <cell r="X1695">
            <v>55.000000000000007</v>
          </cell>
          <cell r="Y1695">
            <v>20</v>
          </cell>
          <cell r="Z1695">
            <v>20</v>
          </cell>
          <cell r="AA1695">
            <v>35</v>
          </cell>
          <cell r="AB1695">
            <v>14.000000000000002</v>
          </cell>
          <cell r="AC1695">
            <v>9</v>
          </cell>
        </row>
        <row r="1696">
          <cell r="A1696" t="str">
            <v>kOG</v>
          </cell>
          <cell r="B1696" t="str">
            <v>k</v>
          </cell>
          <cell r="C1696" t="str">
            <v>mid-8</v>
          </cell>
          <cell r="D1696" t="str">
            <v>O</v>
          </cell>
          <cell r="E1696" t="str">
            <v>G</v>
          </cell>
          <cell r="F1696" t="str">
            <v>mid-8</v>
          </cell>
          <cell r="G1696" t="str">
            <v>kO</v>
          </cell>
          <cell r="H1696" t="str">
            <v>OG</v>
          </cell>
          <cell r="I1696">
            <v>3</v>
          </cell>
          <cell r="J1696" t="str">
            <v>Not Found</v>
          </cell>
          <cell r="K1696">
            <v>0.1079</v>
          </cell>
          <cell r="L1696">
            <v>2.9999999999999997E-4</v>
          </cell>
          <cell r="M1696">
            <v>5</v>
          </cell>
          <cell r="N1696" t="str">
            <v>Not Found</v>
          </cell>
          <cell r="O1696">
            <v>0.1033</v>
          </cell>
          <cell r="P1696">
            <v>1E-4</v>
          </cell>
          <cell r="Q1696">
            <v>3</v>
          </cell>
          <cell r="R1696">
            <v>-2.2994286100788412E-2</v>
          </cell>
          <cell r="S1696">
            <v>-0.83656319447837524</v>
          </cell>
          <cell r="T1696">
            <v>-1.0111006715307742</v>
          </cell>
          <cell r="U1696">
            <v>-0.38304152918976864</v>
          </cell>
          <cell r="V1696">
            <v>-1.0838855348530503</v>
          </cell>
          <cell r="W1696">
            <v>-0.89888921451072179</v>
          </cell>
          <cell r="X1696">
            <v>49</v>
          </cell>
          <cell r="Y1696">
            <v>20</v>
          </cell>
          <cell r="Z1696">
            <v>15</v>
          </cell>
          <cell r="AA1696">
            <v>35</v>
          </cell>
          <cell r="AB1696">
            <v>14.000000000000002</v>
          </cell>
          <cell r="AC1696">
            <v>18</v>
          </cell>
        </row>
        <row r="1697">
          <cell r="A1697" t="str">
            <v>koJ</v>
          </cell>
          <cell r="B1697" t="str">
            <v>k</v>
          </cell>
          <cell r="C1697" t="str">
            <v>mid-8</v>
          </cell>
          <cell r="D1697" t="str">
            <v>o</v>
          </cell>
          <cell r="E1697" t="str">
            <v>J</v>
          </cell>
          <cell r="F1697" t="str">
            <v>mid-8</v>
          </cell>
          <cell r="G1697" t="str">
            <v>ko</v>
          </cell>
          <cell r="H1697" t="str">
            <v>oJ</v>
          </cell>
          <cell r="I1697">
            <v>3</v>
          </cell>
          <cell r="J1697" t="str">
            <v>Not Found</v>
          </cell>
          <cell r="K1697">
            <v>0.1527</v>
          </cell>
          <cell r="L1697">
            <v>6.6E-3</v>
          </cell>
          <cell r="M1697">
            <v>14</v>
          </cell>
          <cell r="N1697" t="str">
            <v>Not Found</v>
          </cell>
          <cell r="O1697">
            <v>0.14330000000000001</v>
          </cell>
          <cell r="P1697">
            <v>6.1999999999999998E-3</v>
          </cell>
          <cell r="Q1697">
            <v>7</v>
          </cell>
          <cell r="R1697">
            <v>1.010769917140431</v>
          </cell>
          <cell r="S1697">
            <v>0.99339261531577916</v>
          </cell>
          <cell r="T1697">
            <v>0.43842133172362152</v>
          </cell>
          <cell r="U1697">
            <v>0.53266239435336393</v>
          </cell>
          <cell r="V1697">
            <v>0.77943666068806261</v>
          </cell>
          <cell r="W1697">
            <v>2.7566784120404197E-2</v>
          </cell>
          <cell r="X1697">
            <v>84</v>
          </cell>
          <cell r="Y1697">
            <v>84</v>
          </cell>
          <cell r="Z1697">
            <v>67</v>
          </cell>
          <cell r="AA1697">
            <v>70</v>
          </cell>
          <cell r="AB1697">
            <v>78</v>
          </cell>
          <cell r="AC1697">
            <v>51</v>
          </cell>
        </row>
        <row r="1698">
          <cell r="A1698" t="str">
            <v>kOJ</v>
          </cell>
          <cell r="B1698" t="str">
            <v>k</v>
          </cell>
          <cell r="C1698" t="str">
            <v>mid-8</v>
          </cell>
          <cell r="D1698" t="str">
            <v>O</v>
          </cell>
          <cell r="E1698" t="str">
            <v>J</v>
          </cell>
          <cell r="F1698" t="str">
            <v>mid-8</v>
          </cell>
          <cell r="G1698" t="str">
            <v>kO</v>
          </cell>
          <cell r="H1698" t="str">
            <v>OJ</v>
          </cell>
          <cell r="I1698">
            <v>3</v>
          </cell>
          <cell r="J1698" t="str">
            <v>Not Found</v>
          </cell>
          <cell r="K1698">
            <v>0.1069</v>
          </cell>
          <cell r="L1698">
            <v>2.9999999999999997E-4</v>
          </cell>
          <cell r="M1698">
            <v>7</v>
          </cell>
          <cell r="N1698" t="str">
            <v>Not Found</v>
          </cell>
          <cell r="O1698">
            <v>9.0800000000000006E-2</v>
          </cell>
          <cell r="P1698">
            <v>1E-4</v>
          </cell>
          <cell r="Q1698">
            <v>2</v>
          </cell>
          <cell r="R1698">
            <v>-4.6069379923137074E-2</v>
          </cell>
          <cell r="S1698">
            <v>-0.83656319447837524</v>
          </cell>
          <cell r="T1698">
            <v>-0.68898467080757508</v>
          </cell>
          <cell r="U1698">
            <v>-0.6691990052969975</v>
          </cell>
          <cell r="V1698">
            <v>-1.0838855348530503</v>
          </cell>
          <cell r="W1698">
            <v>-1.1305032141685032</v>
          </cell>
          <cell r="X1698">
            <v>48</v>
          </cell>
          <cell r="Y1698">
            <v>20</v>
          </cell>
          <cell r="Z1698">
            <v>24</v>
          </cell>
          <cell r="AA1698">
            <v>25</v>
          </cell>
          <cell r="AB1698">
            <v>14.000000000000002</v>
          </cell>
          <cell r="AC1698">
            <v>13</v>
          </cell>
        </row>
        <row r="1699">
          <cell r="A1699" t="str">
            <v>kOk</v>
          </cell>
          <cell r="B1699" t="str">
            <v>k</v>
          </cell>
          <cell r="C1699" t="str">
            <v>mid-8</v>
          </cell>
          <cell r="D1699" t="str">
            <v>O</v>
          </cell>
          <cell r="E1699" t="str">
            <v>k</v>
          </cell>
          <cell r="F1699" t="str">
            <v>mid-8</v>
          </cell>
          <cell r="G1699" t="str">
            <v>kO</v>
          </cell>
          <cell r="H1699" t="str">
            <v>Ok</v>
          </cell>
          <cell r="I1699">
            <v>3</v>
          </cell>
          <cell r="J1699" t="str">
            <v>Not Found</v>
          </cell>
          <cell r="K1699">
            <v>0.14960000000000001</v>
          </cell>
          <cell r="L1699">
            <v>4.0000000000000002E-4</v>
          </cell>
          <cell r="M1699">
            <v>10</v>
          </cell>
          <cell r="N1699" t="str">
            <v>Not Found</v>
          </cell>
          <cell r="O1699">
            <v>0.1452</v>
          </cell>
          <cell r="P1699">
            <v>1E-4</v>
          </cell>
          <cell r="Q1699">
            <v>5</v>
          </cell>
          <cell r="R1699">
            <v>0.9392371262911503</v>
          </cell>
          <cell r="S1699">
            <v>-0.80751627686259497</v>
          </cell>
          <cell r="T1699">
            <v>-0.20581066972277653</v>
          </cell>
          <cell r="U1699">
            <v>0.57615833072166234</v>
          </cell>
          <cell r="V1699">
            <v>-1.0838855348530503</v>
          </cell>
          <cell r="W1699">
            <v>-0.43566121519515877</v>
          </cell>
          <cell r="X1699">
            <v>83</v>
          </cell>
          <cell r="Y1699">
            <v>21</v>
          </cell>
          <cell r="Z1699">
            <v>42</v>
          </cell>
          <cell r="AA1699">
            <v>72</v>
          </cell>
          <cell r="AB1699">
            <v>14.000000000000002</v>
          </cell>
          <cell r="AC1699">
            <v>33</v>
          </cell>
        </row>
        <row r="1700">
          <cell r="A1700" t="str">
            <v>kOm</v>
          </cell>
          <cell r="B1700" t="str">
            <v>k</v>
          </cell>
          <cell r="C1700" t="str">
            <v>mid-8</v>
          </cell>
          <cell r="D1700" t="str">
            <v>O</v>
          </cell>
          <cell r="E1700" t="str">
            <v>m</v>
          </cell>
          <cell r="F1700" t="str">
            <v>early-8</v>
          </cell>
          <cell r="G1700" t="str">
            <v>kO</v>
          </cell>
          <cell r="H1700" t="str">
            <v>Om</v>
          </cell>
          <cell r="I1700">
            <v>2</v>
          </cell>
          <cell r="J1700" t="str">
            <v>Not Found</v>
          </cell>
          <cell r="K1700">
            <v>0.14560000000000001</v>
          </cell>
          <cell r="L1700">
            <v>2.9999999999999997E-4</v>
          </cell>
          <cell r="M1700">
            <v>9</v>
          </cell>
          <cell r="N1700" t="str">
            <v>Not Found</v>
          </cell>
          <cell r="O1700">
            <v>0.12989999999999999</v>
          </cell>
          <cell r="P1700">
            <v>1E-4</v>
          </cell>
          <cell r="Q1700">
            <v>5</v>
          </cell>
          <cell r="R1700">
            <v>0.84693675100175569</v>
          </cell>
          <cell r="S1700">
            <v>-0.83656319447837524</v>
          </cell>
          <cell r="T1700">
            <v>-0.36686867008437607</v>
          </cell>
          <cell r="U1700">
            <v>0.22590157996641402</v>
          </cell>
          <cell r="V1700">
            <v>-1.0838855348530503</v>
          </cell>
          <cell r="W1700">
            <v>-0.43566121519515877</v>
          </cell>
          <cell r="X1700">
            <v>80</v>
          </cell>
          <cell r="Y1700">
            <v>20</v>
          </cell>
          <cell r="Z1700">
            <v>36</v>
          </cell>
          <cell r="AA1700">
            <v>59</v>
          </cell>
          <cell r="AB1700">
            <v>14.000000000000002</v>
          </cell>
          <cell r="AC1700">
            <v>33</v>
          </cell>
        </row>
        <row r="1701">
          <cell r="A1701" t="str">
            <v>kOp</v>
          </cell>
          <cell r="B1701" t="str">
            <v>k</v>
          </cell>
          <cell r="C1701" t="str">
            <v>mid-8</v>
          </cell>
          <cell r="D1701" t="str">
            <v>O</v>
          </cell>
          <cell r="E1701" t="str">
            <v>p</v>
          </cell>
          <cell r="F1701" t="str">
            <v>early-8</v>
          </cell>
          <cell r="G1701" t="str">
            <v>kO</v>
          </cell>
          <cell r="H1701" t="str">
            <v>Op</v>
          </cell>
          <cell r="I1701">
            <v>2</v>
          </cell>
          <cell r="J1701" t="str">
            <v>Not Found</v>
          </cell>
          <cell r="K1701">
            <v>0.13320000000000001</v>
          </cell>
          <cell r="L1701">
            <v>2.9999999999999997E-4</v>
          </cell>
          <cell r="M1701">
            <v>13</v>
          </cell>
          <cell r="N1701" t="str">
            <v>Not Found</v>
          </cell>
          <cell r="O1701">
            <v>0.1169</v>
          </cell>
          <cell r="P1701">
            <v>1E-4</v>
          </cell>
          <cell r="Q1701">
            <v>6</v>
          </cell>
          <cell r="R1701">
            <v>0.56080558760463262</v>
          </cell>
          <cell r="S1701">
            <v>-0.83656319447837524</v>
          </cell>
          <cell r="T1701">
            <v>0.27736333136202201</v>
          </cell>
          <cell r="U1701">
            <v>-7.1702195185103623E-2</v>
          </cell>
          <cell r="V1701">
            <v>-1.0838855348530503</v>
          </cell>
          <cell r="W1701">
            <v>-0.20404721553737729</v>
          </cell>
          <cell r="X1701">
            <v>71</v>
          </cell>
          <cell r="Y1701">
            <v>20</v>
          </cell>
          <cell r="Z1701">
            <v>61</v>
          </cell>
          <cell r="AA1701">
            <v>47</v>
          </cell>
          <cell r="AB1701">
            <v>14.000000000000002</v>
          </cell>
          <cell r="AC1701">
            <v>42</v>
          </cell>
        </row>
        <row r="1702">
          <cell r="A1702" t="str">
            <v>kOr</v>
          </cell>
          <cell r="B1702" t="str">
            <v>k</v>
          </cell>
          <cell r="C1702" t="str">
            <v>mid-8</v>
          </cell>
          <cell r="D1702" t="str">
            <v>O</v>
          </cell>
          <cell r="E1702" t="str">
            <v>r</v>
          </cell>
          <cell r="F1702" t="str">
            <v>late-8</v>
          </cell>
          <cell r="G1702" t="str">
            <v>kO</v>
          </cell>
          <cell r="H1702" t="str">
            <v>Or</v>
          </cell>
          <cell r="I1702">
            <v>4</v>
          </cell>
          <cell r="J1702" t="str">
            <v>Not Found</v>
          </cell>
          <cell r="K1702">
            <v>0.17449999999999999</v>
          </cell>
          <cell r="L1702">
            <v>2.9999999999999997E-4</v>
          </cell>
          <cell r="M1702">
            <v>7</v>
          </cell>
          <cell r="N1702" t="str">
            <v>Not Found</v>
          </cell>
          <cell r="O1702">
            <v>0.1726</v>
          </cell>
          <cell r="P1702">
            <v>1E-4</v>
          </cell>
          <cell r="Q1702">
            <v>3</v>
          </cell>
          <cell r="R1702">
            <v>1.5138069624676309</v>
          </cell>
          <cell r="S1702">
            <v>-0.83656319447837524</v>
          </cell>
          <cell r="T1702">
            <v>-0.68898467080757508</v>
          </cell>
          <cell r="U1702">
            <v>1.2034155183487083</v>
          </cell>
          <cell r="V1702">
            <v>-1.0838855348530503</v>
          </cell>
          <cell r="W1702">
            <v>-0.89888921451072179</v>
          </cell>
          <cell r="X1702">
            <v>94</v>
          </cell>
          <cell r="Y1702">
            <v>20</v>
          </cell>
          <cell r="Z1702">
            <v>24</v>
          </cell>
          <cell r="AA1702">
            <v>89</v>
          </cell>
          <cell r="AB1702">
            <v>14.000000000000002</v>
          </cell>
          <cell r="AC1702">
            <v>18</v>
          </cell>
        </row>
        <row r="1703">
          <cell r="A1703" t="str">
            <v>kos</v>
          </cell>
          <cell r="B1703" t="str">
            <v>k</v>
          </cell>
          <cell r="C1703" t="str">
            <v>mid-8</v>
          </cell>
          <cell r="D1703" t="str">
            <v>o</v>
          </cell>
          <cell r="E1703" t="str">
            <v>s</v>
          </cell>
          <cell r="F1703" t="str">
            <v>late-8</v>
          </cell>
          <cell r="G1703" t="str">
            <v>ko</v>
          </cell>
          <cell r="H1703" t="str">
            <v>os</v>
          </cell>
          <cell r="I1703">
            <v>4</v>
          </cell>
          <cell r="J1703" t="str">
            <v>Not Found</v>
          </cell>
          <cell r="K1703">
            <v>0.2208</v>
          </cell>
          <cell r="L1703">
            <v>8.8000000000000005E-3</v>
          </cell>
          <cell r="M1703">
            <v>19</v>
          </cell>
          <cell r="N1703" t="str">
            <v>Not Found</v>
          </cell>
          <cell r="O1703">
            <v>0.19939999999999999</v>
          </cell>
          <cell r="P1703">
            <v>9.2999999999999992E-3</v>
          </cell>
          <cell r="Q1703">
            <v>14</v>
          </cell>
          <cell r="R1703">
            <v>2.5821838064423734</v>
          </cell>
          <cell r="S1703">
            <v>1.6324248028629444</v>
          </cell>
          <cell r="T1703">
            <v>1.2437113335316192</v>
          </cell>
          <cell r="U1703">
            <v>1.8169371471226068</v>
          </cell>
          <cell r="V1703">
            <v>1.7263708912089559</v>
          </cell>
          <cell r="W1703">
            <v>1.6488647817248745</v>
          </cell>
          <cell r="X1703">
            <v>100</v>
          </cell>
          <cell r="Y1703">
            <v>95</v>
          </cell>
          <cell r="Z1703">
            <v>89</v>
          </cell>
          <cell r="AA1703">
            <v>97</v>
          </cell>
          <cell r="AB1703">
            <v>96</v>
          </cell>
          <cell r="AC1703">
            <v>95</v>
          </cell>
        </row>
        <row r="1704">
          <cell r="A1704" t="str">
            <v>koS</v>
          </cell>
          <cell r="B1704" t="str">
            <v>k</v>
          </cell>
          <cell r="C1704" t="str">
            <v>mid-8</v>
          </cell>
          <cell r="D1704" t="str">
            <v>o</v>
          </cell>
          <cell r="E1704" t="str">
            <v>S</v>
          </cell>
          <cell r="F1704" t="str">
            <v>late-8</v>
          </cell>
          <cell r="G1704" t="str">
            <v>ko</v>
          </cell>
          <cell r="H1704" t="str">
            <v>oS</v>
          </cell>
          <cell r="I1704">
            <v>4</v>
          </cell>
          <cell r="J1704" t="str">
            <v>Not Found</v>
          </cell>
          <cell r="K1704">
            <v>0.1497</v>
          </cell>
          <cell r="L1704">
            <v>7.1999999999999998E-3</v>
          </cell>
          <cell r="M1704">
            <v>14</v>
          </cell>
          <cell r="N1704" t="str">
            <v>Not Found</v>
          </cell>
          <cell r="O1704">
            <v>0.1482</v>
          </cell>
          <cell r="P1704">
            <v>6.4000000000000003E-3</v>
          </cell>
          <cell r="Q1704">
            <v>7</v>
          </cell>
          <cell r="R1704">
            <v>0.94154463567338498</v>
          </cell>
          <cell r="S1704">
            <v>1.1676741210104604</v>
          </cell>
          <cell r="T1704">
            <v>0.43842133172362152</v>
          </cell>
          <cell r="U1704">
            <v>0.6448361249873974</v>
          </cell>
          <cell r="V1704">
            <v>0.84052919168941076</v>
          </cell>
          <cell r="W1704">
            <v>2.7566784120404197E-2</v>
          </cell>
          <cell r="X1704">
            <v>83</v>
          </cell>
          <cell r="Y1704">
            <v>88</v>
          </cell>
          <cell r="Z1704">
            <v>67</v>
          </cell>
          <cell r="AA1704">
            <v>74</v>
          </cell>
          <cell r="AB1704">
            <v>80</v>
          </cell>
          <cell r="AC1704">
            <v>51</v>
          </cell>
        </row>
        <row r="1705">
          <cell r="A1705" t="str">
            <v>kOs</v>
          </cell>
          <cell r="B1705" t="str">
            <v>k</v>
          </cell>
          <cell r="C1705" t="str">
            <v>mid-8</v>
          </cell>
          <cell r="D1705" t="str">
            <v>O</v>
          </cell>
          <cell r="E1705" t="str">
            <v>s</v>
          </cell>
          <cell r="F1705" t="str">
            <v>late-8</v>
          </cell>
          <cell r="G1705" t="str">
            <v>kO</v>
          </cell>
          <cell r="H1705" t="str">
            <v>Os</v>
          </cell>
          <cell r="I1705">
            <v>4</v>
          </cell>
          <cell r="J1705" t="str">
            <v>Not Found</v>
          </cell>
          <cell r="K1705">
            <v>0.1749</v>
          </cell>
          <cell r="L1705">
            <v>1E-3</v>
          </cell>
          <cell r="M1705">
            <v>9</v>
          </cell>
          <cell r="N1705" t="str">
            <v>Not Found</v>
          </cell>
          <cell r="O1705">
            <v>0.1469</v>
          </cell>
          <cell r="P1705">
            <v>5.9999999999999995E-4</v>
          </cell>
          <cell r="Q1705">
            <v>9</v>
          </cell>
          <cell r="R1705">
            <v>1.5230369999965707</v>
          </cell>
          <cell r="S1705">
            <v>-0.6332347711679136</v>
          </cell>
          <cell r="T1705">
            <v>-0.36686867008437607</v>
          </cell>
          <cell r="U1705">
            <v>0.61507574747224569</v>
          </cell>
          <cell r="V1705">
            <v>-0.93115420734968024</v>
          </cell>
          <cell r="W1705">
            <v>0.49079478343596716</v>
          </cell>
          <cell r="X1705">
            <v>94</v>
          </cell>
          <cell r="Y1705">
            <v>26</v>
          </cell>
          <cell r="Z1705">
            <v>36</v>
          </cell>
          <cell r="AA1705">
            <v>73</v>
          </cell>
          <cell r="AB1705">
            <v>18</v>
          </cell>
          <cell r="AC1705">
            <v>69</v>
          </cell>
        </row>
        <row r="1706">
          <cell r="A1706" t="str">
            <v>kOS</v>
          </cell>
          <cell r="B1706" t="str">
            <v>k</v>
          </cell>
          <cell r="C1706" t="str">
            <v>mid-8</v>
          </cell>
          <cell r="D1706" t="str">
            <v>O</v>
          </cell>
          <cell r="E1706" t="str">
            <v>S</v>
          </cell>
          <cell r="F1706" t="str">
            <v>late-8</v>
          </cell>
          <cell r="G1706" t="str">
            <v>kO</v>
          </cell>
          <cell r="H1706" t="str">
            <v>OS</v>
          </cell>
          <cell r="I1706">
            <v>4</v>
          </cell>
          <cell r="J1706" t="str">
            <v>Not Found</v>
          </cell>
          <cell r="K1706">
            <v>0.1038</v>
          </cell>
          <cell r="L1706">
            <v>2.9999999999999997E-4</v>
          </cell>
          <cell r="M1706">
            <v>5</v>
          </cell>
          <cell r="N1706" t="str">
            <v>Not Found</v>
          </cell>
          <cell r="O1706">
            <v>9.5699999999999993E-2</v>
          </cell>
          <cell r="P1706">
            <v>1E-4</v>
          </cell>
          <cell r="Q1706">
            <v>2</v>
          </cell>
          <cell r="R1706">
            <v>-0.11760217077241768</v>
          </cell>
          <cell r="S1706">
            <v>-0.83656319447837524</v>
          </cell>
          <cell r="T1706">
            <v>-1.0111006715307742</v>
          </cell>
          <cell r="U1706">
            <v>-0.55702527466296403</v>
          </cell>
          <cell r="V1706">
            <v>-1.0838855348530503</v>
          </cell>
          <cell r="W1706">
            <v>-1.1305032141685032</v>
          </cell>
          <cell r="X1706">
            <v>45</v>
          </cell>
          <cell r="Y1706">
            <v>20</v>
          </cell>
          <cell r="Z1706">
            <v>15</v>
          </cell>
          <cell r="AA1706">
            <v>28.999999999999996</v>
          </cell>
          <cell r="AB1706">
            <v>14.000000000000002</v>
          </cell>
          <cell r="AC1706">
            <v>13</v>
          </cell>
        </row>
        <row r="1707">
          <cell r="A1707" t="str">
            <v>koT</v>
          </cell>
          <cell r="B1707" t="str">
            <v>k</v>
          </cell>
          <cell r="C1707" t="str">
            <v>mid-8</v>
          </cell>
          <cell r="D1707" t="str">
            <v>o</v>
          </cell>
          <cell r="E1707" t="str">
            <v>T</v>
          </cell>
          <cell r="F1707" t="str">
            <v>late-8</v>
          </cell>
          <cell r="G1707" t="str">
            <v>ko</v>
          </cell>
          <cell r="H1707" t="str">
            <v>oT</v>
          </cell>
          <cell r="I1707">
            <v>4</v>
          </cell>
          <cell r="J1707" t="str">
            <v>Not Found</v>
          </cell>
          <cell r="K1707">
            <v>0.14929999999999999</v>
          </cell>
          <cell r="L1707">
            <v>6.7000000000000002E-3</v>
          </cell>
          <cell r="M1707">
            <v>15</v>
          </cell>
          <cell r="N1707" t="str">
            <v>Not Found</v>
          </cell>
          <cell r="O1707">
            <v>0.14549999999999999</v>
          </cell>
          <cell r="P1707">
            <v>6.4000000000000003E-3</v>
          </cell>
          <cell r="Q1707">
            <v>8</v>
          </cell>
          <cell r="R1707">
            <v>0.93231459814444517</v>
          </cell>
          <cell r="S1707">
            <v>1.0224395329315594</v>
          </cell>
          <cell r="T1707">
            <v>0.59947933208522108</v>
          </cell>
          <cell r="U1707">
            <v>0.58302611014823569</v>
          </cell>
          <cell r="V1707">
            <v>0.84052919168941076</v>
          </cell>
          <cell r="W1707">
            <v>0.25918078377818571</v>
          </cell>
          <cell r="X1707">
            <v>82</v>
          </cell>
          <cell r="Y1707">
            <v>85</v>
          </cell>
          <cell r="Z1707">
            <v>72</v>
          </cell>
          <cell r="AA1707">
            <v>72</v>
          </cell>
          <cell r="AB1707">
            <v>80</v>
          </cell>
          <cell r="AC1707">
            <v>60</v>
          </cell>
        </row>
        <row r="1708">
          <cell r="A1708" t="str">
            <v>kOt</v>
          </cell>
          <cell r="B1708" t="str">
            <v>k</v>
          </cell>
          <cell r="C1708" t="str">
            <v>mid-8</v>
          </cell>
          <cell r="D1708" t="str">
            <v>O</v>
          </cell>
          <cell r="E1708" t="str">
            <v>t</v>
          </cell>
          <cell r="F1708" t="str">
            <v>mid-8</v>
          </cell>
          <cell r="G1708" t="str">
            <v>kO</v>
          </cell>
          <cell r="H1708" t="str">
            <v>Ot</v>
          </cell>
          <cell r="I1708">
            <v>3</v>
          </cell>
          <cell r="J1708" t="str">
            <v>Not Found</v>
          </cell>
          <cell r="K1708">
            <v>0.16209999999999999</v>
          </cell>
          <cell r="L1708">
            <v>4.0000000000000002E-4</v>
          </cell>
          <cell r="M1708">
            <v>13</v>
          </cell>
          <cell r="N1708" t="str">
            <v>Not Found</v>
          </cell>
          <cell r="O1708">
            <v>0.15279999999999999</v>
          </cell>
          <cell r="P1708">
            <v>1E-4</v>
          </cell>
          <cell r="Q1708">
            <v>9</v>
          </cell>
          <cell r="R1708">
            <v>1.2276757990705081</v>
          </cell>
          <cell r="S1708">
            <v>-0.80751627686259497</v>
          </cell>
          <cell r="T1708">
            <v>0.27736333136202201</v>
          </cell>
          <cell r="U1708">
            <v>0.7501420761948574</v>
          </cell>
          <cell r="V1708">
            <v>-1.0838855348530503</v>
          </cell>
          <cell r="W1708">
            <v>0.49079478343596716</v>
          </cell>
          <cell r="X1708">
            <v>89</v>
          </cell>
          <cell r="Y1708">
            <v>21</v>
          </cell>
          <cell r="Z1708">
            <v>61</v>
          </cell>
          <cell r="AA1708">
            <v>77</v>
          </cell>
          <cell r="AB1708">
            <v>14.000000000000002</v>
          </cell>
          <cell r="AC1708">
            <v>69</v>
          </cell>
        </row>
        <row r="1709">
          <cell r="A1709" t="str">
            <v>kOT</v>
          </cell>
          <cell r="B1709" t="str">
            <v>k</v>
          </cell>
          <cell r="C1709" t="str">
            <v>mid-8</v>
          </cell>
          <cell r="D1709" t="str">
            <v>O</v>
          </cell>
          <cell r="E1709" t="str">
            <v>T</v>
          </cell>
          <cell r="F1709" t="str">
            <v>late-8</v>
          </cell>
          <cell r="G1709" t="str">
            <v>kO</v>
          </cell>
          <cell r="H1709" t="str">
            <v>OT</v>
          </cell>
          <cell r="I1709">
            <v>4</v>
          </cell>
          <cell r="J1709" t="str">
            <v>Not Found</v>
          </cell>
          <cell r="K1709">
            <v>0.10349999999999999</v>
          </cell>
          <cell r="L1709">
            <v>2.9999999999999997E-4</v>
          </cell>
          <cell r="M1709">
            <v>5</v>
          </cell>
          <cell r="N1709" t="str">
            <v>Not Found</v>
          </cell>
          <cell r="O1709">
            <v>9.3100000000000002E-2</v>
          </cell>
          <cell r="P1709">
            <v>1E-4</v>
          </cell>
          <cell r="Q1709">
            <v>2</v>
          </cell>
          <cell r="R1709">
            <v>-0.12452469891912246</v>
          </cell>
          <cell r="S1709">
            <v>-0.83656319447837524</v>
          </cell>
          <cell r="T1709">
            <v>-1.0111006715307742</v>
          </cell>
          <cell r="U1709">
            <v>-0.61654602969326744</v>
          </cell>
          <cell r="V1709">
            <v>-1.0838855348530503</v>
          </cell>
          <cell r="W1709">
            <v>-1.1305032141685032</v>
          </cell>
          <cell r="X1709">
            <v>45</v>
          </cell>
          <cell r="Y1709">
            <v>20</v>
          </cell>
          <cell r="Z1709">
            <v>15</v>
          </cell>
          <cell r="AA1709">
            <v>27</v>
          </cell>
          <cell r="AB1709">
            <v>14.000000000000002</v>
          </cell>
          <cell r="AC1709">
            <v>13</v>
          </cell>
        </row>
        <row r="1710">
          <cell r="A1710" t="str">
            <v>kOv</v>
          </cell>
          <cell r="B1710" t="str">
            <v>k</v>
          </cell>
          <cell r="C1710" t="str">
            <v>mid-8</v>
          </cell>
          <cell r="D1710" t="str">
            <v>O</v>
          </cell>
          <cell r="E1710" t="str">
            <v>v</v>
          </cell>
          <cell r="F1710" t="str">
            <v>mid-8</v>
          </cell>
          <cell r="G1710" t="str">
            <v>kO</v>
          </cell>
          <cell r="H1710" t="str">
            <v>Ov</v>
          </cell>
          <cell r="I1710">
            <v>3</v>
          </cell>
          <cell r="J1710" t="str">
            <v>Not Found</v>
          </cell>
          <cell r="K1710">
            <v>0.1197</v>
          </cell>
          <cell r="L1710">
            <v>2.9999999999999997E-4</v>
          </cell>
          <cell r="M1710">
            <v>8</v>
          </cell>
          <cell r="N1710" t="str">
            <v>Not Found</v>
          </cell>
          <cell r="O1710">
            <v>0.1066</v>
          </cell>
          <cell r="P1710">
            <v>1E-4</v>
          </cell>
          <cell r="Q1710">
            <v>3</v>
          </cell>
          <cell r="R1710">
            <v>0.24929182100292568</v>
          </cell>
          <cell r="S1710">
            <v>-0.83656319447837524</v>
          </cell>
          <cell r="T1710">
            <v>-0.52792667044597552</v>
          </cell>
          <cell r="U1710">
            <v>-0.30749595549746028</v>
          </cell>
          <cell r="V1710">
            <v>-1.0838855348530503</v>
          </cell>
          <cell r="W1710">
            <v>-0.89888921451072179</v>
          </cell>
          <cell r="X1710">
            <v>60</v>
          </cell>
          <cell r="Y1710">
            <v>20</v>
          </cell>
          <cell r="Z1710">
            <v>30</v>
          </cell>
          <cell r="AA1710">
            <v>38</v>
          </cell>
          <cell r="AB1710">
            <v>14.000000000000002</v>
          </cell>
          <cell r="AC1710">
            <v>18</v>
          </cell>
        </row>
        <row r="1711">
          <cell r="A1711" t="str">
            <v>koz</v>
          </cell>
          <cell r="B1711" t="str">
            <v>k</v>
          </cell>
          <cell r="C1711" t="str">
            <v>mid-8</v>
          </cell>
          <cell r="D1711" t="str">
            <v>o</v>
          </cell>
          <cell r="E1711" t="str">
            <v>z</v>
          </cell>
          <cell r="F1711" t="str">
            <v>late-8</v>
          </cell>
          <cell r="G1711" t="str">
            <v>ko</v>
          </cell>
          <cell r="H1711" t="str">
            <v>oz</v>
          </cell>
          <cell r="I1711">
            <v>4</v>
          </cell>
          <cell r="J1711" t="str">
            <v>Not Found</v>
          </cell>
          <cell r="K1711">
            <v>0.16209999999999999</v>
          </cell>
          <cell r="L1711">
            <v>7.7000000000000002E-3</v>
          </cell>
          <cell r="M1711">
            <v>21</v>
          </cell>
          <cell r="N1711" t="str">
            <v>Not Found</v>
          </cell>
          <cell r="O1711">
            <v>0.16109999999999999</v>
          </cell>
          <cell r="P1711">
            <v>8.8999999999999999E-3</v>
          </cell>
          <cell r="Q1711">
            <v>12</v>
          </cell>
          <cell r="R1711">
            <v>1.2276757990705081</v>
          </cell>
          <cell r="S1711">
            <v>1.3129087090893619</v>
          </cell>
          <cell r="T1711">
            <v>1.5658273342548181</v>
          </cell>
          <cell r="U1711">
            <v>0.94015064033005746</v>
          </cell>
          <cell r="V1711">
            <v>1.6041858292062601</v>
          </cell>
          <cell r="W1711">
            <v>1.1856367824093117</v>
          </cell>
          <cell r="X1711">
            <v>89</v>
          </cell>
          <cell r="Y1711">
            <v>91</v>
          </cell>
          <cell r="Z1711">
            <v>94</v>
          </cell>
          <cell r="AA1711">
            <v>83</v>
          </cell>
          <cell r="AB1711">
            <v>95</v>
          </cell>
          <cell r="AC1711">
            <v>88</v>
          </cell>
        </row>
        <row r="1712">
          <cell r="A1712" t="str">
            <v>kOz</v>
          </cell>
          <cell r="B1712" t="str">
            <v>k</v>
          </cell>
          <cell r="C1712" t="str">
            <v>mid-8</v>
          </cell>
          <cell r="D1712" t="str">
            <v>O</v>
          </cell>
          <cell r="E1712" t="str">
            <v>z</v>
          </cell>
          <cell r="F1712" t="str">
            <v>late-8</v>
          </cell>
          <cell r="G1712" t="str">
            <v>kO</v>
          </cell>
          <cell r="H1712" t="str">
            <v>Oz</v>
          </cell>
          <cell r="I1712">
            <v>4</v>
          </cell>
          <cell r="J1712" t="str">
            <v>Not Found</v>
          </cell>
          <cell r="K1712">
            <v>0.1162</v>
          </cell>
          <cell r="L1712">
            <v>5.9999999999999995E-4</v>
          </cell>
          <cell r="M1712">
            <v>7</v>
          </cell>
          <cell r="N1712" t="str">
            <v>Not Found</v>
          </cell>
          <cell r="O1712">
            <v>0.1086</v>
          </cell>
          <cell r="P1712">
            <v>1E-3</v>
          </cell>
          <cell r="Q1712">
            <v>3</v>
          </cell>
          <cell r="R1712">
            <v>0.16852899262470536</v>
          </cell>
          <cell r="S1712">
            <v>-0.74942244163103455</v>
          </cell>
          <cell r="T1712">
            <v>-0.68898467080757508</v>
          </cell>
          <cell r="U1712">
            <v>-0.26171075932030363</v>
          </cell>
          <cell r="V1712">
            <v>-0.80896914534698428</v>
          </cell>
          <cell r="W1712">
            <v>-0.89888921451072179</v>
          </cell>
          <cell r="X1712">
            <v>56.999999999999993</v>
          </cell>
          <cell r="Y1712">
            <v>22</v>
          </cell>
          <cell r="Z1712">
            <v>24</v>
          </cell>
          <cell r="AA1712">
            <v>40</v>
          </cell>
          <cell r="AB1712">
            <v>22</v>
          </cell>
          <cell r="AC1712">
            <v>18</v>
          </cell>
        </row>
        <row r="1713">
          <cell r="A1713" t="str">
            <v>kRC</v>
          </cell>
          <cell r="B1713" t="str">
            <v>k</v>
          </cell>
          <cell r="C1713" t="str">
            <v>mid-8</v>
          </cell>
          <cell r="D1713" t="str">
            <v>R</v>
          </cell>
          <cell r="E1713" t="str">
            <v>C</v>
          </cell>
          <cell r="F1713" t="str">
            <v>mid-8</v>
          </cell>
          <cell r="G1713" t="str">
            <v>kR</v>
          </cell>
          <cell r="H1713" t="str">
            <v>RC</v>
          </cell>
          <cell r="I1713">
            <v>3</v>
          </cell>
          <cell r="J1713" t="str">
            <v>Not Found</v>
          </cell>
          <cell r="K1713">
            <v>0.12529999999999999</v>
          </cell>
          <cell r="L1713">
            <v>2.5999999999999999E-3</v>
          </cell>
          <cell r="M1713">
            <v>17</v>
          </cell>
          <cell r="N1713" t="str">
            <v>Not Found</v>
          </cell>
          <cell r="O1713">
            <v>0.1157</v>
          </cell>
          <cell r="P1713">
            <v>2.5000000000000001E-3</v>
          </cell>
          <cell r="Q1713">
            <v>8</v>
          </cell>
          <cell r="R1713">
            <v>0.37851234640807796</v>
          </cell>
          <cell r="S1713">
            <v>-0.16848408931542999</v>
          </cell>
          <cell r="T1713">
            <v>0.9215953328084201</v>
          </cell>
          <cell r="U1713">
            <v>-9.9173312891397747E-2</v>
          </cell>
          <cell r="V1713">
            <v>-0.3507751628368746</v>
          </cell>
          <cell r="W1713">
            <v>0.25918078377818571</v>
          </cell>
          <cell r="X1713">
            <v>65</v>
          </cell>
          <cell r="Y1713">
            <v>43</v>
          </cell>
          <cell r="Z1713">
            <v>82</v>
          </cell>
          <cell r="AA1713">
            <v>46</v>
          </cell>
          <cell r="AB1713">
            <v>37</v>
          </cell>
          <cell r="AC1713">
            <v>60</v>
          </cell>
        </row>
        <row r="1714">
          <cell r="A1714" t="str">
            <v>kRf</v>
          </cell>
          <cell r="B1714" t="str">
            <v>k</v>
          </cell>
          <cell r="C1714" t="str">
            <v>mid-8</v>
          </cell>
          <cell r="D1714" t="str">
            <v>R</v>
          </cell>
          <cell r="E1714" t="str">
            <v>f</v>
          </cell>
          <cell r="F1714" t="str">
            <v>mid-8</v>
          </cell>
          <cell r="G1714" t="str">
            <v>kR</v>
          </cell>
          <cell r="H1714" t="str">
            <v>Rf</v>
          </cell>
          <cell r="I1714">
            <v>3</v>
          </cell>
          <cell r="J1714" t="str">
            <v>Not Found</v>
          </cell>
          <cell r="K1714">
            <v>0.13700000000000001</v>
          </cell>
          <cell r="L1714">
            <v>2.2000000000000001E-3</v>
          </cell>
          <cell r="M1714">
            <v>15</v>
          </cell>
          <cell r="N1714" t="str">
            <v>Not Found</v>
          </cell>
          <cell r="O1714">
            <v>0.12230000000000001</v>
          </cell>
          <cell r="P1714">
            <v>2.5999999999999999E-3</v>
          </cell>
          <cell r="Q1714">
            <v>6</v>
          </cell>
          <cell r="R1714">
            <v>0.64849094412955743</v>
          </cell>
          <cell r="S1714">
            <v>-0.2846717597785508</v>
          </cell>
          <cell r="T1714">
            <v>0.59947933208522108</v>
          </cell>
          <cell r="U1714">
            <v>5.1917834493219302E-2</v>
          </cell>
          <cell r="V1714">
            <v>-0.32022889733620064</v>
          </cell>
          <cell r="W1714">
            <v>-0.20404721553737729</v>
          </cell>
          <cell r="X1714">
            <v>74</v>
          </cell>
          <cell r="Y1714">
            <v>38</v>
          </cell>
          <cell r="Z1714">
            <v>72</v>
          </cell>
          <cell r="AA1714">
            <v>52</v>
          </cell>
          <cell r="AB1714">
            <v>38</v>
          </cell>
          <cell r="AC1714">
            <v>42</v>
          </cell>
        </row>
        <row r="1715">
          <cell r="A1715" t="str">
            <v>kRg</v>
          </cell>
          <cell r="B1715" t="str">
            <v>k</v>
          </cell>
          <cell r="C1715" t="str">
            <v>mid-8</v>
          </cell>
          <cell r="D1715" t="str">
            <v>R</v>
          </cell>
          <cell r="E1715" t="str">
            <v>g</v>
          </cell>
          <cell r="F1715" t="str">
            <v>mid-8</v>
          </cell>
          <cell r="G1715" t="str">
            <v>kR</v>
          </cell>
          <cell r="H1715" t="str">
            <v>Rg</v>
          </cell>
          <cell r="I1715">
            <v>3</v>
          </cell>
          <cell r="J1715" t="str">
            <v>Not Found</v>
          </cell>
          <cell r="K1715">
            <v>0.1353</v>
          </cell>
          <cell r="L1715">
            <v>2.0999999999999999E-3</v>
          </cell>
          <cell r="M1715">
            <v>11</v>
          </cell>
          <cell r="N1715" t="str">
            <v>Not Found</v>
          </cell>
          <cell r="O1715">
            <v>0.1221</v>
          </cell>
          <cell r="P1715">
            <v>2.2000000000000001E-3</v>
          </cell>
          <cell r="Q1715">
            <v>3</v>
          </cell>
          <cell r="R1715">
            <v>0.60926328463156454</v>
          </cell>
          <cell r="S1715">
            <v>-0.31371867739433112</v>
          </cell>
          <cell r="T1715">
            <v>-4.4752669361177014E-2</v>
          </cell>
          <cell r="U1715">
            <v>4.7339314875503503E-2</v>
          </cell>
          <cell r="V1715">
            <v>-0.44241395933889649</v>
          </cell>
          <cell r="W1715">
            <v>-0.89888921451072179</v>
          </cell>
          <cell r="X1715">
            <v>73</v>
          </cell>
          <cell r="Y1715">
            <v>37</v>
          </cell>
          <cell r="Z1715">
            <v>48</v>
          </cell>
          <cell r="AA1715">
            <v>52</v>
          </cell>
          <cell r="AB1715">
            <v>34</v>
          </cell>
          <cell r="AC1715">
            <v>18</v>
          </cell>
        </row>
        <row r="1716">
          <cell r="A1716" t="str">
            <v>kRG</v>
          </cell>
          <cell r="B1716" t="str">
            <v>k</v>
          </cell>
          <cell r="C1716" t="str">
            <v>mid-8</v>
          </cell>
          <cell r="D1716" t="str">
            <v>R</v>
          </cell>
          <cell r="E1716" t="str">
            <v>G</v>
          </cell>
          <cell r="F1716" t="str">
            <v>mid-8</v>
          </cell>
          <cell r="G1716" t="str">
            <v>kR</v>
          </cell>
          <cell r="H1716" t="str">
            <v>RG</v>
          </cell>
          <cell r="I1716">
            <v>3</v>
          </cell>
          <cell r="J1716" t="str">
            <v>Not Found</v>
          </cell>
          <cell r="K1716">
            <v>0.12909999999999999</v>
          </cell>
          <cell r="L1716">
            <v>1.6000000000000001E-3</v>
          </cell>
          <cell r="M1716">
            <v>9</v>
          </cell>
          <cell r="N1716" t="str">
            <v>Not Found</v>
          </cell>
          <cell r="O1716">
            <v>0.12189999999999999</v>
          </cell>
          <cell r="P1716">
            <v>1.9E-3</v>
          </cell>
          <cell r="Q1716">
            <v>5</v>
          </cell>
          <cell r="R1716">
            <v>0.46619770293300272</v>
          </cell>
          <cell r="S1716">
            <v>-0.45895326547323223</v>
          </cell>
          <cell r="T1716">
            <v>-0.36686867008437607</v>
          </cell>
          <cell r="U1716">
            <v>4.2760795257787712E-2</v>
          </cell>
          <cell r="V1716">
            <v>-0.53405275584091849</v>
          </cell>
          <cell r="W1716">
            <v>-0.43566121519515877</v>
          </cell>
          <cell r="X1716">
            <v>68</v>
          </cell>
          <cell r="Y1716">
            <v>32</v>
          </cell>
          <cell r="Z1716">
            <v>36</v>
          </cell>
          <cell r="AA1716">
            <v>52</v>
          </cell>
          <cell r="AB1716">
            <v>30</v>
          </cell>
          <cell r="AC1716">
            <v>33</v>
          </cell>
        </row>
        <row r="1717">
          <cell r="A1717" t="str">
            <v>kRJ</v>
          </cell>
          <cell r="B1717" t="str">
            <v>k</v>
          </cell>
          <cell r="C1717" t="str">
            <v>mid-8</v>
          </cell>
          <cell r="D1717" t="str">
            <v>R</v>
          </cell>
          <cell r="E1717" t="str">
            <v>J</v>
          </cell>
          <cell r="F1717" t="str">
            <v>mid-8</v>
          </cell>
          <cell r="G1717" t="str">
            <v>kR</v>
          </cell>
          <cell r="H1717" t="str">
            <v>RJ</v>
          </cell>
          <cell r="I1717">
            <v>3</v>
          </cell>
          <cell r="J1717" t="str">
            <v>Not Found</v>
          </cell>
          <cell r="K1717">
            <v>0.12809999999999999</v>
          </cell>
          <cell r="L1717">
            <v>2.5000000000000001E-3</v>
          </cell>
          <cell r="M1717">
            <v>19</v>
          </cell>
          <cell r="N1717" t="str">
            <v>Not Found</v>
          </cell>
          <cell r="O1717">
            <v>0.10929999999999999</v>
          </cell>
          <cell r="P1717">
            <v>1.9E-3</v>
          </cell>
          <cell r="Q1717">
            <v>4</v>
          </cell>
          <cell r="R1717">
            <v>0.44312260911065404</v>
          </cell>
          <cell r="S1717">
            <v>-0.19753100693121017</v>
          </cell>
          <cell r="T1717">
            <v>1.2437113335316192</v>
          </cell>
          <cell r="U1717">
            <v>-0.24568594065829899</v>
          </cell>
          <cell r="V1717">
            <v>-0.53405275584091849</v>
          </cell>
          <cell r="W1717">
            <v>-0.66727521485294028</v>
          </cell>
          <cell r="X1717">
            <v>67</v>
          </cell>
          <cell r="Y1717">
            <v>42</v>
          </cell>
          <cell r="Z1717">
            <v>89</v>
          </cell>
          <cell r="AA1717">
            <v>40</v>
          </cell>
          <cell r="AB1717">
            <v>30</v>
          </cell>
          <cell r="AC1717">
            <v>25</v>
          </cell>
        </row>
        <row r="1718">
          <cell r="A1718" t="str">
            <v>kRk</v>
          </cell>
          <cell r="B1718" t="str">
            <v>k</v>
          </cell>
          <cell r="C1718" t="str">
            <v>mid-8</v>
          </cell>
          <cell r="D1718" t="str">
            <v>R</v>
          </cell>
          <cell r="E1718" t="str">
            <v>k</v>
          </cell>
          <cell r="F1718" t="str">
            <v>mid-8</v>
          </cell>
          <cell r="G1718" t="str">
            <v>kR</v>
          </cell>
          <cell r="H1718" t="str">
            <v>Rk</v>
          </cell>
          <cell r="I1718">
            <v>3</v>
          </cell>
          <cell r="J1718" t="str">
            <v>Not Found</v>
          </cell>
          <cell r="K1718">
            <v>0.17080000000000001</v>
          </cell>
          <cell r="L1718">
            <v>4.1000000000000003E-3</v>
          </cell>
          <cell r="M1718">
            <v>25</v>
          </cell>
          <cell r="N1718" t="str">
            <v>Not Found</v>
          </cell>
          <cell r="O1718">
            <v>0.16370000000000001</v>
          </cell>
          <cell r="P1718">
            <v>4.1999999999999997E-3</v>
          </cell>
          <cell r="Q1718">
            <v>9</v>
          </cell>
          <cell r="R1718">
            <v>1.4284291153249415</v>
          </cell>
          <cell r="S1718">
            <v>0.26721967492127358</v>
          </cell>
          <cell r="T1718">
            <v>2.2100593357012164</v>
          </cell>
          <cell r="U1718">
            <v>0.99967139536036143</v>
          </cell>
          <cell r="V1718">
            <v>0.168511350674583</v>
          </cell>
          <cell r="W1718">
            <v>0.49079478343596716</v>
          </cell>
          <cell r="X1718">
            <v>92</v>
          </cell>
          <cell r="Y1718">
            <v>60</v>
          </cell>
          <cell r="Z1718">
            <v>99</v>
          </cell>
          <cell r="AA1718">
            <v>84</v>
          </cell>
          <cell r="AB1718">
            <v>56.999999999999993</v>
          </cell>
          <cell r="AC1718">
            <v>69</v>
          </cell>
        </row>
        <row r="1719">
          <cell r="A1719" t="str">
            <v>kRm</v>
          </cell>
          <cell r="B1719" t="str">
            <v>k</v>
          </cell>
          <cell r="C1719" t="str">
            <v>mid-8</v>
          </cell>
          <cell r="D1719" t="str">
            <v>R</v>
          </cell>
          <cell r="E1719" t="str">
            <v>m</v>
          </cell>
          <cell r="F1719" t="str">
            <v>early-8</v>
          </cell>
          <cell r="G1719" t="str">
            <v>kR</v>
          </cell>
          <cell r="H1719" t="str">
            <v>Rm</v>
          </cell>
          <cell r="I1719">
            <v>2</v>
          </cell>
          <cell r="J1719" t="str">
            <v>Not Found</v>
          </cell>
          <cell r="K1719">
            <v>0.1668</v>
          </cell>
          <cell r="L1719">
            <v>4.1999999999999997E-3</v>
          </cell>
          <cell r="M1719">
            <v>17</v>
          </cell>
          <cell r="N1719" t="str">
            <v>Not Found</v>
          </cell>
          <cell r="O1719">
            <v>0.1484</v>
          </cell>
          <cell r="P1719">
            <v>3.2000000000000002E-3</v>
          </cell>
          <cell r="Q1719">
            <v>9</v>
          </cell>
          <cell r="R1719">
            <v>1.3361287400355468</v>
          </cell>
          <cell r="S1719">
            <v>0.29626659253705362</v>
          </cell>
          <cell r="T1719">
            <v>0.9215953328084201</v>
          </cell>
          <cell r="U1719">
            <v>0.64941464460511311</v>
          </cell>
          <cell r="V1719">
            <v>-0.13695130433215669</v>
          </cell>
          <cell r="W1719">
            <v>0.49079478343596716</v>
          </cell>
          <cell r="X1719">
            <v>91</v>
          </cell>
          <cell r="Y1719">
            <v>62</v>
          </cell>
          <cell r="Z1719">
            <v>82</v>
          </cell>
          <cell r="AA1719">
            <v>74</v>
          </cell>
          <cell r="AB1719">
            <v>45</v>
          </cell>
          <cell r="AC1719">
            <v>69</v>
          </cell>
        </row>
        <row r="1720">
          <cell r="A1720" t="str">
            <v>kRn</v>
          </cell>
          <cell r="B1720" t="str">
            <v>k</v>
          </cell>
          <cell r="C1720" t="str">
            <v>mid-8</v>
          </cell>
          <cell r="D1720" t="str">
            <v>R</v>
          </cell>
          <cell r="E1720" t="str">
            <v>n</v>
          </cell>
          <cell r="F1720" t="str">
            <v>early-8</v>
          </cell>
          <cell r="G1720" t="str">
            <v>kR</v>
          </cell>
          <cell r="H1720" t="str">
            <v>Rn</v>
          </cell>
          <cell r="I1720">
            <v>2</v>
          </cell>
          <cell r="J1720" t="str">
            <v>Not Found</v>
          </cell>
          <cell r="K1720">
            <v>0.21340000000000001</v>
          </cell>
          <cell r="L1720">
            <v>3.5000000000000001E-3</v>
          </cell>
          <cell r="M1720">
            <v>26</v>
          </cell>
          <cell r="N1720" t="str">
            <v>Not Found</v>
          </cell>
          <cell r="O1720">
            <v>0.20849999999999999</v>
          </cell>
          <cell r="P1720">
            <v>4.7000000000000002E-3</v>
          </cell>
          <cell r="Q1720">
            <v>12</v>
          </cell>
          <cell r="R1720">
            <v>2.4114281121569938</v>
          </cell>
          <cell r="S1720">
            <v>9.2938169226592121E-2</v>
          </cell>
          <cell r="T1720">
            <v>2.3711173360628157</v>
          </cell>
          <cell r="U1720">
            <v>2.0252597897286693</v>
          </cell>
          <cell r="V1720">
            <v>0.32124267817795304</v>
          </cell>
          <cell r="W1720">
            <v>1.1856367824093117</v>
          </cell>
          <cell r="X1720">
            <v>99</v>
          </cell>
          <cell r="Y1720">
            <v>54</v>
          </cell>
          <cell r="Z1720">
            <v>99</v>
          </cell>
          <cell r="AA1720">
            <v>98</v>
          </cell>
          <cell r="AB1720">
            <v>63</v>
          </cell>
          <cell r="AC1720">
            <v>88</v>
          </cell>
        </row>
        <row r="1721">
          <cell r="A1721" t="str">
            <v>kRp</v>
          </cell>
          <cell r="B1721" t="str">
            <v>k</v>
          </cell>
          <cell r="C1721" t="str">
            <v>mid-8</v>
          </cell>
          <cell r="D1721" t="str">
            <v>R</v>
          </cell>
          <cell r="E1721" t="str">
            <v>p</v>
          </cell>
          <cell r="F1721" t="str">
            <v>early-8</v>
          </cell>
          <cell r="G1721" t="str">
            <v>kR</v>
          </cell>
          <cell r="H1721" t="str">
            <v>Rp</v>
          </cell>
          <cell r="I1721">
            <v>2</v>
          </cell>
          <cell r="J1721" t="str">
            <v>Not Found</v>
          </cell>
          <cell r="K1721">
            <v>0.1545</v>
          </cell>
          <cell r="L1721">
            <v>2.3E-3</v>
          </cell>
          <cell r="M1721">
            <v>18</v>
          </cell>
          <cell r="N1721" t="str">
            <v>Not Found</v>
          </cell>
          <cell r="O1721">
            <v>0.13550000000000001</v>
          </cell>
          <cell r="P1721">
            <v>2.2000000000000001E-3</v>
          </cell>
          <cell r="Q1721">
            <v>8</v>
          </cell>
          <cell r="R1721">
            <v>1.0523050860206584</v>
          </cell>
          <cell r="S1721">
            <v>-0.25562484216277065</v>
          </cell>
          <cell r="T1721">
            <v>1.0826533331700197</v>
          </cell>
          <cell r="U1721">
            <v>0.35410012926245304</v>
          </cell>
          <cell r="V1721">
            <v>-0.44241395933889649</v>
          </cell>
          <cell r="W1721">
            <v>0.25918078377818571</v>
          </cell>
          <cell r="X1721">
            <v>85</v>
          </cell>
          <cell r="Y1721">
            <v>40</v>
          </cell>
          <cell r="Z1721">
            <v>86</v>
          </cell>
          <cell r="AA1721">
            <v>64</v>
          </cell>
          <cell r="AB1721">
            <v>34</v>
          </cell>
          <cell r="AC1721">
            <v>60</v>
          </cell>
        </row>
        <row r="1722">
          <cell r="A1722" t="str">
            <v>kRr</v>
          </cell>
          <cell r="B1722" t="str">
            <v>k</v>
          </cell>
          <cell r="C1722" t="str">
            <v>mid-8</v>
          </cell>
          <cell r="D1722" t="str">
            <v>R</v>
          </cell>
          <cell r="E1722" t="str">
            <v>r</v>
          </cell>
          <cell r="F1722" t="str">
            <v>late-8</v>
          </cell>
          <cell r="G1722" t="str">
            <v>kR</v>
          </cell>
          <cell r="H1722" t="str">
            <v>Rr</v>
          </cell>
          <cell r="I1722">
            <v>4</v>
          </cell>
          <cell r="J1722" t="str">
            <v>Not Found</v>
          </cell>
          <cell r="K1722">
            <v>0.19570000000000001</v>
          </cell>
          <cell r="L1722">
            <v>1.6000000000000001E-3</v>
          </cell>
          <cell r="M1722">
            <v>11</v>
          </cell>
          <cell r="N1722" t="str">
            <v>Not Found</v>
          </cell>
          <cell r="O1722">
            <v>0.19109999999999999</v>
          </cell>
          <cell r="P1722">
            <v>1.9E-3</v>
          </cell>
          <cell r="Q1722">
            <v>5</v>
          </cell>
          <cell r="R1722">
            <v>2.0029989515014228</v>
          </cell>
          <cell r="S1722">
            <v>-0.45895326547323223</v>
          </cell>
          <cell r="T1722">
            <v>-4.4752669361177014E-2</v>
          </cell>
          <cell r="U1722">
            <v>1.6269285829874067</v>
          </cell>
          <cell r="V1722">
            <v>-0.53405275584091849</v>
          </cell>
          <cell r="W1722">
            <v>-0.43566121519515877</v>
          </cell>
          <cell r="X1722">
            <v>98</v>
          </cell>
          <cell r="Y1722">
            <v>32</v>
          </cell>
          <cell r="Z1722">
            <v>48</v>
          </cell>
          <cell r="AA1722">
            <v>95</v>
          </cell>
          <cell r="AB1722">
            <v>30</v>
          </cell>
          <cell r="AC1722">
            <v>33</v>
          </cell>
        </row>
        <row r="1723">
          <cell r="A1723" t="str">
            <v>kRS</v>
          </cell>
          <cell r="B1723" t="str">
            <v>k</v>
          </cell>
          <cell r="C1723" t="str">
            <v>mid-8</v>
          </cell>
          <cell r="D1723" t="str">
            <v>R</v>
          </cell>
          <cell r="E1723" t="str">
            <v>S</v>
          </cell>
          <cell r="F1723" t="str">
            <v>late-8</v>
          </cell>
          <cell r="G1723" t="str">
            <v>kR</v>
          </cell>
          <cell r="H1723" t="str">
            <v>RS</v>
          </cell>
          <cell r="I1723">
            <v>4</v>
          </cell>
          <cell r="J1723" t="str">
            <v>Not Found</v>
          </cell>
          <cell r="K1723">
            <v>0.12509999999999999</v>
          </cell>
          <cell r="L1723">
            <v>1.6999999999999999E-3</v>
          </cell>
          <cell r="M1723">
            <v>9</v>
          </cell>
          <cell r="N1723" t="str">
            <v>Not Found</v>
          </cell>
          <cell r="O1723">
            <v>0.1143</v>
          </cell>
          <cell r="P1723">
            <v>1.9E-3</v>
          </cell>
          <cell r="Q1723">
            <v>4</v>
          </cell>
          <cell r="R1723">
            <v>0.37389732764360806</v>
          </cell>
          <cell r="S1723">
            <v>-0.42990634785745202</v>
          </cell>
          <cell r="T1723">
            <v>-0.36686867008437607</v>
          </cell>
          <cell r="U1723">
            <v>-0.13122295021540734</v>
          </cell>
          <cell r="V1723">
            <v>-0.53405275584091849</v>
          </cell>
          <cell r="W1723">
            <v>-0.66727521485294028</v>
          </cell>
          <cell r="X1723">
            <v>65</v>
          </cell>
          <cell r="Y1723">
            <v>33</v>
          </cell>
          <cell r="Z1723">
            <v>36</v>
          </cell>
          <cell r="AA1723">
            <v>45</v>
          </cell>
          <cell r="AB1723">
            <v>30</v>
          </cell>
          <cell r="AC1723">
            <v>25</v>
          </cell>
        </row>
        <row r="1724">
          <cell r="A1724" t="str">
            <v>kRT</v>
          </cell>
          <cell r="B1724" t="str">
            <v>k</v>
          </cell>
          <cell r="C1724" t="str">
            <v>mid-8</v>
          </cell>
          <cell r="D1724" t="str">
            <v>R</v>
          </cell>
          <cell r="E1724" t="str">
            <v>T</v>
          </cell>
          <cell r="F1724" t="str">
            <v>late-8</v>
          </cell>
          <cell r="G1724" t="str">
            <v>kR</v>
          </cell>
          <cell r="H1724" t="str">
            <v>RT</v>
          </cell>
          <cell r="I1724">
            <v>4</v>
          </cell>
          <cell r="J1724" t="str">
            <v>Not Found</v>
          </cell>
          <cell r="K1724">
            <v>0.12470000000000001</v>
          </cell>
          <cell r="L1724">
            <v>2E-3</v>
          </cell>
          <cell r="M1724">
            <v>16</v>
          </cell>
          <cell r="N1724" t="str">
            <v>Not Found</v>
          </cell>
          <cell r="O1724">
            <v>0.1116</v>
          </cell>
          <cell r="P1724">
            <v>2.8E-3</v>
          </cell>
          <cell r="Q1724">
            <v>6</v>
          </cell>
          <cell r="R1724">
            <v>0.36466729011466897</v>
          </cell>
          <cell r="S1724">
            <v>-0.34276559501011128</v>
          </cell>
          <cell r="T1724">
            <v>0.76053733244682054</v>
          </cell>
          <cell r="U1724">
            <v>-0.19303296505456866</v>
          </cell>
          <cell r="V1724">
            <v>-0.25913636633485265</v>
          </cell>
          <cell r="W1724">
            <v>-0.20404721553737729</v>
          </cell>
          <cell r="X1724">
            <v>64</v>
          </cell>
          <cell r="Y1724">
            <v>36</v>
          </cell>
          <cell r="Z1724">
            <v>78</v>
          </cell>
          <cell r="AA1724">
            <v>42</v>
          </cell>
          <cell r="AB1724">
            <v>40</v>
          </cell>
          <cell r="AC1724">
            <v>42</v>
          </cell>
        </row>
        <row r="1725">
          <cell r="A1725" t="str">
            <v>kRz</v>
          </cell>
          <cell r="B1725" t="str">
            <v>k</v>
          </cell>
          <cell r="C1725" t="str">
            <v>mid-8</v>
          </cell>
          <cell r="D1725" t="str">
            <v>R</v>
          </cell>
          <cell r="E1725" t="str">
            <v>z</v>
          </cell>
          <cell r="F1725" t="str">
            <v>late-8</v>
          </cell>
          <cell r="G1725" t="str">
            <v>kR</v>
          </cell>
          <cell r="H1725" t="str">
            <v>Rz</v>
          </cell>
          <cell r="I1725">
            <v>4</v>
          </cell>
          <cell r="J1725" t="str">
            <v>Not Found</v>
          </cell>
          <cell r="K1725">
            <v>0.13750000000000001</v>
          </cell>
          <cell r="L1725">
            <v>1.9E-3</v>
          </cell>
          <cell r="M1725">
            <v>11</v>
          </cell>
          <cell r="N1725" t="str">
            <v>Not Found</v>
          </cell>
          <cell r="O1725">
            <v>0.12720000000000001</v>
          </cell>
          <cell r="P1725">
            <v>2.2000000000000001E-3</v>
          </cell>
          <cell r="Q1725">
            <v>6</v>
          </cell>
          <cell r="R1725">
            <v>0.6600284910407318</v>
          </cell>
          <cell r="S1725">
            <v>-0.37181251262589154</v>
          </cell>
          <cell r="T1725">
            <v>-4.4752669361177014E-2</v>
          </cell>
          <cell r="U1725">
            <v>0.16409156512725306</v>
          </cell>
          <cell r="V1725">
            <v>-0.44241395933889649</v>
          </cell>
          <cell r="W1725">
            <v>-0.20404721553737729</v>
          </cell>
          <cell r="X1725">
            <v>75</v>
          </cell>
          <cell r="Y1725">
            <v>35</v>
          </cell>
          <cell r="Z1725">
            <v>48</v>
          </cell>
          <cell r="AA1725">
            <v>56.999999999999993</v>
          </cell>
          <cell r="AB1725">
            <v>34</v>
          </cell>
          <cell r="AC1725">
            <v>42</v>
          </cell>
        </row>
        <row r="1726">
          <cell r="A1726" t="str">
            <v>kub</v>
          </cell>
          <cell r="B1726" t="str">
            <v>k</v>
          </cell>
          <cell r="C1726" t="str">
            <v>mid-8</v>
          </cell>
          <cell r="D1726" t="str">
            <v>u</v>
          </cell>
          <cell r="E1726" t="str">
            <v>b</v>
          </cell>
          <cell r="F1726" t="str">
            <v>early-8</v>
          </cell>
          <cell r="G1726" t="str">
            <v>ku</v>
          </cell>
          <cell r="H1726" t="str">
            <v>ub</v>
          </cell>
          <cell r="I1726">
            <v>2</v>
          </cell>
          <cell r="J1726" t="str">
            <v>Not Found</v>
          </cell>
          <cell r="K1726">
            <v>0.14080000000000001</v>
          </cell>
          <cell r="L1726">
            <v>1.9E-3</v>
          </cell>
          <cell r="M1726">
            <v>11</v>
          </cell>
          <cell r="N1726" t="str">
            <v>Not Found</v>
          </cell>
          <cell r="O1726">
            <v>0.13239999999999999</v>
          </cell>
          <cell r="P1726">
            <v>1.9E-3</v>
          </cell>
          <cell r="Q1726">
            <v>7</v>
          </cell>
          <cell r="R1726">
            <v>0.73617630065448225</v>
          </cell>
          <cell r="S1726">
            <v>-0.37181251262589154</v>
          </cell>
          <cell r="T1726">
            <v>-4.4752669361177014E-2</v>
          </cell>
          <cell r="U1726">
            <v>0.28313307518785985</v>
          </cell>
          <cell r="V1726">
            <v>-0.53405275584091849</v>
          </cell>
          <cell r="W1726">
            <v>2.7566784120404197E-2</v>
          </cell>
          <cell r="X1726">
            <v>77</v>
          </cell>
          <cell r="Y1726">
            <v>35</v>
          </cell>
          <cell r="Z1726">
            <v>48</v>
          </cell>
          <cell r="AA1726">
            <v>61</v>
          </cell>
          <cell r="AB1726">
            <v>30</v>
          </cell>
          <cell r="AC1726">
            <v>51</v>
          </cell>
        </row>
        <row r="1727">
          <cell r="A1727" t="str">
            <v>kUb</v>
          </cell>
          <cell r="B1727" t="str">
            <v>k</v>
          </cell>
          <cell r="C1727" t="str">
            <v>mid-8</v>
          </cell>
          <cell r="D1727" t="str">
            <v>U</v>
          </cell>
          <cell r="E1727" t="str">
            <v>b</v>
          </cell>
          <cell r="F1727" t="str">
            <v>early-8</v>
          </cell>
          <cell r="G1727" t="str">
            <v>kU</v>
          </cell>
          <cell r="H1727" t="str">
            <v>Ub</v>
          </cell>
          <cell r="I1727">
            <v>2</v>
          </cell>
          <cell r="J1727" t="str">
            <v>Not Found</v>
          </cell>
          <cell r="K1727">
            <v>0.12889999999999999</v>
          </cell>
          <cell r="L1727">
            <v>5.9999999999999995E-4</v>
          </cell>
          <cell r="M1727">
            <v>6</v>
          </cell>
          <cell r="N1727" t="str">
            <v>Not Found</v>
          </cell>
          <cell r="O1727">
            <v>0.11840000000000001</v>
          </cell>
          <cell r="P1727">
            <v>1.8E-3</v>
          </cell>
          <cell r="Q1727">
            <v>5</v>
          </cell>
          <cell r="R1727">
            <v>0.46158268416853288</v>
          </cell>
          <cell r="S1727">
            <v>-0.74942244163103455</v>
          </cell>
          <cell r="T1727">
            <v>-0.85004267116917465</v>
          </cell>
          <cell r="U1727">
            <v>-3.7363298052236128E-2</v>
          </cell>
          <cell r="V1727">
            <v>-0.56459902134159246</v>
          </cell>
          <cell r="W1727">
            <v>-0.43566121519515877</v>
          </cell>
          <cell r="X1727">
            <v>68</v>
          </cell>
          <cell r="Y1727">
            <v>22</v>
          </cell>
          <cell r="Z1727">
            <v>20</v>
          </cell>
          <cell r="AA1727">
            <v>49</v>
          </cell>
          <cell r="AB1727">
            <v>28.999999999999996</v>
          </cell>
          <cell r="AC1727">
            <v>33</v>
          </cell>
        </row>
        <row r="1728">
          <cell r="A1728" t="str">
            <v>kuC</v>
          </cell>
          <cell r="B1728" t="str">
            <v>k</v>
          </cell>
          <cell r="C1728" t="str">
            <v>mid-8</v>
          </cell>
          <cell r="D1728" t="str">
            <v>u</v>
          </cell>
          <cell r="E1728" t="str">
            <v>C</v>
          </cell>
          <cell r="F1728" t="str">
            <v>mid-8</v>
          </cell>
          <cell r="G1728" t="str">
            <v>ku</v>
          </cell>
          <cell r="H1728" t="str">
            <v>uC</v>
          </cell>
          <cell r="I1728">
            <v>3</v>
          </cell>
          <cell r="J1728" t="str">
            <v>Not Found</v>
          </cell>
          <cell r="K1728">
            <v>0.12280000000000001</v>
          </cell>
          <cell r="L1728">
            <v>6.9999999999999999E-4</v>
          </cell>
          <cell r="M1728">
            <v>9</v>
          </cell>
          <cell r="N1728" t="str">
            <v>Not Found</v>
          </cell>
          <cell r="O1728">
            <v>0.1231</v>
          </cell>
          <cell r="P1728">
            <v>1.9E-3</v>
          </cell>
          <cell r="Q1728">
            <v>6</v>
          </cell>
          <cell r="R1728">
            <v>0.32082461185220662</v>
          </cell>
          <cell r="S1728">
            <v>-0.72037552401525429</v>
          </cell>
          <cell r="T1728">
            <v>-0.36686867008437607</v>
          </cell>
          <cell r="U1728">
            <v>7.0231912964081836E-2</v>
          </cell>
          <cell r="V1728">
            <v>-0.53405275584091849</v>
          </cell>
          <cell r="W1728">
            <v>-0.20404721553737729</v>
          </cell>
          <cell r="X1728">
            <v>63</v>
          </cell>
          <cell r="Y1728">
            <v>23</v>
          </cell>
          <cell r="Z1728">
            <v>36</v>
          </cell>
          <cell r="AA1728">
            <v>53</v>
          </cell>
          <cell r="AB1728">
            <v>30</v>
          </cell>
          <cell r="AC1728">
            <v>42</v>
          </cell>
        </row>
        <row r="1729">
          <cell r="A1729" t="str">
            <v>kUC</v>
          </cell>
          <cell r="B1729" t="str">
            <v>k</v>
          </cell>
          <cell r="C1729" t="str">
            <v>mid-8</v>
          </cell>
          <cell r="D1729" t="str">
            <v>U</v>
          </cell>
          <cell r="E1729" t="str">
            <v>C</v>
          </cell>
          <cell r="F1729" t="str">
            <v>mid-8</v>
          </cell>
          <cell r="G1729" t="str">
            <v>kU</v>
          </cell>
          <cell r="H1729" t="str">
            <v>UC</v>
          </cell>
          <cell r="I1729">
            <v>3</v>
          </cell>
          <cell r="J1729" t="str">
            <v>Not Found</v>
          </cell>
          <cell r="K1729">
            <v>0.1109</v>
          </cell>
          <cell r="L1729">
            <v>5.9999999999999995E-4</v>
          </cell>
          <cell r="M1729">
            <v>7</v>
          </cell>
          <cell r="N1729" t="str">
            <v>Not Found</v>
          </cell>
          <cell r="O1729">
            <v>0.10920000000000001</v>
          </cell>
          <cell r="P1729">
            <v>2.0999999999999999E-3</v>
          </cell>
          <cell r="Q1729">
            <v>6</v>
          </cell>
          <cell r="R1729">
            <v>4.6230995366257577E-2</v>
          </cell>
          <cell r="S1729">
            <v>-0.74942244163103455</v>
          </cell>
          <cell r="T1729">
            <v>-0.68898467080757508</v>
          </cell>
          <cell r="U1729">
            <v>-0.24797520046715657</v>
          </cell>
          <cell r="V1729">
            <v>-0.47296022483957056</v>
          </cell>
          <cell r="W1729">
            <v>-0.20404721553737729</v>
          </cell>
          <cell r="X1729">
            <v>52</v>
          </cell>
          <cell r="Y1729">
            <v>22</v>
          </cell>
          <cell r="Z1729">
            <v>24</v>
          </cell>
          <cell r="AA1729">
            <v>40</v>
          </cell>
          <cell r="AB1729">
            <v>32</v>
          </cell>
          <cell r="AC1729">
            <v>42</v>
          </cell>
        </row>
        <row r="1730">
          <cell r="A1730" t="str">
            <v>kud</v>
          </cell>
          <cell r="B1730" t="str">
            <v>k</v>
          </cell>
          <cell r="C1730" t="str">
            <v>mid-8</v>
          </cell>
          <cell r="D1730" t="str">
            <v>u</v>
          </cell>
          <cell r="E1730" t="str">
            <v>d</v>
          </cell>
          <cell r="F1730" t="str">
            <v>early-8</v>
          </cell>
          <cell r="G1730" t="str">
            <v>ku</v>
          </cell>
          <cell r="H1730" t="str">
            <v>ud</v>
          </cell>
          <cell r="I1730">
            <v>2</v>
          </cell>
          <cell r="J1730" t="str">
            <v>Not Found</v>
          </cell>
          <cell r="K1730">
            <v>0.15279999999999999</v>
          </cell>
          <cell r="L1730">
            <v>2.3999999999999998E-3</v>
          </cell>
          <cell r="M1730">
            <v>19</v>
          </cell>
          <cell r="N1730" t="str">
            <v>Not Found</v>
          </cell>
          <cell r="O1730">
            <v>0.16400000000000001</v>
          </cell>
          <cell r="P1730">
            <v>3.5000000000000001E-3</v>
          </cell>
          <cell r="Q1730">
            <v>9</v>
          </cell>
          <cell r="R1730">
            <v>1.0130774265226656</v>
          </cell>
          <cell r="S1730">
            <v>-0.22657792454699047</v>
          </cell>
          <cell r="T1730">
            <v>1.2437113335316192</v>
          </cell>
          <cell r="U1730">
            <v>1.0065391747869348</v>
          </cell>
          <cell r="V1730">
            <v>-4.5312507830134761E-2</v>
          </cell>
          <cell r="W1730">
            <v>0.49079478343596716</v>
          </cell>
          <cell r="X1730">
            <v>84</v>
          </cell>
          <cell r="Y1730">
            <v>41</v>
          </cell>
          <cell r="Z1730">
            <v>89</v>
          </cell>
          <cell r="AA1730">
            <v>84</v>
          </cell>
          <cell r="AB1730">
            <v>49</v>
          </cell>
          <cell r="AC1730">
            <v>69</v>
          </cell>
        </row>
        <row r="1731">
          <cell r="A1731" t="str">
            <v>kuf</v>
          </cell>
          <cell r="B1731" t="str">
            <v>k</v>
          </cell>
          <cell r="C1731" t="str">
            <v>mid-8</v>
          </cell>
          <cell r="D1731" t="str">
            <v>u</v>
          </cell>
          <cell r="E1731" t="str">
            <v>f</v>
          </cell>
          <cell r="F1731" t="str">
            <v>mid-8</v>
          </cell>
          <cell r="G1731" t="str">
            <v>ku</v>
          </cell>
          <cell r="H1731" t="str">
            <v>uf</v>
          </cell>
          <cell r="I1731">
            <v>3</v>
          </cell>
          <cell r="J1731" t="str">
            <v>Not Found</v>
          </cell>
          <cell r="K1731">
            <v>0.13450000000000001</v>
          </cell>
          <cell r="L1731">
            <v>1.1000000000000001E-3</v>
          </cell>
          <cell r="M1731">
            <v>11</v>
          </cell>
          <cell r="N1731" t="str">
            <v>Not Found</v>
          </cell>
          <cell r="O1731">
            <v>0.1298</v>
          </cell>
          <cell r="P1731">
            <v>2E-3</v>
          </cell>
          <cell r="Q1731">
            <v>7</v>
          </cell>
          <cell r="R1731">
            <v>0.59080320957368582</v>
          </cell>
          <cell r="S1731">
            <v>-0.60418785355213334</v>
          </cell>
          <cell r="T1731">
            <v>-4.4752669361177014E-2</v>
          </cell>
          <cell r="U1731">
            <v>0.22361232015755644</v>
          </cell>
          <cell r="V1731">
            <v>-0.50350649034024453</v>
          </cell>
          <cell r="W1731">
            <v>2.7566784120404197E-2</v>
          </cell>
          <cell r="X1731">
            <v>72</v>
          </cell>
          <cell r="Y1731">
            <v>27</v>
          </cell>
          <cell r="Z1731">
            <v>48</v>
          </cell>
          <cell r="AA1731">
            <v>59</v>
          </cell>
          <cell r="AB1731">
            <v>31</v>
          </cell>
          <cell r="AC1731">
            <v>51</v>
          </cell>
        </row>
        <row r="1732">
          <cell r="A1732" t="str">
            <v>kUf</v>
          </cell>
          <cell r="B1732" t="str">
            <v>k</v>
          </cell>
          <cell r="C1732" t="str">
            <v>mid-8</v>
          </cell>
          <cell r="D1732" t="str">
            <v>U</v>
          </cell>
          <cell r="E1732" t="str">
            <v>f</v>
          </cell>
          <cell r="F1732" t="str">
            <v>mid-8</v>
          </cell>
          <cell r="G1732" t="str">
            <v>kU</v>
          </cell>
          <cell r="H1732" t="str">
            <v>Uf</v>
          </cell>
          <cell r="I1732">
            <v>3</v>
          </cell>
          <cell r="J1732" t="str">
            <v>Not Found</v>
          </cell>
          <cell r="K1732">
            <v>0.1226</v>
          </cell>
          <cell r="L1732">
            <v>5.9999999999999995E-4</v>
          </cell>
          <cell r="M1732">
            <v>8</v>
          </cell>
          <cell r="N1732" t="str">
            <v>Not Found</v>
          </cell>
          <cell r="O1732">
            <v>0.1158</v>
          </cell>
          <cell r="P1732">
            <v>1.8E-3</v>
          </cell>
          <cell r="Q1732">
            <v>4</v>
          </cell>
          <cell r="R1732">
            <v>0.31620959308773672</v>
          </cell>
          <cell r="S1732">
            <v>-0.74942244163103455</v>
          </cell>
          <cell r="T1732">
            <v>-0.52792667044597552</v>
          </cell>
          <cell r="U1732">
            <v>-9.6884053082539848E-2</v>
          </cell>
          <cell r="V1732">
            <v>-0.56459902134159246</v>
          </cell>
          <cell r="W1732">
            <v>-0.66727521485294028</v>
          </cell>
          <cell r="X1732">
            <v>62</v>
          </cell>
          <cell r="Y1732">
            <v>22</v>
          </cell>
          <cell r="Z1732">
            <v>30</v>
          </cell>
          <cell r="AA1732">
            <v>46</v>
          </cell>
          <cell r="AB1732">
            <v>28.999999999999996</v>
          </cell>
          <cell r="AC1732">
            <v>25</v>
          </cell>
        </row>
        <row r="1733">
          <cell r="A1733" t="str">
            <v>kug</v>
          </cell>
          <cell r="B1733" t="str">
            <v>k</v>
          </cell>
          <cell r="C1733" t="str">
            <v>mid-8</v>
          </cell>
          <cell r="D1733" t="str">
            <v>u</v>
          </cell>
          <cell r="E1733" t="str">
            <v>g</v>
          </cell>
          <cell r="F1733" t="str">
            <v>mid-8</v>
          </cell>
          <cell r="G1733" t="str">
            <v>ku</v>
          </cell>
          <cell r="H1733" t="str">
            <v>ug</v>
          </cell>
          <cell r="I1733">
            <v>3</v>
          </cell>
          <cell r="J1733" t="str">
            <v>Not Found</v>
          </cell>
          <cell r="K1733">
            <v>0.13270000000000001</v>
          </cell>
          <cell r="L1733">
            <v>8.9999999999999998E-4</v>
          </cell>
          <cell r="M1733">
            <v>8</v>
          </cell>
          <cell r="N1733" t="str">
            <v>Not Found</v>
          </cell>
          <cell r="O1733">
            <v>0.1295</v>
          </cell>
          <cell r="P1733">
            <v>1.4E-3</v>
          </cell>
          <cell r="Q1733">
            <v>3</v>
          </cell>
          <cell r="R1733">
            <v>0.54926804069345825</v>
          </cell>
          <cell r="S1733">
            <v>-0.66228168878369387</v>
          </cell>
          <cell r="T1733">
            <v>-0.52792667044597552</v>
          </cell>
          <cell r="U1733">
            <v>0.21674454073098309</v>
          </cell>
          <cell r="V1733">
            <v>-0.68678408334428831</v>
          </cell>
          <cell r="W1733">
            <v>-0.89888921451072179</v>
          </cell>
          <cell r="X1733">
            <v>71</v>
          </cell>
          <cell r="Y1733">
            <v>25</v>
          </cell>
          <cell r="Z1733">
            <v>30</v>
          </cell>
          <cell r="AA1733">
            <v>59</v>
          </cell>
          <cell r="AB1733">
            <v>25</v>
          </cell>
          <cell r="AC1733">
            <v>18</v>
          </cell>
        </row>
        <row r="1734">
          <cell r="A1734" t="str">
            <v>kuG</v>
          </cell>
          <cell r="B1734" t="str">
            <v>k</v>
          </cell>
          <cell r="C1734" t="str">
            <v>mid-8</v>
          </cell>
          <cell r="D1734" t="str">
            <v>u</v>
          </cell>
          <cell r="E1734" t="str">
            <v>G</v>
          </cell>
          <cell r="F1734" t="str">
            <v>mid-8</v>
          </cell>
          <cell r="G1734" t="str">
            <v>ku</v>
          </cell>
          <cell r="H1734" t="str">
            <v>uG</v>
          </cell>
          <cell r="I1734">
            <v>3</v>
          </cell>
          <cell r="J1734" t="str">
            <v>Not Found</v>
          </cell>
          <cell r="K1734">
            <v>0.1265</v>
          </cell>
          <cell r="L1734">
            <v>6.9999999999999999E-4</v>
          </cell>
          <cell r="M1734">
            <v>6</v>
          </cell>
          <cell r="N1734" t="str">
            <v>Not Found</v>
          </cell>
          <cell r="O1734">
            <v>0.1293</v>
          </cell>
          <cell r="P1734">
            <v>1.6000000000000001E-3</v>
          </cell>
          <cell r="Q1734">
            <v>4</v>
          </cell>
          <cell r="R1734">
            <v>0.40620245899489649</v>
          </cell>
          <cell r="S1734">
            <v>-0.72037552401525429</v>
          </cell>
          <cell r="T1734">
            <v>-0.85004267116917465</v>
          </cell>
          <cell r="U1734">
            <v>0.21216602111326729</v>
          </cell>
          <cell r="V1734">
            <v>-0.62569155234294049</v>
          </cell>
          <cell r="W1734">
            <v>-0.66727521485294028</v>
          </cell>
          <cell r="X1734">
            <v>66</v>
          </cell>
          <cell r="Y1734">
            <v>23</v>
          </cell>
          <cell r="Z1734">
            <v>20</v>
          </cell>
          <cell r="AA1734">
            <v>57.999999999999993</v>
          </cell>
          <cell r="AB1734">
            <v>27</v>
          </cell>
          <cell r="AC1734">
            <v>25</v>
          </cell>
        </row>
        <row r="1735">
          <cell r="A1735" t="str">
            <v>kUg</v>
          </cell>
          <cell r="B1735" t="str">
            <v>k</v>
          </cell>
          <cell r="C1735" t="str">
            <v>mid-8</v>
          </cell>
          <cell r="D1735" t="str">
            <v>U</v>
          </cell>
          <cell r="E1735" t="str">
            <v>g</v>
          </cell>
          <cell r="F1735" t="str">
            <v>mid-8</v>
          </cell>
          <cell r="G1735" t="str">
            <v>kU</v>
          </cell>
          <cell r="H1735" t="str">
            <v>Ug</v>
          </cell>
          <cell r="I1735">
            <v>3</v>
          </cell>
          <cell r="J1735" t="str">
            <v>Not Found</v>
          </cell>
          <cell r="K1735">
            <v>0.1208</v>
          </cell>
          <cell r="L1735">
            <v>6.9999999999999999E-4</v>
          </cell>
          <cell r="M1735">
            <v>4</v>
          </cell>
          <cell r="N1735" t="str">
            <v>Not Found</v>
          </cell>
          <cell r="O1735">
            <v>0.11559999999999999</v>
          </cell>
          <cell r="P1735">
            <v>2.2000000000000001E-3</v>
          </cell>
          <cell r="Q1735">
            <v>2</v>
          </cell>
          <cell r="R1735">
            <v>0.27467442420750926</v>
          </cell>
          <cell r="S1735">
            <v>-0.72037552401525429</v>
          </cell>
          <cell r="T1735">
            <v>-1.1721586718923735</v>
          </cell>
          <cell r="U1735">
            <v>-0.10146257270025565</v>
          </cell>
          <cell r="V1735">
            <v>-0.44241395933889649</v>
          </cell>
          <cell r="W1735">
            <v>-1.1305032141685032</v>
          </cell>
          <cell r="X1735">
            <v>61</v>
          </cell>
          <cell r="Y1735">
            <v>23</v>
          </cell>
          <cell r="Z1735">
            <v>12</v>
          </cell>
          <cell r="AA1735">
            <v>46</v>
          </cell>
          <cell r="AB1735">
            <v>34</v>
          </cell>
          <cell r="AC1735">
            <v>13</v>
          </cell>
        </row>
        <row r="1736">
          <cell r="A1736" t="str">
            <v>kUG</v>
          </cell>
          <cell r="B1736" t="str">
            <v>k</v>
          </cell>
          <cell r="C1736" t="str">
            <v>mid-8</v>
          </cell>
          <cell r="D1736" t="str">
            <v>U</v>
          </cell>
          <cell r="E1736" t="str">
            <v>G</v>
          </cell>
          <cell r="F1736" t="str">
            <v>mid-8</v>
          </cell>
          <cell r="G1736" t="str">
            <v>kU</v>
          </cell>
          <cell r="H1736" t="str">
            <v>UG</v>
          </cell>
          <cell r="I1736">
            <v>3</v>
          </cell>
          <cell r="J1736" t="str">
            <v>Not Found</v>
          </cell>
          <cell r="K1736">
            <v>0.11459999999999999</v>
          </cell>
          <cell r="L1736">
            <v>5.0000000000000001E-4</v>
          </cell>
          <cell r="M1736">
            <v>3</v>
          </cell>
          <cell r="N1736" t="str">
            <v>Not Found</v>
          </cell>
          <cell r="O1736">
            <v>0.1154</v>
          </cell>
          <cell r="P1736">
            <v>1.8E-3</v>
          </cell>
          <cell r="Q1736">
            <v>4</v>
          </cell>
          <cell r="R1736">
            <v>0.13160884250894744</v>
          </cell>
          <cell r="S1736">
            <v>-0.77846935924681471</v>
          </cell>
          <cell r="T1736">
            <v>-1.3332166722539731</v>
          </cell>
          <cell r="U1736">
            <v>-0.10604109231797111</v>
          </cell>
          <cell r="V1736">
            <v>-0.56459902134159246</v>
          </cell>
          <cell r="W1736">
            <v>-0.66727521485294028</v>
          </cell>
          <cell r="X1736">
            <v>55.000000000000007</v>
          </cell>
          <cell r="Y1736">
            <v>21</v>
          </cell>
          <cell r="Z1736">
            <v>9</v>
          </cell>
          <cell r="AA1736">
            <v>46</v>
          </cell>
          <cell r="AB1736">
            <v>28.999999999999996</v>
          </cell>
          <cell r="AC1736">
            <v>25</v>
          </cell>
        </row>
        <row r="1737">
          <cell r="A1737" t="str">
            <v>kuJ</v>
          </cell>
          <cell r="B1737" t="str">
            <v>k</v>
          </cell>
          <cell r="C1737" t="str">
            <v>mid-8</v>
          </cell>
          <cell r="D1737" t="str">
            <v>u</v>
          </cell>
          <cell r="E1737" t="str">
            <v>J</v>
          </cell>
          <cell r="F1737" t="str">
            <v>mid-8</v>
          </cell>
          <cell r="G1737" t="str">
            <v>ku</v>
          </cell>
          <cell r="H1737" t="str">
            <v>uJ</v>
          </cell>
          <cell r="I1737">
            <v>3</v>
          </cell>
          <cell r="J1737" t="str">
            <v>Not Found</v>
          </cell>
          <cell r="K1737">
            <v>0.12559999999999999</v>
          </cell>
          <cell r="L1737">
            <v>8.0000000000000004E-4</v>
          </cell>
          <cell r="M1737">
            <v>8</v>
          </cell>
          <cell r="N1737" t="str">
            <v>Not Found</v>
          </cell>
          <cell r="O1737">
            <v>0.1168</v>
          </cell>
          <cell r="P1737">
            <v>1.2999999999999999E-3</v>
          </cell>
          <cell r="Q1737">
            <v>3</v>
          </cell>
          <cell r="R1737">
            <v>0.38543487455478243</v>
          </cell>
          <cell r="S1737">
            <v>-0.69132860639947413</v>
          </cell>
          <cell r="T1737">
            <v>-0.52792667044597552</v>
          </cell>
          <cell r="U1737">
            <v>-7.3991454993961522E-2</v>
          </cell>
          <cell r="V1737">
            <v>-0.71733034884496238</v>
          </cell>
          <cell r="W1737">
            <v>-0.89888921451072179</v>
          </cell>
          <cell r="X1737">
            <v>65</v>
          </cell>
          <cell r="Y1737">
            <v>24</v>
          </cell>
          <cell r="Z1737">
            <v>30</v>
          </cell>
          <cell r="AA1737">
            <v>47</v>
          </cell>
          <cell r="AB1737">
            <v>24</v>
          </cell>
          <cell r="AC1737">
            <v>18</v>
          </cell>
        </row>
        <row r="1738">
          <cell r="A1738" t="str">
            <v>kUJ</v>
          </cell>
          <cell r="B1738" t="str">
            <v>k</v>
          </cell>
          <cell r="C1738" t="str">
            <v>mid-8</v>
          </cell>
          <cell r="D1738" t="str">
            <v>U</v>
          </cell>
          <cell r="E1738" t="str">
            <v>J</v>
          </cell>
          <cell r="F1738" t="str">
            <v>mid-8</v>
          </cell>
          <cell r="G1738" t="str">
            <v>kU</v>
          </cell>
          <cell r="H1738" t="str">
            <v>UJ</v>
          </cell>
          <cell r="I1738">
            <v>3</v>
          </cell>
          <cell r="J1738" t="str">
            <v>Not Found</v>
          </cell>
          <cell r="K1738">
            <v>0.1137</v>
          </cell>
          <cell r="L1738">
            <v>5.0000000000000001E-4</v>
          </cell>
          <cell r="M1738">
            <v>5</v>
          </cell>
          <cell r="N1738" t="str">
            <v>Not Found</v>
          </cell>
          <cell r="O1738">
            <v>0.1028</v>
          </cell>
          <cell r="P1738">
            <v>1.8E-3</v>
          </cell>
          <cell r="Q1738">
            <v>3</v>
          </cell>
          <cell r="R1738">
            <v>0.1108412580688337</v>
          </cell>
          <cell r="S1738">
            <v>-0.77846935924681471</v>
          </cell>
          <cell r="T1738">
            <v>-1.0111006715307742</v>
          </cell>
          <cell r="U1738">
            <v>-0.39448782823405781</v>
          </cell>
          <cell r="V1738">
            <v>-0.56459902134159246</v>
          </cell>
          <cell r="W1738">
            <v>-0.89888921451072179</v>
          </cell>
          <cell r="X1738">
            <v>54</v>
          </cell>
          <cell r="Y1738">
            <v>21</v>
          </cell>
          <cell r="Z1738">
            <v>15</v>
          </cell>
          <cell r="AA1738">
            <v>35</v>
          </cell>
          <cell r="AB1738">
            <v>28.999999999999996</v>
          </cell>
          <cell r="AC1738">
            <v>18</v>
          </cell>
        </row>
        <row r="1739">
          <cell r="A1739" t="str">
            <v>kuk</v>
          </cell>
          <cell r="B1739" t="str">
            <v>k</v>
          </cell>
          <cell r="C1739" t="str">
            <v>mid-8</v>
          </cell>
          <cell r="D1739" t="str">
            <v>u</v>
          </cell>
          <cell r="E1739" t="str">
            <v>k</v>
          </cell>
          <cell r="F1739" t="str">
            <v>mid-8</v>
          </cell>
          <cell r="G1739" t="str">
            <v>ku</v>
          </cell>
          <cell r="H1739" t="str">
            <v>uk</v>
          </cell>
          <cell r="I1739">
            <v>3</v>
          </cell>
          <cell r="J1739" t="str">
            <v>Not Found</v>
          </cell>
          <cell r="K1739">
            <v>0.16830000000000001</v>
          </cell>
          <cell r="L1739">
            <v>1.6999999999999999E-3</v>
          </cell>
          <cell r="M1739">
            <v>14</v>
          </cell>
          <cell r="N1739" t="str">
            <v>Not Found</v>
          </cell>
          <cell r="O1739">
            <v>0.1711</v>
          </cell>
          <cell r="P1739">
            <v>1.8E-3</v>
          </cell>
          <cell r="Q1739">
            <v>9</v>
          </cell>
          <cell r="R1739">
            <v>1.3707413807690698</v>
          </cell>
          <cell r="S1739">
            <v>-0.42990634785745202</v>
          </cell>
          <cell r="T1739">
            <v>0.43842133172362152</v>
          </cell>
          <cell r="U1739">
            <v>1.1690766212158408</v>
          </cell>
          <cell r="V1739">
            <v>-0.56459902134159246</v>
          </cell>
          <cell r="W1739">
            <v>0.49079478343596716</v>
          </cell>
          <cell r="X1739">
            <v>91</v>
          </cell>
          <cell r="Y1739">
            <v>33</v>
          </cell>
          <cell r="Z1739">
            <v>67</v>
          </cell>
          <cell r="AA1739">
            <v>88</v>
          </cell>
          <cell r="AB1739">
            <v>28.999999999999996</v>
          </cell>
          <cell r="AC1739">
            <v>69</v>
          </cell>
        </row>
        <row r="1740">
          <cell r="A1740" t="str">
            <v>kUl</v>
          </cell>
          <cell r="B1740" t="str">
            <v>k</v>
          </cell>
          <cell r="C1740" t="str">
            <v>mid-8</v>
          </cell>
          <cell r="D1740" t="str">
            <v>U</v>
          </cell>
          <cell r="E1740" t="str">
            <v>l</v>
          </cell>
          <cell r="F1740" t="str">
            <v>late-8</v>
          </cell>
          <cell r="G1740" t="str">
            <v>kU</v>
          </cell>
          <cell r="H1740" t="str">
            <v>Ul</v>
          </cell>
          <cell r="I1740">
            <v>4</v>
          </cell>
          <cell r="J1740" t="str">
            <v>Not Found</v>
          </cell>
          <cell r="K1740">
            <v>0.17660000000000001</v>
          </cell>
          <cell r="L1740">
            <v>2.3999999999999998E-3</v>
          </cell>
          <cell r="M1740">
            <v>16</v>
          </cell>
          <cell r="N1740" t="str">
            <v>Not Found</v>
          </cell>
          <cell r="O1740">
            <v>0.17810000000000001</v>
          </cell>
          <cell r="P1740">
            <v>4.1999999999999997E-3</v>
          </cell>
          <cell r="Q1740">
            <v>10</v>
          </cell>
          <cell r="R1740">
            <v>1.5622646594945635</v>
          </cell>
          <cell r="S1740">
            <v>-0.22657792454699047</v>
          </cell>
          <cell r="T1740">
            <v>0.76053733244682054</v>
          </cell>
          <cell r="U1740">
            <v>1.329324807835889</v>
          </cell>
          <cell r="V1740">
            <v>0.168511350674583</v>
          </cell>
          <cell r="W1740">
            <v>0.72240878309374867</v>
          </cell>
          <cell r="X1740">
            <v>94</v>
          </cell>
          <cell r="Y1740">
            <v>41</v>
          </cell>
          <cell r="Z1740">
            <v>78</v>
          </cell>
          <cell r="AA1740">
            <v>91</v>
          </cell>
          <cell r="AB1740">
            <v>56.999999999999993</v>
          </cell>
          <cell r="AC1740">
            <v>76</v>
          </cell>
        </row>
        <row r="1741">
          <cell r="A1741" t="str">
            <v>kum</v>
          </cell>
          <cell r="B1741" t="str">
            <v>k</v>
          </cell>
          <cell r="C1741" t="str">
            <v>mid-8</v>
          </cell>
          <cell r="D1741" t="str">
            <v>u</v>
          </cell>
          <cell r="E1741" t="str">
            <v>m</v>
          </cell>
          <cell r="F1741" t="str">
            <v>early-8</v>
          </cell>
          <cell r="G1741" t="str">
            <v>ku</v>
          </cell>
          <cell r="H1741" t="str">
            <v>um</v>
          </cell>
          <cell r="I1741">
            <v>2</v>
          </cell>
          <cell r="J1741" t="str">
            <v>Not Found</v>
          </cell>
          <cell r="K1741">
            <v>0.16420000000000001</v>
          </cell>
          <cell r="L1741">
            <v>2.7000000000000001E-3</v>
          </cell>
          <cell r="M1741">
            <v>18</v>
          </cell>
          <cell r="N1741" t="str">
            <v>Not Found</v>
          </cell>
          <cell r="O1741">
            <v>0.15590000000000001</v>
          </cell>
          <cell r="P1741">
            <v>2.5999999999999999E-3</v>
          </cell>
          <cell r="Q1741">
            <v>10</v>
          </cell>
          <cell r="R1741">
            <v>1.2761334960974406</v>
          </cell>
          <cell r="S1741">
            <v>-0.13943717169964967</v>
          </cell>
          <cell r="T1741">
            <v>1.0826533331700197</v>
          </cell>
          <cell r="U1741">
            <v>0.82110913026945065</v>
          </cell>
          <cell r="V1741">
            <v>-0.32022889733620064</v>
          </cell>
          <cell r="W1741">
            <v>0.72240878309374867</v>
          </cell>
          <cell r="X1741">
            <v>90</v>
          </cell>
          <cell r="Y1741">
            <v>44</v>
          </cell>
          <cell r="Z1741">
            <v>86</v>
          </cell>
          <cell r="AA1741">
            <v>79</v>
          </cell>
          <cell r="AB1741">
            <v>38</v>
          </cell>
          <cell r="AC1741">
            <v>76</v>
          </cell>
        </row>
        <row r="1742">
          <cell r="A1742" t="str">
            <v>kUm</v>
          </cell>
          <cell r="B1742" t="str">
            <v>k</v>
          </cell>
          <cell r="C1742" t="str">
            <v>mid-8</v>
          </cell>
          <cell r="D1742" t="str">
            <v>U</v>
          </cell>
          <cell r="E1742" t="str">
            <v>m</v>
          </cell>
          <cell r="F1742" t="str">
            <v>early-8</v>
          </cell>
          <cell r="G1742" t="str">
            <v>kU</v>
          </cell>
          <cell r="H1742" t="str">
            <v>Um</v>
          </cell>
          <cell r="I1742">
            <v>2</v>
          </cell>
          <cell r="J1742" t="str">
            <v>Not Found</v>
          </cell>
          <cell r="K1742">
            <v>0.15229999999999999</v>
          </cell>
          <cell r="L1742">
            <v>6.9999999999999999E-4</v>
          </cell>
          <cell r="M1742">
            <v>7</v>
          </cell>
          <cell r="N1742" t="str">
            <v>Not Found</v>
          </cell>
          <cell r="O1742">
            <v>0.1419</v>
          </cell>
          <cell r="P1742">
            <v>2.0999999999999999E-3</v>
          </cell>
          <cell r="Q1742">
            <v>6</v>
          </cell>
          <cell r="R1742">
            <v>1.0015398796114912</v>
          </cell>
          <cell r="S1742">
            <v>-0.72037552401525429</v>
          </cell>
          <cell r="T1742">
            <v>-0.68898467080757508</v>
          </cell>
          <cell r="U1742">
            <v>0.50061275702935404</v>
          </cell>
          <cell r="V1742">
            <v>-0.47296022483957056</v>
          </cell>
          <cell r="W1742">
            <v>-0.20404721553737729</v>
          </cell>
          <cell r="X1742">
            <v>84</v>
          </cell>
          <cell r="Y1742">
            <v>23</v>
          </cell>
          <cell r="Z1742">
            <v>24</v>
          </cell>
          <cell r="AA1742">
            <v>69</v>
          </cell>
          <cell r="AB1742">
            <v>32</v>
          </cell>
          <cell r="AC1742">
            <v>42</v>
          </cell>
        </row>
        <row r="1743">
          <cell r="A1743" t="str">
            <v>kUn</v>
          </cell>
          <cell r="B1743" t="str">
            <v>k</v>
          </cell>
          <cell r="C1743" t="str">
            <v>mid-8</v>
          </cell>
          <cell r="D1743" t="str">
            <v>U</v>
          </cell>
          <cell r="E1743" t="str">
            <v>n</v>
          </cell>
          <cell r="F1743" t="str">
            <v>early-8</v>
          </cell>
          <cell r="G1743" t="str">
            <v>kU</v>
          </cell>
          <cell r="H1743" t="str">
            <v>Un</v>
          </cell>
          <cell r="I1743">
            <v>2</v>
          </cell>
          <cell r="J1743" t="str">
            <v>Not Found</v>
          </cell>
          <cell r="K1743">
            <v>0.19900000000000001</v>
          </cell>
          <cell r="L1743">
            <v>8.9999999999999998E-4</v>
          </cell>
          <cell r="M1743">
            <v>12</v>
          </cell>
          <cell r="N1743" t="str">
            <v>Not Found</v>
          </cell>
          <cell r="O1743">
            <v>0.20200000000000001</v>
          </cell>
          <cell r="P1743">
            <v>1.9E-3</v>
          </cell>
          <cell r="Q1743">
            <v>7</v>
          </cell>
          <cell r="R1743">
            <v>2.0791467611151733</v>
          </cell>
          <cell r="S1743">
            <v>-0.66228168878369387</v>
          </cell>
          <cell r="T1743">
            <v>0.11630533100042251</v>
          </cell>
          <cell r="U1743">
            <v>1.8764579021529106</v>
          </cell>
          <cell r="V1743">
            <v>-0.53405275584091849</v>
          </cell>
          <cell r="W1743">
            <v>2.7566784120404197E-2</v>
          </cell>
          <cell r="X1743">
            <v>98</v>
          </cell>
          <cell r="Y1743">
            <v>25</v>
          </cell>
          <cell r="Z1743">
            <v>54</v>
          </cell>
          <cell r="AA1743">
            <v>97</v>
          </cell>
          <cell r="AB1743">
            <v>30</v>
          </cell>
          <cell r="AC1743">
            <v>51</v>
          </cell>
        </row>
        <row r="1744">
          <cell r="A1744" t="str">
            <v>kUp</v>
          </cell>
          <cell r="B1744" t="str">
            <v>k</v>
          </cell>
          <cell r="C1744" t="str">
            <v>mid-8</v>
          </cell>
          <cell r="D1744" t="str">
            <v>U</v>
          </cell>
          <cell r="E1744" t="str">
            <v>p</v>
          </cell>
          <cell r="F1744" t="str">
            <v>early-8</v>
          </cell>
          <cell r="G1744" t="str">
            <v>kU</v>
          </cell>
          <cell r="H1744" t="str">
            <v>Up</v>
          </cell>
          <cell r="I1744">
            <v>2</v>
          </cell>
          <cell r="J1744" t="str">
            <v>Not Found</v>
          </cell>
          <cell r="K1744">
            <v>0.14000000000000001</v>
          </cell>
          <cell r="L1744">
            <v>8.0000000000000004E-4</v>
          </cell>
          <cell r="M1744">
            <v>10</v>
          </cell>
          <cell r="N1744" t="str">
            <v>Not Found</v>
          </cell>
          <cell r="O1744">
            <v>0.129</v>
          </cell>
          <cell r="P1744">
            <v>1.8E-3</v>
          </cell>
          <cell r="Q1744">
            <v>7</v>
          </cell>
          <cell r="R1744">
            <v>0.71771622559660342</v>
          </cell>
          <cell r="S1744">
            <v>-0.69132860639947413</v>
          </cell>
          <cell r="T1744">
            <v>-0.20581066972277653</v>
          </cell>
          <cell r="U1744">
            <v>0.20529824168669392</v>
          </cell>
          <cell r="V1744">
            <v>-0.56459902134159246</v>
          </cell>
          <cell r="W1744">
            <v>2.7566784120404197E-2</v>
          </cell>
          <cell r="X1744">
            <v>76</v>
          </cell>
          <cell r="Y1744">
            <v>24</v>
          </cell>
          <cell r="Z1744">
            <v>42</v>
          </cell>
          <cell r="AA1744">
            <v>57.999999999999993</v>
          </cell>
          <cell r="AB1744">
            <v>28.999999999999996</v>
          </cell>
          <cell r="AC1744">
            <v>51</v>
          </cell>
        </row>
        <row r="1745">
          <cell r="A1745" t="str">
            <v>kur</v>
          </cell>
          <cell r="B1745" t="str">
            <v>k</v>
          </cell>
          <cell r="C1745" t="str">
            <v>mid-8</v>
          </cell>
          <cell r="D1745" t="str">
            <v>u</v>
          </cell>
          <cell r="E1745" t="str">
            <v>r</v>
          </cell>
          <cell r="F1745" t="str">
            <v>late-8</v>
          </cell>
          <cell r="G1745" t="str">
            <v>ku</v>
          </cell>
          <cell r="H1745" t="str">
            <v>ur</v>
          </cell>
          <cell r="I1745">
            <v>4</v>
          </cell>
          <cell r="J1745" t="str">
            <v>Not Found</v>
          </cell>
          <cell r="K1745">
            <v>0.19320000000000001</v>
          </cell>
          <cell r="L1745">
            <v>6.9999999999999999E-4</v>
          </cell>
          <cell r="M1745">
            <v>8</v>
          </cell>
          <cell r="N1745" t="str">
            <v>Not Found</v>
          </cell>
          <cell r="O1745">
            <v>0.19850000000000001</v>
          </cell>
          <cell r="P1745">
            <v>1.2999999999999999E-3</v>
          </cell>
          <cell r="Q1745">
            <v>4</v>
          </cell>
          <cell r="R1745">
            <v>1.9453112169455511</v>
          </cell>
          <cell r="S1745">
            <v>-0.72037552401525429</v>
          </cell>
          <cell r="T1745">
            <v>-0.52792667044597552</v>
          </cell>
          <cell r="U1745">
            <v>1.7963338088428866</v>
          </cell>
          <cell r="V1745">
            <v>-0.71733034884496238</v>
          </cell>
          <cell r="W1745">
            <v>-0.66727521485294028</v>
          </cell>
          <cell r="X1745">
            <v>97</v>
          </cell>
          <cell r="Y1745">
            <v>23</v>
          </cell>
          <cell r="Z1745">
            <v>30</v>
          </cell>
          <cell r="AA1745">
            <v>96</v>
          </cell>
          <cell r="AB1745">
            <v>24</v>
          </cell>
          <cell r="AC1745">
            <v>25</v>
          </cell>
        </row>
        <row r="1746">
          <cell r="A1746" t="str">
            <v>kUr</v>
          </cell>
          <cell r="B1746" t="str">
            <v>k</v>
          </cell>
          <cell r="C1746" t="str">
            <v>mid-8</v>
          </cell>
          <cell r="D1746" t="str">
            <v>U</v>
          </cell>
          <cell r="E1746" t="str">
            <v>r</v>
          </cell>
          <cell r="F1746" t="str">
            <v>late-8</v>
          </cell>
          <cell r="G1746" t="str">
            <v>kU</v>
          </cell>
          <cell r="H1746" t="str">
            <v>Ur</v>
          </cell>
          <cell r="I1746">
            <v>4</v>
          </cell>
          <cell r="J1746" t="str">
            <v>Not Found</v>
          </cell>
          <cell r="K1746">
            <v>0.18129999999999999</v>
          </cell>
          <cell r="L1746">
            <v>3.3999999999999998E-3</v>
          </cell>
          <cell r="M1746">
            <v>10</v>
          </cell>
          <cell r="N1746" t="str">
            <v>Not Found</v>
          </cell>
          <cell r="O1746">
            <v>0.18459999999999999</v>
          </cell>
          <cell r="P1746">
            <v>2.3999999999999998E-3</v>
          </cell>
          <cell r="Q1746">
            <v>6</v>
          </cell>
          <cell r="R1746">
            <v>1.6707176004596018</v>
          </cell>
          <cell r="S1746">
            <v>6.3891251610811828E-2</v>
          </cell>
          <cell r="T1746">
            <v>-0.20581066972277653</v>
          </cell>
          <cell r="U1746">
            <v>1.4781266954116477</v>
          </cell>
          <cell r="V1746">
            <v>-0.38132142833754862</v>
          </cell>
          <cell r="W1746">
            <v>-0.20404721553737729</v>
          </cell>
          <cell r="X1746">
            <v>95</v>
          </cell>
          <cell r="Y1746">
            <v>52</v>
          </cell>
          <cell r="Z1746">
            <v>42</v>
          </cell>
          <cell r="AA1746">
            <v>93</v>
          </cell>
          <cell r="AB1746">
            <v>36</v>
          </cell>
          <cell r="AC1746">
            <v>42</v>
          </cell>
        </row>
        <row r="1747">
          <cell r="A1747" t="str">
            <v>kus</v>
          </cell>
          <cell r="B1747" t="str">
            <v>k</v>
          </cell>
          <cell r="C1747" t="str">
            <v>mid-8</v>
          </cell>
          <cell r="D1747" t="str">
            <v>u</v>
          </cell>
          <cell r="E1747" t="str">
            <v>s</v>
          </cell>
          <cell r="F1747" t="str">
            <v>late-8</v>
          </cell>
          <cell r="G1747" t="str">
            <v>ku</v>
          </cell>
          <cell r="H1747" t="str">
            <v>us</v>
          </cell>
          <cell r="I1747">
            <v>4</v>
          </cell>
          <cell r="J1747" t="str">
            <v>Not Found</v>
          </cell>
          <cell r="K1747">
            <v>0.19359999999999999</v>
          </cell>
          <cell r="L1747">
            <v>2.0999999999999999E-3</v>
          </cell>
          <cell r="M1747">
            <v>16</v>
          </cell>
          <cell r="N1747" t="str">
            <v>Not Found</v>
          </cell>
          <cell r="O1747">
            <v>0.1729</v>
          </cell>
          <cell r="P1747">
            <v>2.8999999999999998E-3</v>
          </cell>
          <cell r="Q1747">
            <v>11</v>
          </cell>
          <cell r="R1747">
            <v>1.9545412544744902</v>
          </cell>
          <cell r="S1747">
            <v>-0.31371867739433112</v>
          </cell>
          <cell r="T1747">
            <v>0.76053733244682054</v>
          </cell>
          <cell r="U1747">
            <v>1.2102832977752815</v>
          </cell>
          <cell r="V1747">
            <v>-0.22859010083417874</v>
          </cell>
          <cell r="W1747">
            <v>0.95402278275153019</v>
          </cell>
          <cell r="X1747">
            <v>97</v>
          </cell>
          <cell r="Y1747">
            <v>37</v>
          </cell>
          <cell r="Z1747">
            <v>78</v>
          </cell>
          <cell r="AA1747">
            <v>89</v>
          </cell>
          <cell r="AB1747">
            <v>42</v>
          </cell>
          <cell r="AC1747">
            <v>83</v>
          </cell>
        </row>
        <row r="1748">
          <cell r="A1748" t="str">
            <v>kuS</v>
          </cell>
          <cell r="B1748" t="str">
            <v>k</v>
          </cell>
          <cell r="C1748" t="str">
            <v>mid-8</v>
          </cell>
          <cell r="D1748" t="str">
            <v>u</v>
          </cell>
          <cell r="E1748" t="str">
            <v>S</v>
          </cell>
          <cell r="F1748" t="str">
            <v>late-8</v>
          </cell>
          <cell r="G1748" t="str">
            <v>ku</v>
          </cell>
          <cell r="H1748" t="str">
            <v>uS</v>
          </cell>
          <cell r="I1748">
            <v>4</v>
          </cell>
          <cell r="J1748" t="str">
            <v>Not Found</v>
          </cell>
          <cell r="K1748">
            <v>0.1225</v>
          </cell>
          <cell r="L1748">
            <v>6.9999999999999999E-4</v>
          </cell>
          <cell r="M1748">
            <v>7</v>
          </cell>
          <cell r="N1748" t="str">
            <v>Not Found</v>
          </cell>
          <cell r="O1748">
            <v>0.1217</v>
          </cell>
          <cell r="P1748">
            <v>1.2999999999999999E-3</v>
          </cell>
          <cell r="Q1748">
            <v>3</v>
          </cell>
          <cell r="R1748">
            <v>0.31390208370550182</v>
          </cell>
          <cell r="S1748">
            <v>-0.72037552401525429</v>
          </cell>
          <cell r="T1748">
            <v>-0.68898467080757508</v>
          </cell>
          <cell r="U1748">
            <v>3.818227564007224E-2</v>
          </cell>
          <cell r="V1748">
            <v>-0.71733034884496238</v>
          </cell>
          <cell r="W1748">
            <v>-0.89888921451072179</v>
          </cell>
          <cell r="X1748">
            <v>62</v>
          </cell>
          <cell r="Y1748">
            <v>23</v>
          </cell>
          <cell r="Z1748">
            <v>24</v>
          </cell>
          <cell r="AA1748">
            <v>52</v>
          </cell>
          <cell r="AB1748">
            <v>24</v>
          </cell>
          <cell r="AC1748">
            <v>18</v>
          </cell>
        </row>
        <row r="1749">
          <cell r="A1749" t="str">
            <v>kUs</v>
          </cell>
          <cell r="B1749" t="str">
            <v>k</v>
          </cell>
          <cell r="C1749" t="str">
            <v>mid-8</v>
          </cell>
          <cell r="D1749" t="str">
            <v>U</v>
          </cell>
          <cell r="E1749" t="str">
            <v>s</v>
          </cell>
          <cell r="F1749" t="str">
            <v>late-8</v>
          </cell>
          <cell r="G1749" t="str">
            <v>kU</v>
          </cell>
          <cell r="H1749" t="str">
            <v>Us</v>
          </cell>
          <cell r="I1749">
            <v>4</v>
          </cell>
          <cell r="J1749" t="str">
            <v>Not Found</v>
          </cell>
          <cell r="K1749">
            <v>0.1817</v>
          </cell>
          <cell r="L1749">
            <v>5.9999999999999995E-4</v>
          </cell>
          <cell r="M1749">
            <v>5</v>
          </cell>
          <cell r="N1749" t="str">
            <v>Not Found</v>
          </cell>
          <cell r="O1749">
            <v>0.15890000000000001</v>
          </cell>
          <cell r="P1749">
            <v>2E-3</v>
          </cell>
          <cell r="Q1749">
            <v>7</v>
          </cell>
          <cell r="R1749">
            <v>1.6799476379885414</v>
          </cell>
          <cell r="S1749">
            <v>-0.74942244163103455</v>
          </cell>
          <cell r="T1749">
            <v>-1.0111006715307742</v>
          </cell>
          <cell r="U1749">
            <v>0.8897869245351856</v>
          </cell>
          <cell r="V1749">
            <v>-0.50350649034024453</v>
          </cell>
          <cell r="W1749">
            <v>2.7566784120404197E-2</v>
          </cell>
          <cell r="X1749">
            <v>95</v>
          </cell>
          <cell r="Y1749">
            <v>22</v>
          </cell>
          <cell r="Z1749">
            <v>15</v>
          </cell>
          <cell r="AA1749">
            <v>81</v>
          </cell>
          <cell r="AB1749">
            <v>31</v>
          </cell>
          <cell r="AC1749">
            <v>51</v>
          </cell>
        </row>
        <row r="1750">
          <cell r="A1750" t="str">
            <v>kUS</v>
          </cell>
          <cell r="B1750" t="str">
            <v>k</v>
          </cell>
          <cell r="C1750" t="str">
            <v>mid-8</v>
          </cell>
          <cell r="D1750" t="str">
            <v>U</v>
          </cell>
          <cell r="E1750" t="str">
            <v>S</v>
          </cell>
          <cell r="F1750" t="str">
            <v>late-8</v>
          </cell>
          <cell r="G1750" t="str">
            <v>kU</v>
          </cell>
          <cell r="H1750" t="str">
            <v>US</v>
          </cell>
          <cell r="I1750">
            <v>4</v>
          </cell>
          <cell r="J1750" t="str">
            <v>Not Found</v>
          </cell>
          <cell r="K1750">
            <v>0.1106</v>
          </cell>
          <cell r="L1750">
            <v>8.0000000000000004E-4</v>
          </cell>
          <cell r="M1750">
            <v>6</v>
          </cell>
          <cell r="N1750" t="str">
            <v>Not Found</v>
          </cell>
          <cell r="O1750">
            <v>0.1077</v>
          </cell>
          <cell r="P1750">
            <v>2.5000000000000001E-3</v>
          </cell>
          <cell r="Q1750">
            <v>5</v>
          </cell>
          <cell r="R1750">
            <v>3.9308467219553105E-2</v>
          </cell>
          <cell r="S1750">
            <v>-0.69132860639947413</v>
          </cell>
          <cell r="T1750">
            <v>-0.85004267116917465</v>
          </cell>
          <cell r="U1750">
            <v>-0.28231409760002407</v>
          </cell>
          <cell r="V1750">
            <v>-0.3507751628368746</v>
          </cell>
          <cell r="W1750">
            <v>-0.43566121519515877</v>
          </cell>
          <cell r="X1750">
            <v>52</v>
          </cell>
          <cell r="Y1750">
            <v>24</v>
          </cell>
          <cell r="Z1750">
            <v>20</v>
          </cell>
          <cell r="AA1750">
            <v>39</v>
          </cell>
          <cell r="AB1750">
            <v>37</v>
          </cell>
          <cell r="AC1750">
            <v>33</v>
          </cell>
        </row>
        <row r="1751">
          <cell r="A1751" t="str">
            <v>kuT</v>
          </cell>
          <cell r="B1751" t="str">
            <v>k</v>
          </cell>
          <cell r="C1751" t="str">
            <v>mid-8</v>
          </cell>
          <cell r="D1751" t="str">
            <v>u</v>
          </cell>
          <cell r="E1751" t="str">
            <v>T</v>
          </cell>
          <cell r="F1751" t="str">
            <v>late-8</v>
          </cell>
          <cell r="G1751" t="str">
            <v>ku</v>
          </cell>
          <cell r="H1751" t="str">
            <v>uT</v>
          </cell>
          <cell r="I1751">
            <v>4</v>
          </cell>
          <cell r="J1751" t="str">
            <v>Not Found</v>
          </cell>
          <cell r="K1751">
            <v>0.1222</v>
          </cell>
          <cell r="L1751">
            <v>1.2999999999999999E-3</v>
          </cell>
          <cell r="M1751">
            <v>10</v>
          </cell>
          <cell r="N1751" t="str">
            <v>Not Found</v>
          </cell>
          <cell r="O1751">
            <v>0.11899999999999999</v>
          </cell>
          <cell r="P1751">
            <v>2.3E-3</v>
          </cell>
          <cell r="Q1751">
            <v>5</v>
          </cell>
          <cell r="R1751">
            <v>0.30697955555879736</v>
          </cell>
          <cell r="S1751">
            <v>-0.54609401832057292</v>
          </cell>
          <cell r="T1751">
            <v>-0.20581066972277653</v>
          </cell>
          <cell r="U1751">
            <v>-2.3627739199089382E-2</v>
          </cell>
          <cell r="V1751">
            <v>-0.41186769383822258</v>
          </cell>
          <cell r="W1751">
            <v>-0.43566121519515877</v>
          </cell>
          <cell r="X1751">
            <v>62</v>
          </cell>
          <cell r="Y1751">
            <v>28.999999999999996</v>
          </cell>
          <cell r="Z1751">
            <v>42</v>
          </cell>
          <cell r="AA1751">
            <v>49</v>
          </cell>
          <cell r="AB1751">
            <v>35</v>
          </cell>
          <cell r="AC1751">
            <v>33</v>
          </cell>
        </row>
        <row r="1752">
          <cell r="A1752" t="str">
            <v>kUt</v>
          </cell>
          <cell r="B1752" t="str">
            <v>k</v>
          </cell>
          <cell r="C1752" t="str">
            <v>mid-8</v>
          </cell>
          <cell r="D1752" t="str">
            <v>U</v>
          </cell>
          <cell r="E1752" t="str">
            <v>t</v>
          </cell>
          <cell r="F1752" t="str">
            <v>mid-8</v>
          </cell>
          <cell r="G1752" t="str">
            <v>kU</v>
          </cell>
          <cell r="H1752" t="str">
            <v>Ut</v>
          </cell>
          <cell r="I1752">
            <v>3</v>
          </cell>
          <cell r="J1752" t="str">
            <v>Not Found</v>
          </cell>
          <cell r="K1752">
            <v>0.16889999999999999</v>
          </cell>
          <cell r="L1752">
            <v>1.1000000000000001E-3</v>
          </cell>
          <cell r="M1752">
            <v>14</v>
          </cell>
          <cell r="N1752" t="str">
            <v>Not Found</v>
          </cell>
          <cell r="O1752">
            <v>0.1648</v>
          </cell>
          <cell r="P1752">
            <v>3.3999999999999998E-3</v>
          </cell>
          <cell r="Q1752">
            <v>13</v>
          </cell>
          <cell r="R1752">
            <v>1.3845864370624787</v>
          </cell>
          <cell r="S1752">
            <v>-0.60418785355213334</v>
          </cell>
          <cell r="T1752">
            <v>0.43842133172362152</v>
          </cell>
          <cell r="U1752">
            <v>1.0248532532577974</v>
          </cell>
          <cell r="V1752">
            <v>-7.5858773330808829E-2</v>
          </cell>
          <cell r="W1752">
            <v>1.4172507820670932</v>
          </cell>
          <cell r="X1752">
            <v>92</v>
          </cell>
          <cell r="Y1752">
            <v>27</v>
          </cell>
          <cell r="Z1752">
            <v>67</v>
          </cell>
          <cell r="AA1752">
            <v>85</v>
          </cell>
          <cell r="AB1752">
            <v>48</v>
          </cell>
          <cell r="AC1752">
            <v>92</v>
          </cell>
        </row>
        <row r="1753">
          <cell r="A1753" t="str">
            <v>kUT</v>
          </cell>
          <cell r="B1753" t="str">
            <v>k</v>
          </cell>
          <cell r="C1753" t="str">
            <v>mid-8</v>
          </cell>
          <cell r="D1753" t="str">
            <v>U</v>
          </cell>
          <cell r="E1753" t="str">
            <v>T</v>
          </cell>
          <cell r="F1753" t="str">
            <v>late-8</v>
          </cell>
          <cell r="G1753" t="str">
            <v>kU</v>
          </cell>
          <cell r="H1753" t="str">
            <v>UT</v>
          </cell>
          <cell r="I1753">
            <v>4</v>
          </cell>
          <cell r="J1753" t="str">
            <v>Not Found</v>
          </cell>
          <cell r="K1753">
            <v>0.1103</v>
          </cell>
          <cell r="L1753">
            <v>5.0000000000000001E-4</v>
          </cell>
          <cell r="M1753">
            <v>3</v>
          </cell>
          <cell r="N1753" t="str">
            <v>Not Found</v>
          </cell>
          <cell r="O1753">
            <v>0.1051</v>
          </cell>
          <cell r="P1753">
            <v>1.8E-3</v>
          </cell>
          <cell r="Q1753">
            <v>3</v>
          </cell>
          <cell r="R1753">
            <v>3.2385939072848313E-2</v>
          </cell>
          <cell r="S1753">
            <v>-0.77846935924681471</v>
          </cell>
          <cell r="T1753">
            <v>-1.3332166722539731</v>
          </cell>
          <cell r="U1753">
            <v>-0.34183485263032781</v>
          </cell>
          <cell r="V1753">
            <v>-0.56459902134159246</v>
          </cell>
          <cell r="W1753">
            <v>-0.89888921451072179</v>
          </cell>
          <cell r="X1753">
            <v>51</v>
          </cell>
          <cell r="Y1753">
            <v>21</v>
          </cell>
          <cell r="Z1753">
            <v>9</v>
          </cell>
          <cell r="AA1753">
            <v>37</v>
          </cell>
          <cell r="AB1753">
            <v>28.999999999999996</v>
          </cell>
          <cell r="AC1753">
            <v>18</v>
          </cell>
        </row>
        <row r="1754">
          <cell r="A1754" t="str">
            <v>kuv</v>
          </cell>
          <cell r="B1754" t="str">
            <v>k</v>
          </cell>
          <cell r="C1754" t="str">
            <v>mid-8</v>
          </cell>
          <cell r="D1754" t="str">
            <v>u</v>
          </cell>
          <cell r="E1754" t="str">
            <v>v</v>
          </cell>
          <cell r="F1754" t="str">
            <v>mid-8</v>
          </cell>
          <cell r="G1754" t="str">
            <v>ku</v>
          </cell>
          <cell r="H1754" t="str">
            <v>uv</v>
          </cell>
          <cell r="I1754">
            <v>3</v>
          </cell>
          <cell r="J1754" t="str">
            <v>Not Found</v>
          </cell>
          <cell r="K1754">
            <v>0.1384</v>
          </cell>
          <cell r="L1754">
            <v>1.1000000000000001E-3</v>
          </cell>
          <cell r="M1754">
            <v>10</v>
          </cell>
          <cell r="N1754" t="str">
            <v>Not Found</v>
          </cell>
          <cell r="O1754">
            <v>0.1326</v>
          </cell>
          <cell r="P1754">
            <v>2.7000000000000001E-3</v>
          </cell>
          <cell r="Q1754">
            <v>6</v>
          </cell>
          <cell r="R1754">
            <v>0.6807960754808452</v>
          </cell>
          <cell r="S1754">
            <v>-0.60418785355213334</v>
          </cell>
          <cell r="T1754">
            <v>-0.20581066972277653</v>
          </cell>
          <cell r="U1754">
            <v>0.28771159480557568</v>
          </cell>
          <cell r="V1754">
            <v>-0.28968263183552656</v>
          </cell>
          <cell r="W1754">
            <v>-0.20404721553737729</v>
          </cell>
          <cell r="X1754">
            <v>75</v>
          </cell>
          <cell r="Y1754">
            <v>27</v>
          </cell>
          <cell r="Z1754">
            <v>42</v>
          </cell>
          <cell r="AA1754">
            <v>61</v>
          </cell>
          <cell r="AB1754">
            <v>39</v>
          </cell>
          <cell r="AC1754">
            <v>42</v>
          </cell>
        </row>
        <row r="1755">
          <cell r="A1755" t="str">
            <v>kUv</v>
          </cell>
          <cell r="B1755" t="str">
            <v>k</v>
          </cell>
          <cell r="C1755" t="str">
            <v>mid-8</v>
          </cell>
          <cell r="D1755" t="str">
            <v>U</v>
          </cell>
          <cell r="E1755" t="str">
            <v>v</v>
          </cell>
          <cell r="F1755" t="str">
            <v>mid-8</v>
          </cell>
          <cell r="G1755" t="str">
            <v>kU</v>
          </cell>
          <cell r="H1755" t="str">
            <v>Uv</v>
          </cell>
          <cell r="I1755">
            <v>3</v>
          </cell>
          <cell r="J1755" t="str">
            <v>Not Found</v>
          </cell>
          <cell r="K1755">
            <v>0.1265</v>
          </cell>
          <cell r="L1755">
            <v>5.0000000000000001E-4</v>
          </cell>
          <cell r="M1755">
            <v>6</v>
          </cell>
          <cell r="N1755" t="str">
            <v>Not Found</v>
          </cell>
          <cell r="O1755">
            <v>0.1187</v>
          </cell>
          <cell r="P1755">
            <v>1.8E-3</v>
          </cell>
          <cell r="Q1755">
            <v>4</v>
          </cell>
          <cell r="R1755">
            <v>0.40620245899489649</v>
          </cell>
          <cell r="S1755">
            <v>-0.77846935924681471</v>
          </cell>
          <cell r="T1755">
            <v>-0.85004267116917465</v>
          </cell>
          <cell r="U1755">
            <v>-3.0495518625662753E-2</v>
          </cell>
          <cell r="V1755">
            <v>-0.56459902134159246</v>
          </cell>
          <cell r="W1755">
            <v>-0.66727521485294028</v>
          </cell>
          <cell r="X1755">
            <v>66</v>
          </cell>
          <cell r="Y1755">
            <v>21</v>
          </cell>
          <cell r="Z1755">
            <v>20</v>
          </cell>
          <cell r="AA1755">
            <v>49</v>
          </cell>
          <cell r="AB1755">
            <v>28.999999999999996</v>
          </cell>
          <cell r="AC1755">
            <v>25</v>
          </cell>
        </row>
        <row r="1756">
          <cell r="A1756" t="str">
            <v>kuz</v>
          </cell>
          <cell r="B1756" t="str">
            <v>k</v>
          </cell>
          <cell r="C1756" t="str">
            <v>mid-8</v>
          </cell>
          <cell r="D1756" t="str">
            <v>u</v>
          </cell>
          <cell r="E1756" t="str">
            <v>z</v>
          </cell>
          <cell r="F1756" t="str">
            <v>late-8</v>
          </cell>
          <cell r="G1756" t="str">
            <v>ku</v>
          </cell>
          <cell r="H1756" t="str">
            <v>uz</v>
          </cell>
          <cell r="I1756">
            <v>4</v>
          </cell>
          <cell r="J1756" t="str">
            <v>Not Found</v>
          </cell>
          <cell r="K1756">
            <v>0.13489999999999999</v>
          </cell>
          <cell r="L1756">
            <v>1.8E-3</v>
          </cell>
          <cell r="M1756">
            <v>14</v>
          </cell>
          <cell r="N1756" t="str">
            <v>Not Found</v>
          </cell>
          <cell r="O1756">
            <v>0.1346</v>
          </cell>
          <cell r="P1756">
            <v>3.7000000000000002E-3</v>
          </cell>
          <cell r="Q1756">
            <v>9</v>
          </cell>
          <cell r="R1756">
            <v>0.60003324710262484</v>
          </cell>
          <cell r="S1756">
            <v>-0.40085943024167181</v>
          </cell>
          <cell r="T1756">
            <v>0.43842133172362152</v>
          </cell>
          <cell r="U1756">
            <v>0.33349679098273233</v>
          </cell>
          <cell r="V1756">
            <v>1.5780023171213225E-2</v>
          </cell>
          <cell r="W1756">
            <v>0.49079478343596716</v>
          </cell>
          <cell r="X1756">
            <v>73</v>
          </cell>
          <cell r="Y1756">
            <v>34</v>
          </cell>
          <cell r="Z1756">
            <v>67</v>
          </cell>
          <cell r="AA1756">
            <v>63</v>
          </cell>
          <cell r="AB1756">
            <v>51</v>
          </cell>
          <cell r="AC1756">
            <v>69</v>
          </cell>
        </row>
        <row r="1757">
          <cell r="A1757" t="str">
            <v>kUz</v>
          </cell>
          <cell r="B1757" t="str">
            <v>k</v>
          </cell>
          <cell r="C1757" t="str">
            <v>mid-8</v>
          </cell>
          <cell r="D1757" t="str">
            <v>U</v>
          </cell>
          <cell r="E1757" t="str">
            <v>z</v>
          </cell>
          <cell r="F1757" t="str">
            <v>late-8</v>
          </cell>
          <cell r="G1757" t="str">
            <v>kU</v>
          </cell>
          <cell r="H1757" t="str">
            <v>Uz</v>
          </cell>
          <cell r="I1757">
            <v>4</v>
          </cell>
          <cell r="J1757" t="str">
            <v>Not Found</v>
          </cell>
          <cell r="K1757">
            <v>0.123</v>
          </cell>
          <cell r="L1757">
            <v>5.0000000000000001E-4</v>
          </cell>
          <cell r="M1757">
            <v>3</v>
          </cell>
          <cell r="N1757" t="str">
            <v>Not Found</v>
          </cell>
          <cell r="O1757">
            <v>0.1207</v>
          </cell>
          <cell r="P1757">
            <v>1.8E-3</v>
          </cell>
          <cell r="Q1757">
            <v>3</v>
          </cell>
          <cell r="R1757">
            <v>0.32543963061667613</v>
          </cell>
          <cell r="S1757">
            <v>-0.77846935924681471</v>
          </cell>
          <cell r="T1757">
            <v>-1.3332166722539731</v>
          </cell>
          <cell r="U1757">
            <v>1.5289677551493906E-2</v>
          </cell>
          <cell r="V1757">
            <v>-0.56459902134159246</v>
          </cell>
          <cell r="W1757">
            <v>-0.89888921451072179</v>
          </cell>
          <cell r="X1757">
            <v>63</v>
          </cell>
          <cell r="Y1757">
            <v>21</v>
          </cell>
          <cell r="Z1757">
            <v>9</v>
          </cell>
          <cell r="AA1757">
            <v>51</v>
          </cell>
          <cell r="AB1757">
            <v>28.999999999999996</v>
          </cell>
          <cell r="AC1757">
            <v>18</v>
          </cell>
        </row>
        <row r="1758">
          <cell r="A1758" t="str">
            <v>kWb</v>
          </cell>
          <cell r="B1758" t="str">
            <v>k</v>
          </cell>
          <cell r="C1758" t="str">
            <v>mid-8</v>
          </cell>
          <cell r="D1758" t="str">
            <v>W</v>
          </cell>
          <cell r="E1758" t="str">
            <v>b</v>
          </cell>
          <cell r="F1758" t="str">
            <v>early-8</v>
          </cell>
          <cell r="G1758" t="str">
            <v>kW</v>
          </cell>
          <cell r="H1758" t="str">
            <v>Wb</v>
          </cell>
          <cell r="I1758">
            <v>2</v>
          </cell>
          <cell r="J1758" t="str">
            <v>Not Found</v>
          </cell>
          <cell r="K1758">
            <v>0.1283</v>
          </cell>
          <cell r="L1758">
            <v>1.9E-3</v>
          </cell>
          <cell r="M1758">
            <v>9</v>
          </cell>
          <cell r="N1758" t="str">
            <v>Not Found</v>
          </cell>
          <cell r="O1758">
            <v>0.11550000000000001</v>
          </cell>
          <cell r="P1758">
            <v>2.0999999999999999E-3</v>
          </cell>
          <cell r="Q1758">
            <v>6</v>
          </cell>
          <cell r="R1758">
            <v>0.44773762787512394</v>
          </cell>
          <cell r="S1758">
            <v>-0.37181251262589154</v>
          </cell>
          <cell r="T1758">
            <v>-0.36686867008437607</v>
          </cell>
          <cell r="U1758">
            <v>-0.10375183250911323</v>
          </cell>
          <cell r="V1758">
            <v>-0.47296022483957056</v>
          </cell>
          <cell r="W1758">
            <v>-0.20404721553737729</v>
          </cell>
          <cell r="X1758">
            <v>67</v>
          </cell>
          <cell r="Y1758">
            <v>35</v>
          </cell>
          <cell r="Z1758">
            <v>36</v>
          </cell>
          <cell r="AA1758">
            <v>46</v>
          </cell>
          <cell r="AB1758">
            <v>32</v>
          </cell>
          <cell r="AC1758">
            <v>42</v>
          </cell>
        </row>
        <row r="1759">
          <cell r="A1759" t="str">
            <v>kWd</v>
          </cell>
          <cell r="B1759" t="str">
            <v>k</v>
          </cell>
          <cell r="C1759" t="str">
            <v>mid-8</v>
          </cell>
          <cell r="D1759" t="str">
            <v>W</v>
          </cell>
          <cell r="E1759" t="str">
            <v>d</v>
          </cell>
          <cell r="F1759" t="str">
            <v>early-8</v>
          </cell>
          <cell r="G1759" t="str">
            <v>kW</v>
          </cell>
          <cell r="H1759" t="str">
            <v>Wd</v>
          </cell>
          <cell r="I1759">
            <v>2</v>
          </cell>
          <cell r="J1759" t="str">
            <v>Not Found</v>
          </cell>
          <cell r="K1759">
            <v>0.14030000000000001</v>
          </cell>
          <cell r="L1759">
            <v>2.0999999999999999E-3</v>
          </cell>
          <cell r="M1759">
            <v>15</v>
          </cell>
          <cell r="N1759" t="str">
            <v>Not Found</v>
          </cell>
          <cell r="O1759">
            <v>0.14710000000000001</v>
          </cell>
          <cell r="P1759">
            <v>2.8999999999999998E-3</v>
          </cell>
          <cell r="Q1759">
            <v>9</v>
          </cell>
          <cell r="R1759">
            <v>0.72463875374330788</v>
          </cell>
          <cell r="S1759">
            <v>-0.31371867739433112</v>
          </cell>
          <cell r="T1759">
            <v>0.59947933208522108</v>
          </cell>
          <cell r="U1759">
            <v>0.61965426708996141</v>
          </cell>
          <cell r="V1759">
            <v>-0.22859010083417874</v>
          </cell>
          <cell r="W1759">
            <v>0.49079478343596716</v>
          </cell>
          <cell r="X1759">
            <v>77</v>
          </cell>
          <cell r="Y1759">
            <v>37</v>
          </cell>
          <cell r="Z1759">
            <v>72</v>
          </cell>
          <cell r="AA1759">
            <v>73</v>
          </cell>
          <cell r="AB1759">
            <v>42</v>
          </cell>
          <cell r="AC1759">
            <v>69</v>
          </cell>
        </row>
        <row r="1760">
          <cell r="A1760" t="str">
            <v>kWf</v>
          </cell>
          <cell r="B1760" t="str">
            <v>k</v>
          </cell>
          <cell r="C1760" t="str">
            <v>mid-8</v>
          </cell>
          <cell r="D1760" t="str">
            <v>W</v>
          </cell>
          <cell r="E1760" t="str">
            <v>f</v>
          </cell>
          <cell r="F1760" t="str">
            <v>mid-8</v>
          </cell>
          <cell r="G1760" t="str">
            <v>kW</v>
          </cell>
          <cell r="H1760" t="str">
            <v>Wf</v>
          </cell>
          <cell r="I1760">
            <v>3</v>
          </cell>
          <cell r="J1760" t="str">
            <v>Not Found</v>
          </cell>
          <cell r="K1760">
            <v>0.122</v>
          </cell>
          <cell r="L1760">
            <v>1.8E-3</v>
          </cell>
          <cell r="M1760">
            <v>8</v>
          </cell>
          <cell r="N1760" t="str">
            <v>Not Found</v>
          </cell>
          <cell r="O1760">
            <v>0.1129</v>
          </cell>
          <cell r="P1760">
            <v>1.8E-3</v>
          </cell>
          <cell r="Q1760">
            <v>4</v>
          </cell>
          <cell r="R1760">
            <v>0.30236453679432745</v>
          </cell>
          <cell r="S1760">
            <v>-0.40085943024167181</v>
          </cell>
          <cell r="T1760">
            <v>-0.52792667044597552</v>
          </cell>
          <cell r="U1760">
            <v>-0.16327258753941695</v>
          </cell>
          <cell r="V1760">
            <v>-0.56459902134159246</v>
          </cell>
          <cell r="W1760">
            <v>-0.66727521485294028</v>
          </cell>
          <cell r="X1760">
            <v>62</v>
          </cell>
          <cell r="Y1760">
            <v>34</v>
          </cell>
          <cell r="Z1760">
            <v>30</v>
          </cell>
          <cell r="AA1760">
            <v>44</v>
          </cell>
          <cell r="AB1760">
            <v>28.999999999999996</v>
          </cell>
          <cell r="AC1760">
            <v>25</v>
          </cell>
        </row>
        <row r="1761">
          <cell r="A1761" t="str">
            <v>kWg</v>
          </cell>
          <cell r="B1761" t="str">
            <v>k</v>
          </cell>
          <cell r="C1761" t="str">
            <v>mid-8</v>
          </cell>
          <cell r="D1761" t="str">
            <v>W</v>
          </cell>
          <cell r="E1761" t="str">
            <v>g</v>
          </cell>
          <cell r="F1761" t="str">
            <v>mid-8</v>
          </cell>
          <cell r="G1761" t="str">
            <v>kW</v>
          </cell>
          <cell r="H1761" t="str">
            <v>Wg</v>
          </cell>
          <cell r="I1761">
            <v>3</v>
          </cell>
          <cell r="J1761" t="str">
            <v>Not Found</v>
          </cell>
          <cell r="K1761">
            <v>0.1203</v>
          </cell>
          <cell r="L1761">
            <v>1.8E-3</v>
          </cell>
          <cell r="M1761">
            <v>6</v>
          </cell>
          <cell r="N1761" t="str">
            <v>Not Found</v>
          </cell>
          <cell r="O1761">
            <v>0.11260000000000001</v>
          </cell>
          <cell r="P1761">
            <v>1.8E-3</v>
          </cell>
          <cell r="Q1761">
            <v>2</v>
          </cell>
          <cell r="R1761">
            <v>0.26313687729633495</v>
          </cell>
          <cell r="S1761">
            <v>-0.40085943024167181</v>
          </cell>
          <cell r="T1761">
            <v>-0.85004267116917465</v>
          </cell>
          <cell r="U1761">
            <v>-0.1701403669659903</v>
          </cell>
          <cell r="V1761">
            <v>-0.56459902134159246</v>
          </cell>
          <cell r="W1761">
            <v>-1.1305032141685032</v>
          </cell>
          <cell r="X1761">
            <v>60</v>
          </cell>
          <cell r="Y1761">
            <v>34</v>
          </cell>
          <cell r="Z1761">
            <v>20</v>
          </cell>
          <cell r="AA1761">
            <v>43</v>
          </cell>
          <cell r="AB1761">
            <v>28.999999999999996</v>
          </cell>
          <cell r="AC1761">
            <v>13</v>
          </cell>
        </row>
        <row r="1762">
          <cell r="A1762" t="str">
            <v>kWG</v>
          </cell>
          <cell r="B1762" t="str">
            <v>k</v>
          </cell>
          <cell r="C1762" t="str">
            <v>mid-8</v>
          </cell>
          <cell r="D1762" t="str">
            <v>W</v>
          </cell>
          <cell r="E1762" t="str">
            <v>G</v>
          </cell>
          <cell r="F1762" t="str">
            <v>mid-8</v>
          </cell>
          <cell r="G1762" t="str">
            <v>kW</v>
          </cell>
          <cell r="H1762" t="str">
            <v>WG</v>
          </cell>
          <cell r="I1762">
            <v>3</v>
          </cell>
          <cell r="J1762" t="str">
            <v>Not Found</v>
          </cell>
          <cell r="K1762">
            <v>0.11409999999999999</v>
          </cell>
          <cell r="L1762">
            <v>1.8E-3</v>
          </cell>
          <cell r="M1762">
            <v>5</v>
          </cell>
          <cell r="N1762" t="str">
            <v>Not Found</v>
          </cell>
          <cell r="O1762">
            <v>0.1124</v>
          </cell>
          <cell r="P1762">
            <v>1.8E-3</v>
          </cell>
          <cell r="Q1762">
            <v>4</v>
          </cell>
          <cell r="R1762">
            <v>0.1200712955977731</v>
          </cell>
          <cell r="S1762">
            <v>-0.40085943024167181</v>
          </cell>
          <cell r="T1762">
            <v>-1.0111006715307742</v>
          </cell>
          <cell r="U1762">
            <v>-0.1747188865837061</v>
          </cell>
          <cell r="V1762">
            <v>-0.56459902134159246</v>
          </cell>
          <cell r="W1762">
            <v>-0.66727521485294028</v>
          </cell>
          <cell r="X1762">
            <v>55.000000000000007</v>
          </cell>
          <cell r="Y1762">
            <v>34</v>
          </cell>
          <cell r="Z1762">
            <v>15</v>
          </cell>
          <cell r="AA1762">
            <v>43</v>
          </cell>
          <cell r="AB1762">
            <v>28.999999999999996</v>
          </cell>
          <cell r="AC1762">
            <v>25</v>
          </cell>
        </row>
        <row r="1763">
          <cell r="A1763" t="str">
            <v>kWJ</v>
          </cell>
          <cell r="B1763" t="str">
            <v>k</v>
          </cell>
          <cell r="C1763" t="str">
            <v>mid-8</v>
          </cell>
          <cell r="D1763" t="str">
            <v>W</v>
          </cell>
          <cell r="E1763" t="str">
            <v>J</v>
          </cell>
          <cell r="F1763" t="str">
            <v>mid-8</v>
          </cell>
          <cell r="G1763" t="str">
            <v>kW</v>
          </cell>
          <cell r="H1763" t="str">
            <v>WJ</v>
          </cell>
          <cell r="I1763">
            <v>3</v>
          </cell>
          <cell r="J1763" t="str">
            <v>Not Found</v>
          </cell>
          <cell r="K1763">
            <v>0.11310000000000001</v>
          </cell>
          <cell r="L1763">
            <v>1.8E-3</v>
          </cell>
          <cell r="M1763">
            <v>8</v>
          </cell>
          <cell r="N1763" t="str">
            <v>Not Found</v>
          </cell>
          <cell r="O1763">
            <v>9.9900000000000003E-2</v>
          </cell>
          <cell r="P1763">
            <v>1.9E-3</v>
          </cell>
          <cell r="Q1763">
            <v>4</v>
          </cell>
          <cell r="R1763">
            <v>9.699620177542477E-2</v>
          </cell>
          <cell r="S1763">
            <v>-0.40085943024167181</v>
          </cell>
          <cell r="T1763">
            <v>-0.52792667044597552</v>
          </cell>
          <cell r="U1763">
            <v>-0.4608763626909349</v>
          </cell>
          <cell r="V1763">
            <v>-0.53405275584091849</v>
          </cell>
          <cell r="W1763">
            <v>-0.66727521485294028</v>
          </cell>
          <cell r="X1763">
            <v>54</v>
          </cell>
          <cell r="Y1763">
            <v>34</v>
          </cell>
          <cell r="Z1763">
            <v>30</v>
          </cell>
          <cell r="AA1763">
            <v>32</v>
          </cell>
          <cell r="AB1763">
            <v>30</v>
          </cell>
          <cell r="AC1763">
            <v>25</v>
          </cell>
        </row>
        <row r="1764">
          <cell r="A1764" t="str">
            <v>kWk</v>
          </cell>
          <cell r="B1764" t="str">
            <v>k</v>
          </cell>
          <cell r="C1764" t="str">
            <v>mid-8</v>
          </cell>
          <cell r="D1764" t="str">
            <v>W</v>
          </cell>
          <cell r="E1764" t="str">
            <v>k</v>
          </cell>
          <cell r="F1764" t="str">
            <v>mid-8</v>
          </cell>
          <cell r="G1764" t="str">
            <v>kW</v>
          </cell>
          <cell r="H1764" t="str">
            <v>Wk</v>
          </cell>
          <cell r="I1764">
            <v>3</v>
          </cell>
          <cell r="J1764" t="str">
            <v>Not Found</v>
          </cell>
          <cell r="K1764">
            <v>0.15579999999999999</v>
          </cell>
          <cell r="L1764">
            <v>1.8E-3</v>
          </cell>
          <cell r="M1764">
            <v>10</v>
          </cell>
          <cell r="N1764" t="str">
            <v>Not Found</v>
          </cell>
          <cell r="O1764">
            <v>0.15429999999999999</v>
          </cell>
          <cell r="P1764">
            <v>1.8E-3</v>
          </cell>
          <cell r="Q1764">
            <v>6</v>
          </cell>
          <cell r="R1764">
            <v>1.0823027079897116</v>
          </cell>
          <cell r="S1764">
            <v>-0.40085943024167181</v>
          </cell>
          <cell r="T1764">
            <v>-0.20581066972277653</v>
          </cell>
          <cell r="U1764">
            <v>0.78448097332772493</v>
          </cell>
          <cell r="V1764">
            <v>-0.56459902134159246</v>
          </cell>
          <cell r="W1764">
            <v>-0.20404721553737729</v>
          </cell>
          <cell r="X1764">
            <v>86</v>
          </cell>
          <cell r="Y1764">
            <v>34</v>
          </cell>
          <cell r="Z1764">
            <v>42</v>
          </cell>
          <cell r="AA1764">
            <v>78</v>
          </cell>
          <cell r="AB1764">
            <v>28.999999999999996</v>
          </cell>
          <cell r="AC1764">
            <v>42</v>
          </cell>
        </row>
        <row r="1765">
          <cell r="A1765" t="str">
            <v>kWm</v>
          </cell>
          <cell r="B1765" t="str">
            <v>k</v>
          </cell>
          <cell r="C1765" t="str">
            <v>mid-8</v>
          </cell>
          <cell r="D1765" t="str">
            <v>W</v>
          </cell>
          <cell r="E1765" t="str">
            <v>m</v>
          </cell>
          <cell r="F1765" t="str">
            <v>early-8</v>
          </cell>
          <cell r="G1765" t="str">
            <v>kW</v>
          </cell>
          <cell r="H1765" t="str">
            <v>Wm</v>
          </cell>
          <cell r="I1765">
            <v>2</v>
          </cell>
          <cell r="J1765" t="str">
            <v>Not Found</v>
          </cell>
          <cell r="K1765">
            <v>0.15179999999999999</v>
          </cell>
          <cell r="L1765">
            <v>1.8E-3</v>
          </cell>
          <cell r="M1765">
            <v>9</v>
          </cell>
          <cell r="N1765" t="str">
            <v>Not Found</v>
          </cell>
          <cell r="O1765">
            <v>0.13900000000000001</v>
          </cell>
          <cell r="P1765">
            <v>1.8E-3</v>
          </cell>
          <cell r="Q1765">
            <v>6</v>
          </cell>
          <cell r="R1765">
            <v>0.9900023327003169</v>
          </cell>
          <cell r="S1765">
            <v>-0.40085943024167181</v>
          </cell>
          <cell r="T1765">
            <v>-0.36686867008437607</v>
          </cell>
          <cell r="U1765">
            <v>0.43422422257247723</v>
          </cell>
          <cell r="V1765">
            <v>-0.56459902134159246</v>
          </cell>
          <cell r="W1765">
            <v>-0.20404721553737729</v>
          </cell>
          <cell r="X1765">
            <v>84</v>
          </cell>
          <cell r="Y1765">
            <v>34</v>
          </cell>
          <cell r="Z1765">
            <v>36</v>
          </cell>
          <cell r="AA1765">
            <v>67</v>
          </cell>
          <cell r="AB1765">
            <v>28.999999999999996</v>
          </cell>
          <cell r="AC1765">
            <v>42</v>
          </cell>
        </row>
        <row r="1766">
          <cell r="A1766" t="str">
            <v>kWn</v>
          </cell>
          <cell r="B1766" t="str">
            <v>k</v>
          </cell>
          <cell r="C1766" t="str">
            <v>mid-8</v>
          </cell>
          <cell r="D1766" t="str">
            <v>W</v>
          </cell>
          <cell r="E1766" t="str">
            <v>n</v>
          </cell>
          <cell r="F1766" t="str">
            <v>early-8</v>
          </cell>
          <cell r="G1766" t="str">
            <v>kW</v>
          </cell>
          <cell r="H1766" t="str">
            <v>Wn</v>
          </cell>
          <cell r="I1766">
            <v>2</v>
          </cell>
          <cell r="J1766" t="str">
            <v>Not Found</v>
          </cell>
          <cell r="K1766">
            <v>0.19839999999999999</v>
          </cell>
          <cell r="L1766">
            <v>5.7999999999999996E-3</v>
          </cell>
          <cell r="M1766">
            <v>21</v>
          </cell>
          <cell r="N1766" t="str">
            <v>Not Found</v>
          </cell>
          <cell r="O1766">
            <v>0.1991</v>
          </cell>
          <cell r="P1766">
            <v>7.1000000000000004E-3</v>
          </cell>
          <cell r="Q1766">
            <v>13</v>
          </cell>
          <cell r="R1766">
            <v>2.0653017048217635</v>
          </cell>
          <cell r="S1766">
            <v>0.76101727438953726</v>
          </cell>
          <cell r="T1766">
            <v>1.5658273342548181</v>
          </cell>
          <cell r="U1766">
            <v>1.8100693676960333</v>
          </cell>
          <cell r="V1766">
            <v>1.0543530501941287</v>
          </cell>
          <cell r="W1766">
            <v>1.4172507820670932</v>
          </cell>
          <cell r="X1766">
            <v>98</v>
          </cell>
          <cell r="Y1766">
            <v>78</v>
          </cell>
          <cell r="Z1766">
            <v>94</v>
          </cell>
          <cell r="AA1766">
            <v>96</v>
          </cell>
          <cell r="AB1766">
            <v>86</v>
          </cell>
          <cell r="AC1766">
            <v>92</v>
          </cell>
        </row>
        <row r="1767">
          <cell r="A1767" t="str">
            <v>kWp</v>
          </cell>
          <cell r="B1767" t="str">
            <v>k</v>
          </cell>
          <cell r="C1767" t="str">
            <v>mid-8</v>
          </cell>
          <cell r="D1767" t="str">
            <v>W</v>
          </cell>
          <cell r="E1767" t="str">
            <v>p</v>
          </cell>
          <cell r="F1767" t="str">
            <v>early-8</v>
          </cell>
          <cell r="G1767" t="str">
            <v>kW</v>
          </cell>
          <cell r="H1767" t="str">
            <v>Wp</v>
          </cell>
          <cell r="I1767">
            <v>2</v>
          </cell>
          <cell r="J1767" t="str">
            <v>Not Found</v>
          </cell>
          <cell r="K1767">
            <v>0.13950000000000001</v>
          </cell>
          <cell r="L1767">
            <v>1.8E-3</v>
          </cell>
          <cell r="M1767">
            <v>12</v>
          </cell>
          <cell r="N1767" t="str">
            <v>Not Found</v>
          </cell>
          <cell r="O1767">
            <v>0.126</v>
          </cell>
          <cell r="P1767">
            <v>1.8E-3</v>
          </cell>
          <cell r="Q1767">
            <v>7</v>
          </cell>
          <cell r="R1767">
            <v>0.70617867868542905</v>
          </cell>
          <cell r="S1767">
            <v>-0.40085943024167181</v>
          </cell>
          <cell r="T1767">
            <v>0.11630533100042251</v>
          </cell>
          <cell r="U1767">
            <v>0.13662044742095894</v>
          </cell>
          <cell r="V1767">
            <v>-0.56459902134159246</v>
          </cell>
          <cell r="W1767">
            <v>2.7566784120404197E-2</v>
          </cell>
          <cell r="X1767">
            <v>76</v>
          </cell>
          <cell r="Y1767">
            <v>34</v>
          </cell>
          <cell r="Z1767">
            <v>54</v>
          </cell>
          <cell r="AA1767">
            <v>55.000000000000007</v>
          </cell>
          <cell r="AB1767">
            <v>28.999999999999996</v>
          </cell>
          <cell r="AC1767">
            <v>51</v>
          </cell>
        </row>
        <row r="1768">
          <cell r="A1768" t="str">
            <v>kWr</v>
          </cell>
          <cell r="B1768" t="str">
            <v>k</v>
          </cell>
          <cell r="C1768" t="str">
            <v>mid-8</v>
          </cell>
          <cell r="D1768" t="str">
            <v>W</v>
          </cell>
          <cell r="E1768" t="str">
            <v>r</v>
          </cell>
          <cell r="F1768" t="str">
            <v>late-8</v>
          </cell>
          <cell r="G1768" t="str">
            <v>kW</v>
          </cell>
          <cell r="H1768" t="str">
            <v>Wr</v>
          </cell>
          <cell r="I1768">
            <v>4</v>
          </cell>
          <cell r="J1768" t="str">
            <v>Not Found</v>
          </cell>
          <cell r="K1768">
            <v>0.1807</v>
          </cell>
          <cell r="L1768">
            <v>2E-3</v>
          </cell>
          <cell r="M1768">
            <v>12</v>
          </cell>
          <cell r="N1768" t="str">
            <v>Not Found</v>
          </cell>
          <cell r="O1768">
            <v>0.1817</v>
          </cell>
          <cell r="P1768">
            <v>2E-3</v>
          </cell>
          <cell r="Q1768">
            <v>7</v>
          </cell>
          <cell r="R1768">
            <v>1.6568725441661929</v>
          </cell>
          <cell r="S1768">
            <v>-0.34276559501011128</v>
          </cell>
          <cell r="T1768">
            <v>0.11630533100042251</v>
          </cell>
          <cell r="U1768">
            <v>1.4117381609547708</v>
          </cell>
          <cell r="V1768">
            <v>-0.50350649034024453</v>
          </cell>
          <cell r="W1768">
            <v>2.7566784120404197E-2</v>
          </cell>
          <cell r="X1768">
            <v>95</v>
          </cell>
          <cell r="Y1768">
            <v>36</v>
          </cell>
          <cell r="Z1768">
            <v>54</v>
          </cell>
          <cell r="AA1768">
            <v>92</v>
          </cell>
          <cell r="AB1768">
            <v>31</v>
          </cell>
          <cell r="AC1768">
            <v>51</v>
          </cell>
        </row>
        <row r="1769">
          <cell r="A1769" t="str">
            <v>kWs</v>
          </cell>
          <cell r="B1769" t="str">
            <v>k</v>
          </cell>
          <cell r="C1769" t="str">
            <v>mid-8</v>
          </cell>
          <cell r="D1769" t="str">
            <v>W</v>
          </cell>
          <cell r="E1769" t="str">
            <v>s</v>
          </cell>
          <cell r="F1769" t="str">
            <v>late-8</v>
          </cell>
          <cell r="G1769" t="str">
            <v>kW</v>
          </cell>
          <cell r="H1769" t="str">
            <v>Ws</v>
          </cell>
          <cell r="I1769">
            <v>4</v>
          </cell>
          <cell r="J1769" t="str">
            <v>Not Found</v>
          </cell>
          <cell r="K1769">
            <v>0.1812</v>
          </cell>
          <cell r="L1769">
            <v>2.5000000000000001E-3</v>
          </cell>
          <cell r="M1769">
            <v>11</v>
          </cell>
          <cell r="N1769" t="str">
            <v>Not Found</v>
          </cell>
          <cell r="O1769">
            <v>0.156</v>
          </cell>
          <cell r="P1769">
            <v>2.7000000000000001E-3</v>
          </cell>
          <cell r="Q1769">
            <v>9</v>
          </cell>
          <cell r="R1769">
            <v>1.6684100910773672</v>
          </cell>
          <cell r="S1769">
            <v>-0.19753100693121017</v>
          </cell>
          <cell r="T1769">
            <v>-4.4752669361177014E-2</v>
          </cell>
          <cell r="U1769">
            <v>0.82339839007830817</v>
          </cell>
          <cell r="V1769">
            <v>-0.28968263183552656</v>
          </cell>
          <cell r="W1769">
            <v>0.49079478343596716</v>
          </cell>
          <cell r="X1769">
            <v>95</v>
          </cell>
          <cell r="Y1769">
            <v>42</v>
          </cell>
          <cell r="Z1769">
            <v>48</v>
          </cell>
          <cell r="AA1769">
            <v>79</v>
          </cell>
          <cell r="AB1769">
            <v>39</v>
          </cell>
          <cell r="AC1769">
            <v>69</v>
          </cell>
        </row>
        <row r="1770">
          <cell r="A1770" t="str">
            <v>kWS</v>
          </cell>
          <cell r="B1770" t="str">
            <v>k</v>
          </cell>
          <cell r="C1770" t="str">
            <v>mid-8</v>
          </cell>
          <cell r="D1770" t="str">
            <v>W</v>
          </cell>
          <cell r="E1770" t="str">
            <v>S</v>
          </cell>
          <cell r="F1770" t="str">
            <v>late-8</v>
          </cell>
          <cell r="G1770" t="str">
            <v>kW</v>
          </cell>
          <cell r="H1770" t="str">
            <v>WS</v>
          </cell>
          <cell r="I1770">
            <v>4</v>
          </cell>
          <cell r="J1770" t="str">
            <v>Not Found</v>
          </cell>
          <cell r="K1770">
            <v>0.1101</v>
          </cell>
          <cell r="L1770">
            <v>1.8E-3</v>
          </cell>
          <cell r="M1770">
            <v>5</v>
          </cell>
          <cell r="N1770" t="str">
            <v>Not Found</v>
          </cell>
          <cell r="O1770">
            <v>0.1048</v>
          </cell>
          <cell r="P1770">
            <v>1.8E-3</v>
          </cell>
          <cell r="Q1770">
            <v>3</v>
          </cell>
          <cell r="R1770">
            <v>2.7770920308378775E-2</v>
          </cell>
          <cell r="S1770">
            <v>-0.40085943024167181</v>
          </cell>
          <cell r="T1770">
            <v>-1.0111006715307742</v>
          </cell>
          <cell r="U1770">
            <v>-0.34870263205690116</v>
          </cell>
          <cell r="V1770">
            <v>-0.56459902134159246</v>
          </cell>
          <cell r="W1770">
            <v>-0.89888921451072179</v>
          </cell>
          <cell r="X1770">
            <v>51</v>
          </cell>
          <cell r="Y1770">
            <v>34</v>
          </cell>
          <cell r="Z1770">
            <v>15</v>
          </cell>
          <cell r="AA1770">
            <v>36</v>
          </cell>
          <cell r="AB1770">
            <v>28.999999999999996</v>
          </cell>
          <cell r="AC1770">
            <v>18</v>
          </cell>
        </row>
        <row r="1771">
          <cell r="A1771" t="str">
            <v>kWt</v>
          </cell>
          <cell r="B1771" t="str">
            <v>k</v>
          </cell>
          <cell r="C1771" t="str">
            <v>mid-8</v>
          </cell>
          <cell r="D1771" t="str">
            <v>W</v>
          </cell>
          <cell r="E1771" t="str">
            <v>t</v>
          </cell>
          <cell r="F1771" t="str">
            <v>mid-8</v>
          </cell>
          <cell r="G1771" t="str">
            <v>kW</v>
          </cell>
          <cell r="H1771" t="str">
            <v>Wt</v>
          </cell>
          <cell r="I1771">
            <v>3</v>
          </cell>
          <cell r="J1771" t="str">
            <v>Not Found</v>
          </cell>
          <cell r="K1771">
            <v>0.16830000000000001</v>
          </cell>
          <cell r="L1771">
            <v>2.2000000000000001E-3</v>
          </cell>
          <cell r="M1771">
            <v>27</v>
          </cell>
          <cell r="N1771" t="str">
            <v>Not Found</v>
          </cell>
          <cell r="O1771">
            <v>0.16189999999999999</v>
          </cell>
          <cell r="P1771">
            <v>2.2000000000000001E-3</v>
          </cell>
          <cell r="Q1771">
            <v>14</v>
          </cell>
          <cell r="R1771">
            <v>1.3707413807690698</v>
          </cell>
          <cell r="S1771">
            <v>-0.2846717597785508</v>
          </cell>
          <cell r="T1771">
            <v>2.5321753364244155</v>
          </cell>
          <cell r="U1771">
            <v>0.95846471880091999</v>
          </cell>
          <cell r="V1771">
            <v>-0.44241395933889649</v>
          </cell>
          <cell r="W1771">
            <v>1.6488647817248745</v>
          </cell>
          <cell r="X1771">
            <v>91</v>
          </cell>
          <cell r="Y1771">
            <v>38</v>
          </cell>
          <cell r="Z1771">
            <v>99</v>
          </cell>
          <cell r="AA1771">
            <v>83</v>
          </cell>
          <cell r="AB1771">
            <v>34</v>
          </cell>
          <cell r="AC1771">
            <v>95</v>
          </cell>
        </row>
        <row r="1772">
          <cell r="A1772" t="str">
            <v>kWT</v>
          </cell>
          <cell r="B1772" t="str">
            <v>k</v>
          </cell>
          <cell r="C1772" t="str">
            <v>mid-8</v>
          </cell>
          <cell r="D1772" t="str">
            <v>W</v>
          </cell>
          <cell r="E1772" t="str">
            <v>T</v>
          </cell>
          <cell r="F1772" t="str">
            <v>late-8</v>
          </cell>
          <cell r="G1772" t="str">
            <v>kW</v>
          </cell>
          <cell r="H1772" t="str">
            <v>WT</v>
          </cell>
          <cell r="I1772">
            <v>4</v>
          </cell>
          <cell r="J1772" t="str">
            <v>Not Found</v>
          </cell>
          <cell r="K1772">
            <v>0.10970000000000001</v>
          </cell>
          <cell r="L1772">
            <v>2.3E-3</v>
          </cell>
          <cell r="M1772">
            <v>7</v>
          </cell>
          <cell r="N1772" t="str">
            <v>Not Found</v>
          </cell>
          <cell r="O1772">
            <v>0.1022</v>
          </cell>
          <cell r="P1772">
            <v>2.3999999999999998E-3</v>
          </cell>
          <cell r="Q1772">
            <v>5</v>
          </cell>
          <cell r="R1772">
            <v>1.8540882779439376E-2</v>
          </cell>
          <cell r="S1772">
            <v>-0.25562484216277065</v>
          </cell>
          <cell r="T1772">
            <v>-0.68898467080757508</v>
          </cell>
          <cell r="U1772">
            <v>-0.4082233870872049</v>
          </cell>
          <cell r="V1772">
            <v>-0.38132142833754862</v>
          </cell>
          <cell r="W1772">
            <v>-0.43566121519515877</v>
          </cell>
          <cell r="X1772">
            <v>51</v>
          </cell>
          <cell r="Y1772">
            <v>40</v>
          </cell>
          <cell r="Z1772">
            <v>24</v>
          </cell>
          <cell r="AA1772">
            <v>34</v>
          </cell>
          <cell r="AB1772">
            <v>36</v>
          </cell>
          <cell r="AC1772">
            <v>33</v>
          </cell>
        </row>
        <row r="1773">
          <cell r="A1773" t="str">
            <v>kWv</v>
          </cell>
          <cell r="B1773" t="str">
            <v>k</v>
          </cell>
          <cell r="C1773" t="str">
            <v>mid-8</v>
          </cell>
          <cell r="D1773" t="str">
            <v>W</v>
          </cell>
          <cell r="E1773" t="str">
            <v>v</v>
          </cell>
          <cell r="F1773" t="str">
            <v>mid-8</v>
          </cell>
          <cell r="G1773" t="str">
            <v>kW</v>
          </cell>
          <cell r="H1773" t="str">
            <v>Wv</v>
          </cell>
          <cell r="I1773">
            <v>3</v>
          </cell>
          <cell r="J1773" t="str">
            <v>Not Found</v>
          </cell>
          <cell r="K1773">
            <v>0.126</v>
          </cell>
          <cell r="L1773">
            <v>1.8E-3</v>
          </cell>
          <cell r="M1773">
            <v>8</v>
          </cell>
          <cell r="N1773" t="str">
            <v>Not Found</v>
          </cell>
          <cell r="O1773">
            <v>0.1157</v>
          </cell>
          <cell r="P1773">
            <v>1.8E-3</v>
          </cell>
          <cell r="Q1773">
            <v>4</v>
          </cell>
          <cell r="R1773">
            <v>0.39466491208372212</v>
          </cell>
          <cell r="S1773">
            <v>-0.40085943024167181</v>
          </cell>
          <cell r="T1773">
            <v>-0.52792667044597552</v>
          </cell>
          <cell r="U1773">
            <v>-9.9173312891397747E-2</v>
          </cell>
          <cell r="V1773">
            <v>-0.56459902134159246</v>
          </cell>
          <cell r="W1773">
            <v>-0.66727521485294028</v>
          </cell>
          <cell r="X1773">
            <v>65</v>
          </cell>
          <cell r="Y1773">
            <v>34</v>
          </cell>
          <cell r="Z1773">
            <v>30</v>
          </cell>
          <cell r="AA1773">
            <v>46</v>
          </cell>
          <cell r="AB1773">
            <v>28.999999999999996</v>
          </cell>
          <cell r="AC1773">
            <v>25</v>
          </cell>
        </row>
        <row r="1774">
          <cell r="A1774" t="str">
            <v>kWz</v>
          </cell>
          <cell r="B1774" t="str">
            <v>k</v>
          </cell>
          <cell r="C1774" t="str">
            <v>mid-8</v>
          </cell>
          <cell r="D1774" t="str">
            <v>W</v>
          </cell>
          <cell r="E1774" t="str">
            <v>z</v>
          </cell>
          <cell r="F1774" t="str">
            <v>late-8</v>
          </cell>
          <cell r="G1774" t="str">
            <v>kW</v>
          </cell>
          <cell r="H1774" t="str">
            <v>Wz</v>
          </cell>
          <cell r="I1774">
            <v>4</v>
          </cell>
          <cell r="J1774" t="str">
            <v>Not Found</v>
          </cell>
          <cell r="K1774">
            <v>0.1225</v>
          </cell>
          <cell r="L1774">
            <v>2.3E-3</v>
          </cell>
          <cell r="M1774">
            <v>8</v>
          </cell>
          <cell r="N1774" t="str">
            <v>Not Found</v>
          </cell>
          <cell r="O1774">
            <v>0.1178</v>
          </cell>
          <cell r="P1774">
            <v>2.0999999999999999E-3</v>
          </cell>
          <cell r="Q1774">
            <v>3</v>
          </cell>
          <cell r="R1774">
            <v>0.31390208370550182</v>
          </cell>
          <cell r="S1774">
            <v>-0.25562484216277065</v>
          </cell>
          <cell r="T1774">
            <v>-0.52792667044597552</v>
          </cell>
          <cell r="U1774">
            <v>-5.109885690538319E-2</v>
          </cell>
          <cell r="V1774">
            <v>-0.47296022483957056</v>
          </cell>
          <cell r="W1774">
            <v>-0.89888921451072179</v>
          </cell>
          <cell r="X1774">
            <v>62</v>
          </cell>
          <cell r="Y1774">
            <v>40</v>
          </cell>
          <cell r="Z1774">
            <v>30</v>
          </cell>
          <cell r="AA1774">
            <v>48</v>
          </cell>
          <cell r="AB1774">
            <v>32</v>
          </cell>
          <cell r="AC1774">
            <v>18</v>
          </cell>
        </row>
        <row r="1775">
          <cell r="A1775" t="str">
            <v>kYb</v>
          </cell>
          <cell r="B1775" t="str">
            <v>k</v>
          </cell>
          <cell r="C1775" t="str">
            <v>mid-8</v>
          </cell>
          <cell r="D1775" t="str">
            <v>Y</v>
          </cell>
          <cell r="E1775" t="str">
            <v>b</v>
          </cell>
          <cell r="F1775" t="str">
            <v>early-8</v>
          </cell>
          <cell r="G1775" t="str">
            <v>kY</v>
          </cell>
          <cell r="H1775" t="str">
            <v>Yb</v>
          </cell>
          <cell r="I1775">
            <v>2</v>
          </cell>
          <cell r="J1775" t="str">
            <v>Not Found</v>
          </cell>
          <cell r="K1775">
            <v>0.15290000000000001</v>
          </cell>
          <cell r="L1775">
            <v>1.6999999999999999E-3</v>
          </cell>
          <cell r="M1775">
            <v>7</v>
          </cell>
          <cell r="N1775" t="str">
            <v>Not Found</v>
          </cell>
          <cell r="O1775">
            <v>0.14349999999999999</v>
          </cell>
          <cell r="P1775">
            <v>1.8E-3</v>
          </cell>
          <cell r="Q1775">
            <v>4</v>
          </cell>
          <cell r="R1775">
            <v>1.0153849359049008</v>
          </cell>
          <cell r="S1775">
            <v>-0.42990634785745202</v>
          </cell>
          <cell r="T1775">
            <v>-0.68898467080757508</v>
          </cell>
          <cell r="U1775">
            <v>0.53724091397107909</v>
          </cell>
          <cell r="V1775">
            <v>-0.56459902134159246</v>
          </cell>
          <cell r="W1775">
            <v>-0.66727521485294028</v>
          </cell>
          <cell r="X1775">
            <v>85</v>
          </cell>
          <cell r="Y1775">
            <v>33</v>
          </cell>
          <cell r="Z1775">
            <v>24</v>
          </cell>
          <cell r="AA1775">
            <v>70</v>
          </cell>
          <cell r="AB1775">
            <v>28.999999999999996</v>
          </cell>
          <cell r="AC1775">
            <v>25</v>
          </cell>
        </row>
        <row r="1776">
          <cell r="A1776" t="str">
            <v>kYC</v>
          </cell>
          <cell r="B1776" t="str">
            <v>k</v>
          </cell>
          <cell r="C1776" t="str">
            <v>mid-8</v>
          </cell>
          <cell r="D1776" t="str">
            <v>Y</v>
          </cell>
          <cell r="E1776" t="str">
            <v>C</v>
          </cell>
          <cell r="F1776" t="str">
            <v>mid-8</v>
          </cell>
          <cell r="G1776" t="str">
            <v>kY</v>
          </cell>
          <cell r="H1776" t="str">
            <v>YC</v>
          </cell>
          <cell r="I1776">
            <v>3</v>
          </cell>
          <cell r="J1776" t="str">
            <v>Not Found</v>
          </cell>
          <cell r="K1776">
            <v>0.13489999999999999</v>
          </cell>
          <cell r="L1776">
            <v>6.9999999999999999E-4</v>
          </cell>
          <cell r="M1776">
            <v>6</v>
          </cell>
          <cell r="N1776" t="str">
            <v>Not Found</v>
          </cell>
          <cell r="O1776">
            <v>0.1343</v>
          </cell>
          <cell r="P1776">
            <v>1.4E-3</v>
          </cell>
          <cell r="Q1776">
            <v>4</v>
          </cell>
          <cell r="R1776">
            <v>0.60003324710262484</v>
          </cell>
          <cell r="S1776">
            <v>-0.72037552401525429</v>
          </cell>
          <cell r="T1776">
            <v>-0.85004267116917465</v>
          </cell>
          <cell r="U1776">
            <v>0.32662901155615892</v>
          </cell>
          <cell r="V1776">
            <v>-0.68678408334428831</v>
          </cell>
          <cell r="W1776">
            <v>-0.66727521485294028</v>
          </cell>
          <cell r="X1776">
            <v>73</v>
          </cell>
          <cell r="Y1776">
            <v>23</v>
          </cell>
          <cell r="Z1776">
            <v>20</v>
          </cell>
          <cell r="AA1776">
            <v>63</v>
          </cell>
          <cell r="AB1776">
            <v>25</v>
          </cell>
          <cell r="AC1776">
            <v>25</v>
          </cell>
        </row>
        <row r="1777">
          <cell r="A1777" t="str">
            <v>kYd</v>
          </cell>
          <cell r="B1777" t="str">
            <v>k</v>
          </cell>
          <cell r="C1777" t="str">
            <v>mid-8</v>
          </cell>
          <cell r="D1777" t="str">
            <v>Y</v>
          </cell>
          <cell r="E1777" t="str">
            <v>d</v>
          </cell>
          <cell r="F1777" t="str">
            <v>early-8</v>
          </cell>
          <cell r="G1777" t="str">
            <v>kY</v>
          </cell>
          <cell r="H1777" t="str">
            <v>Yd</v>
          </cell>
          <cell r="I1777">
            <v>2</v>
          </cell>
          <cell r="J1777" t="str">
            <v>Not Found</v>
          </cell>
          <cell r="K1777">
            <v>0.16489999999999999</v>
          </cell>
          <cell r="L1777">
            <v>3.0999999999999999E-3</v>
          </cell>
          <cell r="M1777">
            <v>19</v>
          </cell>
          <cell r="N1777" t="str">
            <v>Not Found</v>
          </cell>
          <cell r="O1777">
            <v>0.17510000000000001</v>
          </cell>
          <cell r="P1777">
            <v>5.1999999999999998E-3</v>
          </cell>
          <cell r="Q1777">
            <v>12</v>
          </cell>
          <cell r="R1777">
            <v>1.292286061773084</v>
          </cell>
          <cell r="S1777">
            <v>-2.324950123652884E-2</v>
          </cell>
          <cell r="T1777">
            <v>1.2437113335316192</v>
          </cell>
          <cell r="U1777">
            <v>1.260647013570154</v>
          </cell>
          <cell r="V1777">
            <v>0.47397400568132281</v>
          </cell>
          <cell r="W1777">
            <v>1.1856367824093117</v>
          </cell>
          <cell r="X1777">
            <v>90</v>
          </cell>
          <cell r="Y1777">
            <v>49</v>
          </cell>
          <cell r="Z1777">
            <v>89</v>
          </cell>
          <cell r="AA1777">
            <v>90</v>
          </cell>
          <cell r="AB1777">
            <v>69</v>
          </cell>
          <cell r="AC1777">
            <v>88</v>
          </cell>
        </row>
        <row r="1778">
          <cell r="A1778" t="str">
            <v>kYf</v>
          </cell>
          <cell r="B1778" t="str">
            <v>k</v>
          </cell>
          <cell r="C1778" t="str">
            <v>mid-8</v>
          </cell>
          <cell r="D1778" t="str">
            <v>Y</v>
          </cell>
          <cell r="E1778" t="str">
            <v>f</v>
          </cell>
          <cell r="F1778" t="str">
            <v>mid-8</v>
          </cell>
          <cell r="G1778" t="str">
            <v>kY</v>
          </cell>
          <cell r="H1778" t="str">
            <v>Yf</v>
          </cell>
          <cell r="I1778">
            <v>3</v>
          </cell>
          <cell r="J1778" t="str">
            <v>Not Found</v>
          </cell>
          <cell r="K1778">
            <v>0.14660000000000001</v>
          </cell>
          <cell r="L1778">
            <v>1.8E-3</v>
          </cell>
          <cell r="M1778">
            <v>11</v>
          </cell>
          <cell r="N1778" t="str">
            <v>Not Found</v>
          </cell>
          <cell r="O1778">
            <v>0.1409</v>
          </cell>
          <cell r="P1778">
            <v>2.7000000000000001E-3</v>
          </cell>
          <cell r="Q1778">
            <v>6</v>
          </cell>
          <cell r="R1778">
            <v>0.87001184482410432</v>
          </cell>
          <cell r="S1778">
            <v>-0.40085943024167181</v>
          </cell>
          <cell r="T1778">
            <v>-4.4752669361177014E-2</v>
          </cell>
          <cell r="U1778">
            <v>0.47772015894077569</v>
          </cell>
          <cell r="V1778">
            <v>-0.28968263183552656</v>
          </cell>
          <cell r="W1778">
            <v>-0.20404721553737729</v>
          </cell>
          <cell r="X1778">
            <v>81</v>
          </cell>
          <cell r="Y1778">
            <v>34</v>
          </cell>
          <cell r="Z1778">
            <v>48</v>
          </cell>
          <cell r="AA1778">
            <v>68</v>
          </cell>
          <cell r="AB1778">
            <v>39</v>
          </cell>
          <cell r="AC1778">
            <v>42</v>
          </cell>
        </row>
        <row r="1779">
          <cell r="A1779" t="str">
            <v>kYg</v>
          </cell>
          <cell r="B1779" t="str">
            <v>k</v>
          </cell>
          <cell r="C1779" t="str">
            <v>mid-8</v>
          </cell>
          <cell r="D1779" t="str">
            <v>Y</v>
          </cell>
          <cell r="E1779" t="str">
            <v>g</v>
          </cell>
          <cell r="F1779" t="str">
            <v>mid-8</v>
          </cell>
          <cell r="G1779" t="str">
            <v>kY</v>
          </cell>
          <cell r="H1779" t="str">
            <v>Yg</v>
          </cell>
          <cell r="I1779">
            <v>3</v>
          </cell>
          <cell r="J1779" t="str">
            <v>Not Found</v>
          </cell>
          <cell r="K1779">
            <v>0.1449</v>
          </cell>
          <cell r="L1779">
            <v>1.1000000000000001E-3</v>
          </cell>
          <cell r="M1779">
            <v>4</v>
          </cell>
          <cell r="N1779" t="str">
            <v>Not Found</v>
          </cell>
          <cell r="O1779">
            <v>0.1406</v>
          </cell>
          <cell r="P1779">
            <v>1.6000000000000001E-3</v>
          </cell>
          <cell r="Q1779">
            <v>2</v>
          </cell>
          <cell r="R1779">
            <v>0.83078418532611142</v>
          </cell>
          <cell r="S1779">
            <v>-0.60418785355213334</v>
          </cell>
          <cell r="T1779">
            <v>-1.1721586718923735</v>
          </cell>
          <cell r="U1779">
            <v>0.47085237951420228</v>
          </cell>
          <cell r="V1779">
            <v>-0.62569155234294049</v>
          </cell>
          <cell r="W1779">
            <v>-1.1305032141685032</v>
          </cell>
          <cell r="X1779">
            <v>80</v>
          </cell>
          <cell r="Y1779">
            <v>27</v>
          </cell>
          <cell r="Z1779">
            <v>12</v>
          </cell>
          <cell r="AA1779">
            <v>68</v>
          </cell>
          <cell r="AB1779">
            <v>27</v>
          </cell>
          <cell r="AC1779">
            <v>13</v>
          </cell>
        </row>
        <row r="1780">
          <cell r="A1780" t="str">
            <v>kYG</v>
          </cell>
          <cell r="B1780" t="str">
            <v>k</v>
          </cell>
          <cell r="C1780" t="str">
            <v>mid-8</v>
          </cell>
          <cell r="D1780" t="str">
            <v>Y</v>
          </cell>
          <cell r="E1780" t="str">
            <v>G</v>
          </cell>
          <cell r="F1780" t="str">
            <v>mid-8</v>
          </cell>
          <cell r="G1780" t="str">
            <v>kY</v>
          </cell>
          <cell r="H1780" t="str">
            <v>YG</v>
          </cell>
          <cell r="I1780">
            <v>3</v>
          </cell>
          <cell r="J1780" t="str">
            <v>Not Found</v>
          </cell>
          <cell r="K1780">
            <v>0.13869999999999999</v>
          </cell>
          <cell r="L1780">
            <v>5.9999999999999995E-4</v>
          </cell>
          <cell r="M1780">
            <v>3</v>
          </cell>
          <cell r="N1780" t="str">
            <v>Not Found</v>
          </cell>
          <cell r="O1780">
            <v>0.1404</v>
          </cell>
          <cell r="P1780">
            <v>1.1999999999999999E-3</v>
          </cell>
          <cell r="Q1780">
            <v>3</v>
          </cell>
          <cell r="R1780">
            <v>0.68771860362754966</v>
          </cell>
          <cell r="S1780">
            <v>-0.74942244163103455</v>
          </cell>
          <cell r="T1780">
            <v>-1.3332166722539731</v>
          </cell>
          <cell r="U1780">
            <v>0.46627385989648651</v>
          </cell>
          <cell r="V1780">
            <v>-0.74787661434563646</v>
          </cell>
          <cell r="W1780">
            <v>-0.89888921451072179</v>
          </cell>
          <cell r="X1780">
            <v>75</v>
          </cell>
          <cell r="Y1780">
            <v>22</v>
          </cell>
          <cell r="Z1780">
            <v>9</v>
          </cell>
          <cell r="AA1780">
            <v>68</v>
          </cell>
          <cell r="AB1780">
            <v>23</v>
          </cell>
          <cell r="AC1780">
            <v>18</v>
          </cell>
        </row>
        <row r="1781">
          <cell r="A1781" t="str">
            <v>kYJ</v>
          </cell>
          <cell r="B1781" t="str">
            <v>k</v>
          </cell>
          <cell r="C1781" t="str">
            <v>mid-8</v>
          </cell>
          <cell r="D1781" t="str">
            <v>Y</v>
          </cell>
          <cell r="E1781" t="str">
            <v>J</v>
          </cell>
          <cell r="F1781" t="str">
            <v>mid-8</v>
          </cell>
          <cell r="G1781" t="str">
            <v>kY</v>
          </cell>
          <cell r="H1781" t="str">
            <v>YJ</v>
          </cell>
          <cell r="I1781">
            <v>3</v>
          </cell>
          <cell r="J1781" t="str">
            <v>Not Found</v>
          </cell>
          <cell r="K1781">
            <v>0.13769999999999999</v>
          </cell>
          <cell r="L1781">
            <v>8.0000000000000004E-4</v>
          </cell>
          <cell r="M1781">
            <v>5</v>
          </cell>
          <cell r="N1781" t="str">
            <v>Not Found</v>
          </cell>
          <cell r="O1781">
            <v>0.12790000000000001</v>
          </cell>
          <cell r="P1781">
            <v>1.1999999999999999E-3</v>
          </cell>
          <cell r="Q1781">
            <v>2</v>
          </cell>
          <cell r="R1781">
            <v>0.66464350980520093</v>
          </cell>
          <cell r="S1781">
            <v>-0.69132860639947413</v>
          </cell>
          <cell r="T1781">
            <v>-1.0111006715307742</v>
          </cell>
          <cell r="U1781">
            <v>0.18011638378925801</v>
          </cell>
          <cell r="V1781">
            <v>-0.74787661434563646</v>
          </cell>
          <cell r="W1781">
            <v>-1.1305032141685032</v>
          </cell>
          <cell r="X1781">
            <v>75</v>
          </cell>
          <cell r="Y1781">
            <v>24</v>
          </cell>
          <cell r="Z1781">
            <v>15</v>
          </cell>
          <cell r="AA1781">
            <v>56.999999999999993</v>
          </cell>
          <cell r="AB1781">
            <v>23</v>
          </cell>
          <cell r="AC1781">
            <v>13</v>
          </cell>
        </row>
        <row r="1782">
          <cell r="A1782" t="str">
            <v>kYk</v>
          </cell>
          <cell r="B1782" t="str">
            <v>k</v>
          </cell>
          <cell r="C1782" t="str">
            <v>mid-8</v>
          </cell>
          <cell r="D1782" t="str">
            <v>Y</v>
          </cell>
          <cell r="E1782" t="str">
            <v>k</v>
          </cell>
          <cell r="F1782" t="str">
            <v>mid-8</v>
          </cell>
          <cell r="G1782" t="str">
            <v>kY</v>
          </cell>
          <cell r="H1782" t="str">
            <v>Yk</v>
          </cell>
          <cell r="I1782">
            <v>3</v>
          </cell>
          <cell r="J1782" t="str">
            <v>Not Found</v>
          </cell>
          <cell r="K1782">
            <v>0.1804</v>
          </cell>
          <cell r="L1782">
            <v>3.5999999999999999E-3</v>
          </cell>
          <cell r="M1782">
            <v>16</v>
          </cell>
          <cell r="N1782" t="str">
            <v>Not Found</v>
          </cell>
          <cell r="O1782">
            <v>0.18229999999999999</v>
          </cell>
          <cell r="P1782">
            <v>3.8E-3</v>
          </cell>
          <cell r="Q1782">
            <v>10</v>
          </cell>
          <cell r="R1782">
            <v>1.6499500160194884</v>
          </cell>
          <cell r="S1782">
            <v>0.1219850868423723</v>
          </cell>
          <cell r="T1782">
            <v>0.76053733244682054</v>
          </cell>
          <cell r="U1782">
            <v>1.4254737198079175</v>
          </cell>
          <cell r="V1782">
            <v>4.632628867188715E-2</v>
          </cell>
          <cell r="W1782">
            <v>0.72240878309374867</v>
          </cell>
          <cell r="X1782">
            <v>95</v>
          </cell>
          <cell r="Y1782">
            <v>55.000000000000007</v>
          </cell>
          <cell r="Z1782">
            <v>78</v>
          </cell>
          <cell r="AA1782">
            <v>92</v>
          </cell>
          <cell r="AB1782">
            <v>52</v>
          </cell>
          <cell r="AC1782">
            <v>76</v>
          </cell>
        </row>
        <row r="1783">
          <cell r="A1783" t="str">
            <v>kYl</v>
          </cell>
          <cell r="B1783" t="str">
            <v>k</v>
          </cell>
          <cell r="C1783" t="str">
            <v>mid-8</v>
          </cell>
          <cell r="D1783" t="str">
            <v>Y</v>
          </cell>
          <cell r="E1783" t="str">
            <v>l</v>
          </cell>
          <cell r="F1783" t="str">
            <v>late-8</v>
          </cell>
          <cell r="G1783" t="str">
            <v>kY</v>
          </cell>
          <cell r="H1783" t="str">
            <v>Yl</v>
          </cell>
          <cell r="I1783">
            <v>4</v>
          </cell>
          <cell r="J1783" t="str">
            <v>Not Found</v>
          </cell>
          <cell r="K1783">
            <v>0.2006</v>
          </cell>
          <cell r="L1783">
            <v>3.2000000000000002E-3</v>
          </cell>
          <cell r="M1783">
            <v>24</v>
          </cell>
          <cell r="N1783" t="str">
            <v>Not Found</v>
          </cell>
          <cell r="O1783">
            <v>0.2031</v>
          </cell>
          <cell r="P1783">
            <v>4.5999999999999999E-3</v>
          </cell>
          <cell r="Q1783">
            <v>12</v>
          </cell>
          <cell r="R1783">
            <v>2.1160669112309307</v>
          </cell>
          <cell r="S1783">
            <v>5.7974163792514658E-3</v>
          </cell>
          <cell r="T1783">
            <v>2.0490013353396166</v>
          </cell>
          <cell r="U1783">
            <v>1.9016397600503467</v>
          </cell>
          <cell r="V1783">
            <v>0.29069641267727897</v>
          </cell>
          <cell r="W1783">
            <v>1.1856367824093117</v>
          </cell>
          <cell r="X1783">
            <v>98</v>
          </cell>
          <cell r="Y1783">
            <v>50</v>
          </cell>
          <cell r="Z1783">
            <v>98</v>
          </cell>
          <cell r="AA1783">
            <v>97</v>
          </cell>
          <cell r="AB1783">
            <v>62</v>
          </cell>
          <cell r="AC1783">
            <v>88</v>
          </cell>
        </row>
        <row r="1784">
          <cell r="A1784" t="str">
            <v>kYm</v>
          </cell>
          <cell r="B1784" t="str">
            <v>k</v>
          </cell>
          <cell r="C1784" t="str">
            <v>mid-8</v>
          </cell>
          <cell r="D1784" t="str">
            <v>Y</v>
          </cell>
          <cell r="E1784" t="str">
            <v>m</v>
          </cell>
          <cell r="F1784" t="str">
            <v>early-8</v>
          </cell>
          <cell r="G1784" t="str">
            <v>kY</v>
          </cell>
          <cell r="H1784" t="str">
            <v>Ym</v>
          </cell>
          <cell r="I1784">
            <v>2</v>
          </cell>
          <cell r="J1784" t="str">
            <v>Not Found</v>
          </cell>
          <cell r="K1784">
            <v>0.1764</v>
          </cell>
          <cell r="L1784">
            <v>1.6999999999999999E-3</v>
          </cell>
          <cell r="M1784">
            <v>15</v>
          </cell>
          <cell r="N1784" t="str">
            <v>Not Found</v>
          </cell>
          <cell r="O1784">
            <v>0.16700000000000001</v>
          </cell>
          <cell r="P1784">
            <v>2.5999999999999999E-3</v>
          </cell>
          <cell r="Q1784">
            <v>11</v>
          </cell>
          <cell r="R1784">
            <v>1.5576496407300937</v>
          </cell>
          <cell r="S1784">
            <v>-0.42990634785745202</v>
          </cell>
          <cell r="T1784">
            <v>0.59947933208522108</v>
          </cell>
          <cell r="U1784">
            <v>1.0752169690526698</v>
          </cell>
          <cell r="V1784">
            <v>-0.32022889733620064</v>
          </cell>
          <cell r="W1784">
            <v>0.95402278275153019</v>
          </cell>
          <cell r="X1784">
            <v>94</v>
          </cell>
          <cell r="Y1784">
            <v>33</v>
          </cell>
          <cell r="Z1784">
            <v>72</v>
          </cell>
          <cell r="AA1784">
            <v>86</v>
          </cell>
          <cell r="AB1784">
            <v>38</v>
          </cell>
          <cell r="AC1784">
            <v>83</v>
          </cell>
        </row>
        <row r="1785">
          <cell r="A1785" t="str">
            <v>kYp</v>
          </cell>
          <cell r="B1785" t="str">
            <v>k</v>
          </cell>
          <cell r="C1785" t="str">
            <v>mid-8</v>
          </cell>
          <cell r="D1785" t="str">
            <v>Y</v>
          </cell>
          <cell r="E1785" t="str">
            <v>p</v>
          </cell>
          <cell r="F1785" t="str">
            <v>early-8</v>
          </cell>
          <cell r="G1785" t="str">
            <v>kY</v>
          </cell>
          <cell r="H1785" t="str">
            <v>Yp</v>
          </cell>
          <cell r="I1785">
            <v>2</v>
          </cell>
          <cell r="J1785" t="str">
            <v>Not Found</v>
          </cell>
          <cell r="K1785">
            <v>0.1641</v>
          </cell>
          <cell r="L1785">
            <v>2E-3</v>
          </cell>
          <cell r="M1785">
            <v>14</v>
          </cell>
          <cell r="N1785" t="str">
            <v>Not Found</v>
          </cell>
          <cell r="O1785">
            <v>0.154</v>
          </cell>
          <cell r="P1785">
            <v>3.0999999999999999E-3</v>
          </cell>
          <cell r="Q1785">
            <v>10</v>
          </cell>
          <cell r="R1785">
            <v>1.2738259867152053</v>
          </cell>
          <cell r="S1785">
            <v>-0.34276559501011128</v>
          </cell>
          <cell r="T1785">
            <v>0.43842133172362152</v>
          </cell>
          <cell r="U1785">
            <v>0.77761319390115158</v>
          </cell>
          <cell r="V1785">
            <v>-0.16749756983283073</v>
          </cell>
          <cell r="W1785">
            <v>0.72240878309374867</v>
          </cell>
          <cell r="X1785">
            <v>90</v>
          </cell>
          <cell r="Y1785">
            <v>36</v>
          </cell>
          <cell r="Z1785">
            <v>67</v>
          </cell>
          <cell r="AA1785">
            <v>78</v>
          </cell>
          <cell r="AB1785">
            <v>44</v>
          </cell>
          <cell r="AC1785">
            <v>76</v>
          </cell>
        </row>
        <row r="1786">
          <cell r="A1786" t="str">
            <v>kYr</v>
          </cell>
          <cell r="B1786" t="str">
            <v>k</v>
          </cell>
          <cell r="C1786" t="str">
            <v>mid-8</v>
          </cell>
          <cell r="D1786" t="str">
            <v>Y</v>
          </cell>
          <cell r="E1786" t="str">
            <v>r</v>
          </cell>
          <cell r="F1786" t="str">
            <v>late-8</v>
          </cell>
          <cell r="G1786" t="str">
            <v>kY</v>
          </cell>
          <cell r="H1786" t="str">
            <v>Yr</v>
          </cell>
          <cell r="I1786">
            <v>4</v>
          </cell>
          <cell r="J1786" t="str">
            <v>Not Found</v>
          </cell>
          <cell r="K1786">
            <v>0.20530000000000001</v>
          </cell>
          <cell r="L1786">
            <v>2.5000000000000001E-3</v>
          </cell>
          <cell r="M1786">
            <v>17</v>
          </cell>
          <cell r="N1786" t="str">
            <v>Not Found</v>
          </cell>
          <cell r="O1786">
            <v>0.2097</v>
          </cell>
          <cell r="P1786">
            <v>4.4000000000000003E-3</v>
          </cell>
          <cell r="Q1786">
            <v>7</v>
          </cell>
          <cell r="R1786">
            <v>2.2245198521959697</v>
          </cell>
          <cell r="S1786">
            <v>-0.19753100693121017</v>
          </cell>
          <cell r="T1786">
            <v>0.9215953328084201</v>
          </cell>
          <cell r="U1786">
            <v>2.0527309074349636</v>
          </cell>
          <cell r="V1786">
            <v>0.22960388167593113</v>
          </cell>
          <cell r="W1786">
            <v>2.7566784120404197E-2</v>
          </cell>
          <cell r="X1786">
            <v>99</v>
          </cell>
          <cell r="Y1786">
            <v>42</v>
          </cell>
          <cell r="Z1786">
            <v>82</v>
          </cell>
          <cell r="AA1786">
            <v>98</v>
          </cell>
          <cell r="AB1786">
            <v>60</v>
          </cell>
          <cell r="AC1786">
            <v>51</v>
          </cell>
        </row>
        <row r="1787">
          <cell r="A1787" t="str">
            <v>kYs</v>
          </cell>
          <cell r="B1787" t="str">
            <v>k</v>
          </cell>
          <cell r="C1787" t="str">
            <v>mid-8</v>
          </cell>
          <cell r="D1787" t="str">
            <v>Y</v>
          </cell>
          <cell r="E1787" t="str">
            <v>s</v>
          </cell>
          <cell r="F1787" t="str">
            <v>late-8</v>
          </cell>
          <cell r="G1787" t="str">
            <v>kY</v>
          </cell>
          <cell r="H1787" t="str">
            <v>Ys</v>
          </cell>
          <cell r="I1787">
            <v>4</v>
          </cell>
          <cell r="J1787" t="str">
            <v>Not Found</v>
          </cell>
          <cell r="K1787">
            <v>0.20580000000000001</v>
          </cell>
          <cell r="L1787">
            <v>2E-3</v>
          </cell>
          <cell r="M1787">
            <v>14</v>
          </cell>
          <cell r="N1787" t="str">
            <v>Not Found</v>
          </cell>
          <cell r="O1787">
            <v>0.184</v>
          </cell>
          <cell r="P1787">
            <v>3.3999999999999998E-3</v>
          </cell>
          <cell r="Q1787">
            <v>11</v>
          </cell>
          <cell r="R1787">
            <v>2.236057399107144</v>
          </cell>
          <cell r="S1787">
            <v>-0.34276559501011128</v>
          </cell>
          <cell r="T1787">
            <v>0.43842133172362152</v>
          </cell>
          <cell r="U1787">
            <v>1.4643911365585007</v>
          </cell>
          <cell r="V1787">
            <v>-7.5858773330808829E-2</v>
          </cell>
          <cell r="W1787">
            <v>0.95402278275153019</v>
          </cell>
          <cell r="X1787">
            <v>99</v>
          </cell>
          <cell r="Y1787">
            <v>36</v>
          </cell>
          <cell r="Z1787">
            <v>67</v>
          </cell>
          <cell r="AA1787">
            <v>93</v>
          </cell>
          <cell r="AB1787">
            <v>48</v>
          </cell>
          <cell r="AC1787">
            <v>83</v>
          </cell>
        </row>
        <row r="1788">
          <cell r="A1788" t="str">
            <v>kYS</v>
          </cell>
          <cell r="B1788" t="str">
            <v>k</v>
          </cell>
          <cell r="C1788" t="str">
            <v>mid-8</v>
          </cell>
          <cell r="D1788" t="str">
            <v>Y</v>
          </cell>
          <cell r="E1788" t="str">
            <v>S</v>
          </cell>
          <cell r="F1788" t="str">
            <v>late-8</v>
          </cell>
          <cell r="G1788" t="str">
            <v>kY</v>
          </cell>
          <cell r="H1788" t="str">
            <v>YS</v>
          </cell>
          <cell r="I1788">
            <v>4</v>
          </cell>
          <cell r="J1788" t="str">
            <v>Not Found</v>
          </cell>
          <cell r="K1788">
            <v>0.13469999999999999</v>
          </cell>
          <cell r="L1788">
            <v>5.9999999999999995E-4</v>
          </cell>
          <cell r="M1788">
            <v>3</v>
          </cell>
          <cell r="N1788" t="str">
            <v>Not Found</v>
          </cell>
          <cell r="O1788">
            <v>0.1328</v>
          </cell>
          <cell r="P1788">
            <v>1.1999999999999999E-3</v>
          </cell>
          <cell r="Q1788">
            <v>2</v>
          </cell>
          <cell r="R1788">
            <v>0.59541822833815494</v>
          </cell>
          <cell r="S1788">
            <v>-0.74942244163103455</v>
          </cell>
          <cell r="T1788">
            <v>-1.3332166722539731</v>
          </cell>
          <cell r="U1788">
            <v>0.29229011442329145</v>
          </cell>
          <cell r="V1788">
            <v>-0.74787661434563646</v>
          </cell>
          <cell r="W1788">
            <v>-1.1305032141685032</v>
          </cell>
          <cell r="X1788">
            <v>72</v>
          </cell>
          <cell r="Y1788">
            <v>22</v>
          </cell>
          <cell r="Z1788">
            <v>9</v>
          </cell>
          <cell r="AA1788">
            <v>62</v>
          </cell>
          <cell r="AB1788">
            <v>23</v>
          </cell>
          <cell r="AC1788">
            <v>13</v>
          </cell>
        </row>
        <row r="1789">
          <cell r="A1789" t="str">
            <v>kYT</v>
          </cell>
          <cell r="B1789" t="str">
            <v>k</v>
          </cell>
          <cell r="C1789" t="str">
            <v>mid-8</v>
          </cell>
          <cell r="D1789" t="str">
            <v>Y</v>
          </cell>
          <cell r="E1789" t="str">
            <v>T</v>
          </cell>
          <cell r="F1789" t="str">
            <v>late-8</v>
          </cell>
          <cell r="G1789" t="str">
            <v>kY</v>
          </cell>
          <cell r="H1789" t="str">
            <v>YT</v>
          </cell>
          <cell r="I1789">
            <v>4</v>
          </cell>
          <cell r="J1789" t="str">
            <v>Not Found</v>
          </cell>
          <cell r="K1789">
            <v>0.1343</v>
          </cell>
          <cell r="L1789">
            <v>6.9999999999999999E-4</v>
          </cell>
          <cell r="M1789">
            <v>3</v>
          </cell>
          <cell r="N1789" t="str">
            <v>Not Found</v>
          </cell>
          <cell r="O1789">
            <v>0.13020000000000001</v>
          </cell>
          <cell r="P1789">
            <v>1.1999999999999999E-3</v>
          </cell>
          <cell r="Q1789">
            <v>2</v>
          </cell>
          <cell r="R1789">
            <v>0.58618819080921591</v>
          </cell>
          <cell r="S1789">
            <v>-0.72037552401525429</v>
          </cell>
          <cell r="T1789">
            <v>-1.3332166722539731</v>
          </cell>
          <cell r="U1789">
            <v>0.23276935939298804</v>
          </cell>
          <cell r="V1789">
            <v>-0.74787661434563646</v>
          </cell>
          <cell r="W1789">
            <v>-1.1305032141685032</v>
          </cell>
          <cell r="X1789">
            <v>72</v>
          </cell>
          <cell r="Y1789">
            <v>23</v>
          </cell>
          <cell r="Z1789">
            <v>9</v>
          </cell>
          <cell r="AA1789">
            <v>59</v>
          </cell>
          <cell r="AB1789">
            <v>23</v>
          </cell>
          <cell r="AC1789">
            <v>13</v>
          </cell>
        </row>
        <row r="1790">
          <cell r="A1790" t="str">
            <v>kYv</v>
          </cell>
          <cell r="B1790" t="str">
            <v>k</v>
          </cell>
          <cell r="C1790" t="str">
            <v>mid-8</v>
          </cell>
          <cell r="D1790" t="str">
            <v>Y</v>
          </cell>
          <cell r="E1790" t="str">
            <v>v</v>
          </cell>
          <cell r="F1790" t="str">
            <v>mid-8</v>
          </cell>
          <cell r="G1790" t="str">
            <v>kY</v>
          </cell>
          <cell r="H1790" t="str">
            <v>Yv</v>
          </cell>
          <cell r="I1790">
            <v>3</v>
          </cell>
          <cell r="J1790" t="str">
            <v>Not Found</v>
          </cell>
          <cell r="K1790">
            <v>0.15049999999999999</v>
          </cell>
          <cell r="L1790">
            <v>2.0999999999999999E-3</v>
          </cell>
          <cell r="M1790">
            <v>13</v>
          </cell>
          <cell r="N1790" t="str">
            <v>Not Found</v>
          </cell>
          <cell r="O1790">
            <v>0.14369999999999999</v>
          </cell>
          <cell r="P1790">
            <v>2.2000000000000001E-3</v>
          </cell>
          <cell r="Q1790">
            <v>7</v>
          </cell>
          <cell r="R1790">
            <v>0.9600047107312637</v>
          </cell>
          <cell r="S1790">
            <v>-0.31371867739433112</v>
          </cell>
          <cell r="T1790">
            <v>0.27736333136202201</v>
          </cell>
          <cell r="U1790">
            <v>0.54181943358879481</v>
          </cell>
          <cell r="V1790">
            <v>-0.44241395933889649</v>
          </cell>
          <cell r="W1790">
            <v>2.7566784120404197E-2</v>
          </cell>
          <cell r="X1790">
            <v>83</v>
          </cell>
          <cell r="Y1790">
            <v>37</v>
          </cell>
          <cell r="Z1790">
            <v>61</v>
          </cell>
          <cell r="AA1790">
            <v>71</v>
          </cell>
          <cell r="AB1790">
            <v>34</v>
          </cell>
          <cell r="AC1790">
            <v>51</v>
          </cell>
        </row>
        <row r="1791">
          <cell r="A1791" t="str">
            <v>kYz</v>
          </cell>
          <cell r="B1791" t="str">
            <v>k</v>
          </cell>
          <cell r="C1791" t="str">
            <v>mid-8</v>
          </cell>
          <cell r="D1791" t="str">
            <v>Y</v>
          </cell>
          <cell r="E1791" t="str">
            <v>z</v>
          </cell>
          <cell r="F1791" t="str">
            <v>late-8</v>
          </cell>
          <cell r="G1791" t="str">
            <v>kY</v>
          </cell>
          <cell r="H1791" t="str">
            <v>Yz</v>
          </cell>
          <cell r="I1791">
            <v>4</v>
          </cell>
          <cell r="J1791" t="str">
            <v>Not Found</v>
          </cell>
          <cell r="K1791">
            <v>0.14710000000000001</v>
          </cell>
          <cell r="L1791">
            <v>1.5E-3</v>
          </cell>
          <cell r="M1791">
            <v>9</v>
          </cell>
          <cell r="N1791" t="str">
            <v>Not Found</v>
          </cell>
          <cell r="O1791">
            <v>0.14580000000000001</v>
          </cell>
          <cell r="P1791">
            <v>1.9E-3</v>
          </cell>
          <cell r="Q1791">
            <v>6</v>
          </cell>
          <cell r="R1791">
            <v>0.88154939173527869</v>
          </cell>
          <cell r="S1791">
            <v>-0.48800018308901244</v>
          </cell>
          <cell r="T1791">
            <v>-0.36686867008437607</v>
          </cell>
          <cell r="U1791">
            <v>0.5898938895748097</v>
          </cell>
          <cell r="V1791">
            <v>-0.53405275584091849</v>
          </cell>
          <cell r="W1791">
            <v>-0.20404721553737729</v>
          </cell>
          <cell r="X1791">
            <v>81</v>
          </cell>
          <cell r="Y1791">
            <v>31</v>
          </cell>
          <cell r="Z1791">
            <v>36</v>
          </cell>
          <cell r="AA1791">
            <v>72</v>
          </cell>
          <cell r="AB1791">
            <v>30</v>
          </cell>
          <cell r="AC1791">
            <v>42</v>
          </cell>
        </row>
        <row r="1792">
          <cell r="A1792" t="str">
            <v>l@G</v>
          </cell>
          <cell r="B1792" t="str">
            <v>l</v>
          </cell>
          <cell r="C1792" t="str">
            <v>late-8</v>
          </cell>
          <cell r="D1792" t="str">
            <v>@</v>
          </cell>
          <cell r="E1792" t="str">
            <v>G</v>
          </cell>
          <cell r="F1792" t="str">
            <v>mid-8</v>
          </cell>
          <cell r="G1792" t="str">
            <v>l@</v>
          </cell>
          <cell r="H1792" t="str">
            <v>@G</v>
          </cell>
          <cell r="I1792">
            <v>4</v>
          </cell>
          <cell r="J1792" t="str">
            <v>Not Found</v>
          </cell>
          <cell r="K1792">
            <v>0.12529999999999999</v>
          </cell>
          <cell r="L1792">
            <v>8.2000000000000007E-3</v>
          </cell>
          <cell r="M1792">
            <v>25</v>
          </cell>
          <cell r="N1792" t="str">
            <v>Not Found</v>
          </cell>
          <cell r="O1792">
            <v>0.13320000000000001</v>
          </cell>
          <cell r="P1792">
            <v>7.7000000000000002E-3</v>
          </cell>
          <cell r="Q1792">
            <v>10</v>
          </cell>
          <cell r="R1792">
            <v>0.37851234640807796</v>
          </cell>
          <cell r="S1792">
            <v>1.4581432971682631</v>
          </cell>
          <cell r="T1792">
            <v>2.2100593357012164</v>
          </cell>
          <cell r="U1792">
            <v>0.30144715365872304</v>
          </cell>
          <cell r="V1792">
            <v>1.2376306431981725</v>
          </cell>
          <cell r="W1792">
            <v>0.72240878309374867</v>
          </cell>
          <cell r="X1792">
            <v>65</v>
          </cell>
          <cell r="Y1792">
            <v>93</v>
          </cell>
          <cell r="Z1792">
            <v>99</v>
          </cell>
          <cell r="AA1792">
            <v>62</v>
          </cell>
          <cell r="AB1792">
            <v>89</v>
          </cell>
          <cell r="AC1792">
            <v>76</v>
          </cell>
        </row>
        <row r="1793">
          <cell r="A1793" t="str">
            <v>l@J</v>
          </cell>
          <cell r="B1793" t="str">
            <v>l</v>
          </cell>
          <cell r="C1793" t="str">
            <v>late-8</v>
          </cell>
          <cell r="D1793" t="str">
            <v>@</v>
          </cell>
          <cell r="E1793" t="str">
            <v>J</v>
          </cell>
          <cell r="F1793" t="str">
            <v>mid-8</v>
          </cell>
          <cell r="G1793" t="str">
            <v>l@</v>
          </cell>
          <cell r="H1793" t="str">
            <v>@J</v>
          </cell>
          <cell r="I1793">
            <v>4</v>
          </cell>
          <cell r="J1793" t="str">
            <v>Not Found</v>
          </cell>
          <cell r="K1793">
            <v>0.12429999999999999</v>
          </cell>
          <cell r="L1793">
            <v>5.3E-3</v>
          </cell>
          <cell r="M1793">
            <v>16</v>
          </cell>
          <cell r="N1793" t="str">
            <v>Not Found</v>
          </cell>
          <cell r="O1793">
            <v>0.1207</v>
          </cell>
          <cell r="P1793">
            <v>3.7000000000000002E-3</v>
          </cell>
          <cell r="Q1793">
            <v>6</v>
          </cell>
          <cell r="R1793">
            <v>0.35543725258572928</v>
          </cell>
          <cell r="S1793">
            <v>0.61578268631063626</v>
          </cell>
          <cell r="T1793">
            <v>0.76053733244682054</v>
          </cell>
          <cell r="U1793">
            <v>1.5289677551493906E-2</v>
          </cell>
          <cell r="V1793">
            <v>1.5780023171213225E-2</v>
          </cell>
          <cell r="W1793">
            <v>-0.20404721553737729</v>
          </cell>
          <cell r="X1793">
            <v>64</v>
          </cell>
          <cell r="Y1793">
            <v>73</v>
          </cell>
          <cell r="Z1793">
            <v>78</v>
          </cell>
          <cell r="AA1793">
            <v>51</v>
          </cell>
          <cell r="AB1793">
            <v>51</v>
          </cell>
          <cell r="AC1793">
            <v>42</v>
          </cell>
        </row>
        <row r="1794">
          <cell r="A1794" t="str">
            <v>l@l</v>
          </cell>
          <cell r="B1794" t="str">
            <v>l</v>
          </cell>
          <cell r="C1794" t="str">
            <v>late-8</v>
          </cell>
          <cell r="D1794" t="str">
            <v>@</v>
          </cell>
          <cell r="E1794" t="str">
            <v>l</v>
          </cell>
          <cell r="F1794" t="str">
            <v>late-8</v>
          </cell>
          <cell r="G1794" t="str">
            <v>l@</v>
          </cell>
          <cell r="H1794" t="str">
            <v>@l</v>
          </cell>
          <cell r="I1794">
            <v>5</v>
          </cell>
          <cell r="J1794" t="str">
            <v>Not Found</v>
          </cell>
          <cell r="K1794">
            <v>0.18720000000000001</v>
          </cell>
          <cell r="L1794">
            <v>1.3100000000000001E-2</v>
          </cell>
          <cell r="M1794">
            <v>17</v>
          </cell>
          <cell r="N1794" t="str">
            <v>Not Found</v>
          </cell>
          <cell r="O1794">
            <v>0.19589999999999999</v>
          </cell>
          <cell r="P1794">
            <v>7.4999999999999997E-3</v>
          </cell>
          <cell r="Q1794">
            <v>7</v>
          </cell>
          <cell r="R1794">
            <v>1.8068606540114591</v>
          </cell>
          <cell r="S1794">
            <v>2.881442260341494</v>
          </cell>
          <cell r="T1794">
            <v>0.9215953328084201</v>
          </cell>
          <cell r="U1794">
            <v>1.7368130538125826</v>
          </cell>
          <cell r="V1794">
            <v>1.1765381121968244</v>
          </cell>
          <cell r="W1794">
            <v>2.7566784120404197E-2</v>
          </cell>
          <cell r="X1794">
            <v>96</v>
          </cell>
          <cell r="Y1794">
            <v>100</v>
          </cell>
          <cell r="Z1794">
            <v>82</v>
          </cell>
          <cell r="AA1794">
            <v>96</v>
          </cell>
          <cell r="AB1794">
            <v>88</v>
          </cell>
          <cell r="AC1794">
            <v>51</v>
          </cell>
        </row>
        <row r="1795">
          <cell r="A1795" t="str">
            <v>l@n</v>
          </cell>
          <cell r="B1795" t="str">
            <v>l</v>
          </cell>
          <cell r="C1795" t="str">
            <v>late-8</v>
          </cell>
          <cell r="D1795" t="str">
            <v>@</v>
          </cell>
          <cell r="E1795" t="str">
            <v>n</v>
          </cell>
          <cell r="F1795" t="str">
            <v>early-8</v>
          </cell>
          <cell r="G1795" t="str">
            <v>l@</v>
          </cell>
          <cell r="H1795" t="str">
            <v>@n</v>
          </cell>
          <cell r="I1795">
            <v>3</v>
          </cell>
          <cell r="J1795" t="str">
            <v>Not Found</v>
          </cell>
          <cell r="K1795">
            <v>0.20960000000000001</v>
          </cell>
          <cell r="L1795">
            <v>1.89E-2</v>
          </cell>
          <cell r="M1795">
            <v>33</v>
          </cell>
          <cell r="N1795" t="str">
            <v>Not Found</v>
          </cell>
          <cell r="O1795">
            <v>0.2198</v>
          </cell>
          <cell r="P1795">
            <v>1.9599999999999999E-2</v>
          </cell>
          <cell r="Q1795">
            <v>25</v>
          </cell>
          <cell r="R1795">
            <v>2.3237427556320687</v>
          </cell>
          <cell r="S1795">
            <v>4.5661634820567478</v>
          </cell>
          <cell r="T1795">
            <v>3.4985233385940129</v>
          </cell>
          <cell r="U1795">
            <v>2.2839461481296044</v>
          </cell>
          <cell r="V1795">
            <v>4.8726362377783756</v>
          </cell>
          <cell r="W1795">
            <v>4.1966187779604711</v>
          </cell>
          <cell r="X1795">
            <v>99</v>
          </cell>
          <cell r="Y1795">
            <v>100</v>
          </cell>
          <cell r="Z1795">
            <v>100</v>
          </cell>
          <cell r="AA1795">
            <v>99</v>
          </cell>
          <cell r="AB1795">
            <v>100</v>
          </cell>
          <cell r="AC1795">
            <v>100</v>
          </cell>
        </row>
        <row r="1796">
          <cell r="A1796" t="str">
            <v>l@r</v>
          </cell>
          <cell r="B1796" t="str">
            <v>l</v>
          </cell>
          <cell r="C1796" t="str">
            <v>late-8</v>
          </cell>
          <cell r="D1796" t="str">
            <v>@</v>
          </cell>
          <cell r="E1796" t="str">
            <v>r</v>
          </cell>
          <cell r="F1796" t="str">
            <v>late-8</v>
          </cell>
          <cell r="G1796" t="str">
            <v>l@</v>
          </cell>
          <cell r="H1796" t="str">
            <v>@r</v>
          </cell>
          <cell r="I1796">
            <v>5</v>
          </cell>
          <cell r="J1796" t="str">
            <v>Not Found</v>
          </cell>
          <cell r="K1796">
            <v>0.19189999999999999</v>
          </cell>
          <cell r="L1796">
            <v>1.17E-2</v>
          </cell>
          <cell r="M1796">
            <v>17</v>
          </cell>
          <cell r="N1796" t="str">
            <v>Not Found</v>
          </cell>
          <cell r="O1796">
            <v>0.20250000000000001</v>
          </cell>
          <cell r="P1796">
            <v>6.3E-3</v>
          </cell>
          <cell r="Q1796">
            <v>5</v>
          </cell>
          <cell r="R1796">
            <v>1.9153135949764974</v>
          </cell>
          <cell r="S1796">
            <v>2.4747854137205709</v>
          </cell>
          <cell r="T1796">
            <v>0.9215953328084201</v>
          </cell>
          <cell r="U1796">
            <v>1.8879042011971998</v>
          </cell>
          <cell r="V1796">
            <v>0.80998292618873668</v>
          </cell>
          <cell r="W1796">
            <v>-0.43566121519515877</v>
          </cell>
          <cell r="X1796">
            <v>97</v>
          </cell>
          <cell r="Y1796">
            <v>99</v>
          </cell>
          <cell r="Z1796">
            <v>82</v>
          </cell>
          <cell r="AA1796">
            <v>97</v>
          </cell>
          <cell r="AB1796">
            <v>79</v>
          </cell>
          <cell r="AC1796">
            <v>33</v>
          </cell>
        </row>
        <row r="1797">
          <cell r="A1797" t="str">
            <v>l@t</v>
          </cell>
          <cell r="B1797" t="str">
            <v>l</v>
          </cell>
          <cell r="C1797" t="str">
            <v>late-8</v>
          </cell>
          <cell r="D1797" t="str">
            <v>@</v>
          </cell>
          <cell r="E1797" t="str">
            <v>t</v>
          </cell>
          <cell r="F1797" t="str">
            <v>mid-8</v>
          </cell>
          <cell r="G1797" t="str">
            <v>l@</v>
          </cell>
          <cell r="H1797" t="str">
            <v>@t</v>
          </cell>
          <cell r="I1797">
            <v>4</v>
          </cell>
          <cell r="J1797" t="str">
            <v>Not Found</v>
          </cell>
          <cell r="K1797">
            <v>0.17949999999999999</v>
          </cell>
          <cell r="L1797">
            <v>1.0500000000000001E-2</v>
          </cell>
          <cell r="M1797">
            <v>39</v>
          </cell>
          <cell r="N1797" t="str">
            <v>Not Found</v>
          </cell>
          <cell r="O1797">
            <v>0.1827</v>
          </cell>
          <cell r="P1797">
            <v>1.1599999999999999E-2</v>
          </cell>
          <cell r="Q1797">
            <v>23</v>
          </cell>
          <cell r="R1797">
            <v>1.6291824315793744</v>
          </cell>
          <cell r="S1797">
            <v>2.1262224023312082</v>
          </cell>
          <cell r="T1797">
            <v>4.4648713407636098</v>
          </cell>
          <cell r="U1797">
            <v>1.4346307590433491</v>
          </cell>
          <cell r="V1797">
            <v>2.4289349977244572</v>
          </cell>
          <cell r="W1797">
            <v>3.7333907786449081</v>
          </cell>
          <cell r="X1797">
            <v>95</v>
          </cell>
          <cell r="Y1797">
            <v>98</v>
          </cell>
          <cell r="Z1797">
            <v>100</v>
          </cell>
          <cell r="AA1797">
            <v>92</v>
          </cell>
          <cell r="AB1797">
            <v>99</v>
          </cell>
          <cell r="AC1797">
            <v>100</v>
          </cell>
        </row>
        <row r="1798">
          <cell r="A1798" t="str">
            <v>l@v</v>
          </cell>
          <cell r="B1798" t="str">
            <v>l</v>
          </cell>
          <cell r="C1798" t="str">
            <v>late-8</v>
          </cell>
          <cell r="D1798" t="str">
            <v>@</v>
          </cell>
          <cell r="E1798" t="str">
            <v>v</v>
          </cell>
          <cell r="F1798" t="str">
            <v>mid-8</v>
          </cell>
          <cell r="G1798" t="str">
            <v>l@</v>
          </cell>
          <cell r="H1798" t="str">
            <v>@v</v>
          </cell>
          <cell r="I1798">
            <v>4</v>
          </cell>
          <cell r="J1798" t="str">
            <v>Not Found</v>
          </cell>
          <cell r="K1798">
            <v>0.1371</v>
          </cell>
          <cell r="L1798">
            <v>6.4999999999999997E-3</v>
          </cell>
          <cell r="M1798">
            <v>18</v>
          </cell>
          <cell r="N1798" t="str">
            <v>Not Found</v>
          </cell>
          <cell r="O1798">
            <v>0.13650000000000001</v>
          </cell>
          <cell r="P1798">
            <v>4.7999999999999996E-3</v>
          </cell>
          <cell r="Q1798">
            <v>8</v>
          </cell>
          <cell r="R1798">
            <v>0.650798453511792</v>
          </cell>
          <cell r="S1798">
            <v>0.96434569769999889</v>
          </cell>
          <cell r="T1798">
            <v>1.0826533331700197</v>
          </cell>
          <cell r="U1798">
            <v>0.3769927273510314</v>
          </cell>
          <cell r="V1798">
            <v>0.35178894367862684</v>
          </cell>
          <cell r="W1798">
            <v>0.25918078377818571</v>
          </cell>
          <cell r="X1798">
            <v>74</v>
          </cell>
          <cell r="Y1798">
            <v>83</v>
          </cell>
          <cell r="Z1798">
            <v>86</v>
          </cell>
          <cell r="AA1798">
            <v>65</v>
          </cell>
          <cell r="AB1798">
            <v>64</v>
          </cell>
          <cell r="AC1798">
            <v>60</v>
          </cell>
        </row>
        <row r="1799">
          <cell r="A1799" t="str">
            <v>l@z</v>
          </cell>
          <cell r="B1799" t="str">
            <v>l</v>
          </cell>
          <cell r="C1799" t="str">
            <v>late-8</v>
          </cell>
          <cell r="D1799" t="str">
            <v>@</v>
          </cell>
          <cell r="E1799" t="str">
            <v>z</v>
          </cell>
          <cell r="F1799" t="str">
            <v>late-8</v>
          </cell>
          <cell r="G1799" t="str">
            <v>l@</v>
          </cell>
          <cell r="H1799" t="str">
            <v>@z</v>
          </cell>
          <cell r="I1799">
            <v>5</v>
          </cell>
          <cell r="J1799" t="str">
            <v>Not Found</v>
          </cell>
          <cell r="K1799">
            <v>0.13370000000000001</v>
          </cell>
          <cell r="L1799">
            <v>5.1999999999999998E-3</v>
          </cell>
          <cell r="M1799">
            <v>19</v>
          </cell>
          <cell r="N1799" t="str">
            <v>Not Found</v>
          </cell>
          <cell r="O1799">
            <v>0.13850000000000001</v>
          </cell>
          <cell r="P1799">
            <v>4.3E-3</v>
          </cell>
          <cell r="Q1799">
            <v>7</v>
          </cell>
          <cell r="R1799">
            <v>0.57234313451580698</v>
          </cell>
          <cell r="S1799">
            <v>0.58673576869485589</v>
          </cell>
          <cell r="T1799">
            <v>1.2437113335316192</v>
          </cell>
          <cell r="U1799">
            <v>0.42277792352818805</v>
          </cell>
          <cell r="V1799">
            <v>0.19905761617525705</v>
          </cell>
          <cell r="W1799">
            <v>2.7566784120404197E-2</v>
          </cell>
          <cell r="X1799">
            <v>72</v>
          </cell>
          <cell r="Y1799">
            <v>72</v>
          </cell>
          <cell r="Z1799">
            <v>89</v>
          </cell>
          <cell r="AA1799">
            <v>66</v>
          </cell>
          <cell r="AB1799">
            <v>57.999999999999993</v>
          </cell>
          <cell r="AC1799">
            <v>51</v>
          </cell>
        </row>
        <row r="1800">
          <cell r="A1800" t="str">
            <v>l^b</v>
          </cell>
          <cell r="B1800" t="str">
            <v>l</v>
          </cell>
          <cell r="C1800" t="str">
            <v>late-8</v>
          </cell>
          <cell r="D1800" t="str">
            <v>^</v>
          </cell>
          <cell r="E1800" t="str">
            <v>b</v>
          </cell>
          <cell r="F1800" t="str">
            <v>early-8</v>
          </cell>
          <cell r="G1800" t="str">
            <v>l^</v>
          </cell>
          <cell r="H1800" t="str">
            <v>^b</v>
          </cell>
          <cell r="I1800">
            <v>3</v>
          </cell>
          <cell r="J1800" t="str">
            <v>Not Found</v>
          </cell>
          <cell r="K1800">
            <v>9.9299999999999999E-2</v>
          </cell>
          <cell r="L1800">
            <v>5.3E-3</v>
          </cell>
          <cell r="M1800">
            <v>21</v>
          </cell>
          <cell r="N1800" t="str">
            <v>Not Found</v>
          </cell>
          <cell r="O1800">
            <v>0.1157</v>
          </cell>
          <cell r="P1800">
            <v>6.0000000000000001E-3</v>
          </cell>
          <cell r="Q1800">
            <v>8</v>
          </cell>
          <cell r="R1800">
            <v>-0.22144009297298667</v>
          </cell>
          <cell r="S1800">
            <v>0.61578268631063626</v>
          </cell>
          <cell r="T1800">
            <v>1.5658273342548181</v>
          </cell>
          <cell r="U1800">
            <v>-9.9173312891397747E-2</v>
          </cell>
          <cell r="V1800">
            <v>0.71834412968671479</v>
          </cell>
          <cell r="W1800">
            <v>0.25918078377818571</v>
          </cell>
          <cell r="X1800">
            <v>41</v>
          </cell>
          <cell r="Y1800">
            <v>73</v>
          </cell>
          <cell r="Z1800">
            <v>94</v>
          </cell>
          <cell r="AA1800">
            <v>46</v>
          </cell>
          <cell r="AB1800">
            <v>77</v>
          </cell>
          <cell r="AC1800">
            <v>60</v>
          </cell>
        </row>
        <row r="1801">
          <cell r="A1801" t="str">
            <v>l^C</v>
          </cell>
          <cell r="B1801" t="str">
            <v>l</v>
          </cell>
          <cell r="C1801" t="str">
            <v>late-8</v>
          </cell>
          <cell r="D1801" t="str">
            <v>^</v>
          </cell>
          <cell r="E1801" t="str">
            <v>C</v>
          </cell>
          <cell r="F1801" t="str">
            <v>mid-8</v>
          </cell>
          <cell r="G1801" t="str">
            <v>l^</v>
          </cell>
          <cell r="H1801" t="str">
            <v>^C</v>
          </cell>
          <cell r="I1801">
            <v>4</v>
          </cell>
          <cell r="J1801" t="str">
            <v>Not Found</v>
          </cell>
          <cell r="K1801">
            <v>8.1299999999999997E-2</v>
          </cell>
          <cell r="L1801">
            <v>2.5000000000000001E-3</v>
          </cell>
          <cell r="M1801">
            <v>17</v>
          </cell>
          <cell r="N1801" t="str">
            <v>Not Found</v>
          </cell>
          <cell r="O1801">
            <v>0.10639999999999999</v>
          </cell>
          <cell r="P1801">
            <v>4.0000000000000001E-3</v>
          </cell>
          <cell r="Q1801">
            <v>7</v>
          </cell>
          <cell r="R1801">
            <v>-0.6367917817752623</v>
          </cell>
          <cell r="S1801">
            <v>-0.19753100693121017</v>
          </cell>
          <cell r="T1801">
            <v>0.9215953328084201</v>
          </cell>
          <cell r="U1801">
            <v>-0.31207447511517611</v>
          </cell>
          <cell r="V1801">
            <v>0.10741881967323515</v>
          </cell>
          <cell r="W1801">
            <v>2.7566784120404197E-2</v>
          </cell>
          <cell r="X1801">
            <v>26</v>
          </cell>
          <cell r="Y1801">
            <v>42</v>
          </cell>
          <cell r="Z1801">
            <v>82</v>
          </cell>
          <cell r="AA1801">
            <v>38</v>
          </cell>
          <cell r="AB1801">
            <v>55.000000000000007</v>
          </cell>
          <cell r="AC1801">
            <v>51</v>
          </cell>
        </row>
        <row r="1802">
          <cell r="A1802" t="str">
            <v>l^d</v>
          </cell>
          <cell r="B1802" t="str">
            <v>l</v>
          </cell>
          <cell r="C1802" t="str">
            <v>late-8</v>
          </cell>
          <cell r="D1802" t="str">
            <v>^</v>
          </cell>
          <cell r="E1802" t="str">
            <v>d</v>
          </cell>
          <cell r="F1802" t="str">
            <v>early-8</v>
          </cell>
          <cell r="G1802" t="str">
            <v>l^</v>
          </cell>
          <cell r="H1802" t="str">
            <v>^d</v>
          </cell>
          <cell r="I1802">
            <v>3</v>
          </cell>
          <cell r="J1802" t="str">
            <v>Not Found</v>
          </cell>
          <cell r="K1802">
            <v>0.1113</v>
          </cell>
          <cell r="L1802">
            <v>2.8E-3</v>
          </cell>
          <cell r="M1802">
            <v>22</v>
          </cell>
          <cell r="N1802" t="str">
            <v>Not Found</v>
          </cell>
          <cell r="O1802">
            <v>0.14729999999999999</v>
          </cell>
          <cell r="P1802">
            <v>4.5999999999999999E-3</v>
          </cell>
          <cell r="Q1802">
            <v>13</v>
          </cell>
          <cell r="R1802">
            <v>5.5461032895196979E-2</v>
          </cell>
          <cell r="S1802">
            <v>-0.1103902540838695</v>
          </cell>
          <cell r="T1802">
            <v>1.7268853346164177</v>
          </cell>
          <cell r="U1802">
            <v>0.62423278670767657</v>
          </cell>
          <cell r="V1802">
            <v>0.29069641267727897</v>
          </cell>
          <cell r="W1802">
            <v>1.4172507820670932</v>
          </cell>
          <cell r="X1802">
            <v>52</v>
          </cell>
          <cell r="Y1802">
            <v>45</v>
          </cell>
          <cell r="Z1802">
            <v>96</v>
          </cell>
          <cell r="AA1802">
            <v>73</v>
          </cell>
          <cell r="AB1802">
            <v>62</v>
          </cell>
          <cell r="AC1802">
            <v>92</v>
          </cell>
        </row>
        <row r="1803">
          <cell r="A1803" t="str">
            <v>l^J</v>
          </cell>
          <cell r="B1803" t="str">
            <v>l</v>
          </cell>
          <cell r="C1803" t="str">
            <v>late-8</v>
          </cell>
          <cell r="D1803" t="str">
            <v>^</v>
          </cell>
          <cell r="E1803" t="str">
            <v>J</v>
          </cell>
          <cell r="F1803" t="str">
            <v>mid-8</v>
          </cell>
          <cell r="G1803" t="str">
            <v>l^</v>
          </cell>
          <cell r="H1803" t="str">
            <v>^J</v>
          </cell>
          <cell r="I1803">
            <v>4</v>
          </cell>
          <cell r="J1803" t="str">
            <v>Not Found</v>
          </cell>
          <cell r="K1803">
            <v>8.4099999999999994E-2</v>
          </cell>
          <cell r="L1803">
            <v>2.3E-3</v>
          </cell>
          <cell r="M1803">
            <v>16</v>
          </cell>
          <cell r="N1803" t="str">
            <v>Not Found</v>
          </cell>
          <cell r="O1803">
            <v>0.10009999999999999</v>
          </cell>
          <cell r="P1803">
            <v>2.8999999999999998E-3</v>
          </cell>
          <cell r="Q1803">
            <v>5</v>
          </cell>
          <cell r="R1803">
            <v>-0.57218151907268611</v>
          </cell>
          <cell r="S1803">
            <v>-0.25562484216277065</v>
          </cell>
          <cell r="T1803">
            <v>0.76053733244682054</v>
          </cell>
          <cell r="U1803">
            <v>-0.45629784307321941</v>
          </cell>
          <cell r="V1803">
            <v>-0.22859010083417874</v>
          </cell>
          <cell r="W1803">
            <v>-0.43566121519515877</v>
          </cell>
          <cell r="X1803">
            <v>28.000000000000004</v>
          </cell>
          <cell r="Y1803">
            <v>40</v>
          </cell>
          <cell r="Z1803">
            <v>78</v>
          </cell>
          <cell r="AA1803">
            <v>32</v>
          </cell>
          <cell r="AB1803">
            <v>42</v>
          </cell>
          <cell r="AC1803">
            <v>33</v>
          </cell>
        </row>
        <row r="1804">
          <cell r="A1804" t="str">
            <v>l^m</v>
          </cell>
          <cell r="B1804" t="str">
            <v>l</v>
          </cell>
          <cell r="C1804" t="str">
            <v>late-8</v>
          </cell>
          <cell r="D1804" t="str">
            <v>^</v>
          </cell>
          <cell r="E1804" t="str">
            <v>m</v>
          </cell>
          <cell r="F1804" t="str">
            <v>early-8</v>
          </cell>
          <cell r="G1804" t="str">
            <v>l^</v>
          </cell>
          <cell r="H1804" t="str">
            <v>^m</v>
          </cell>
          <cell r="I1804">
            <v>3</v>
          </cell>
          <cell r="J1804" t="str">
            <v>Not Found</v>
          </cell>
          <cell r="K1804">
            <v>0.1227</v>
          </cell>
          <cell r="L1804">
            <v>6.7999999999999996E-3</v>
          </cell>
          <cell r="M1804">
            <v>28</v>
          </cell>
          <cell r="N1804" t="str">
            <v>Not Found</v>
          </cell>
          <cell r="O1804">
            <v>0.13919999999999999</v>
          </cell>
          <cell r="P1804">
            <v>1.34E-2</v>
          </cell>
          <cell r="Q1804">
            <v>15</v>
          </cell>
          <cell r="R1804">
            <v>0.31851710246997167</v>
          </cell>
          <cell r="S1804">
            <v>1.0514864505473396</v>
          </cell>
          <cell r="T1804">
            <v>2.6932333367860153</v>
          </cell>
          <cell r="U1804">
            <v>0.43880274219019239</v>
          </cell>
          <cell r="V1804">
            <v>2.9787677767365897</v>
          </cell>
          <cell r="W1804">
            <v>1.880478781382656</v>
          </cell>
          <cell r="X1804">
            <v>63</v>
          </cell>
          <cell r="Y1804">
            <v>86</v>
          </cell>
          <cell r="Z1804">
            <v>100</v>
          </cell>
          <cell r="AA1804">
            <v>67</v>
          </cell>
          <cell r="AB1804">
            <v>100</v>
          </cell>
          <cell r="AC1804">
            <v>97</v>
          </cell>
        </row>
        <row r="1805">
          <cell r="A1805" t="str">
            <v>l^n</v>
          </cell>
          <cell r="B1805" t="str">
            <v>l</v>
          </cell>
          <cell r="C1805" t="str">
            <v>late-8</v>
          </cell>
          <cell r="D1805" t="str">
            <v>^</v>
          </cell>
          <cell r="E1805" t="str">
            <v>n</v>
          </cell>
          <cell r="F1805" t="str">
            <v>early-8</v>
          </cell>
          <cell r="G1805" t="str">
            <v>l^</v>
          </cell>
          <cell r="H1805" t="str">
            <v>^n</v>
          </cell>
          <cell r="I1805">
            <v>3</v>
          </cell>
          <cell r="J1805" t="str">
            <v>Not Found</v>
          </cell>
          <cell r="K1805">
            <v>0.1694</v>
          </cell>
          <cell r="L1805">
            <v>7.4999999999999997E-3</v>
          </cell>
          <cell r="M1805">
            <v>29</v>
          </cell>
          <cell r="N1805" t="str">
            <v>Not Found</v>
          </cell>
          <cell r="O1805">
            <v>0.19919999999999999</v>
          </cell>
          <cell r="P1805">
            <v>1.6199999999999999E-2</v>
          </cell>
          <cell r="Q1805">
            <v>19</v>
          </cell>
          <cell r="R1805">
            <v>1.396123983973653</v>
          </cell>
          <cell r="S1805">
            <v>1.2548148738578011</v>
          </cell>
          <cell r="T1805">
            <v>2.8542913371476146</v>
          </cell>
          <cell r="U1805">
            <v>1.8123586275048909</v>
          </cell>
          <cell r="V1805">
            <v>3.8340632107554606</v>
          </cell>
          <cell r="W1805">
            <v>2.806934780013782</v>
          </cell>
          <cell r="X1805">
            <v>92</v>
          </cell>
          <cell r="Y1805">
            <v>90</v>
          </cell>
          <cell r="Z1805">
            <v>100</v>
          </cell>
          <cell r="AA1805">
            <v>97</v>
          </cell>
          <cell r="AB1805">
            <v>100</v>
          </cell>
          <cell r="AC1805">
            <v>100</v>
          </cell>
        </row>
        <row r="1806">
          <cell r="A1806" t="str">
            <v>l^p</v>
          </cell>
          <cell r="B1806" t="str">
            <v>l</v>
          </cell>
          <cell r="C1806" t="str">
            <v>late-8</v>
          </cell>
          <cell r="D1806" t="str">
            <v>^</v>
          </cell>
          <cell r="E1806" t="str">
            <v>p</v>
          </cell>
          <cell r="F1806" t="str">
            <v>early-8</v>
          </cell>
          <cell r="G1806" t="str">
            <v>l^</v>
          </cell>
          <cell r="H1806" t="str">
            <v>^p</v>
          </cell>
          <cell r="I1806">
            <v>3</v>
          </cell>
          <cell r="J1806" t="str">
            <v>Not Found</v>
          </cell>
          <cell r="K1806">
            <v>0.1104</v>
          </cell>
          <cell r="L1806">
            <v>3.0000000000000001E-3</v>
          </cell>
          <cell r="M1806">
            <v>17</v>
          </cell>
          <cell r="N1806" t="str">
            <v>Not Found</v>
          </cell>
          <cell r="O1806">
            <v>0.12620000000000001</v>
          </cell>
          <cell r="P1806">
            <v>5.1000000000000004E-3</v>
          </cell>
          <cell r="Q1806">
            <v>10</v>
          </cell>
          <cell r="R1806">
            <v>3.4693448455083244E-2</v>
          </cell>
          <cell r="S1806">
            <v>-5.2296418852309019E-2</v>
          </cell>
          <cell r="T1806">
            <v>0.9215953328084201</v>
          </cell>
          <cell r="U1806">
            <v>0.14119896703867471</v>
          </cell>
          <cell r="V1806">
            <v>0.44342774018064901</v>
          </cell>
          <cell r="W1806">
            <v>0.72240878309374867</v>
          </cell>
          <cell r="X1806">
            <v>51</v>
          </cell>
          <cell r="Y1806">
            <v>48</v>
          </cell>
          <cell r="Z1806">
            <v>82</v>
          </cell>
          <cell r="AA1806">
            <v>56.000000000000007</v>
          </cell>
          <cell r="AB1806">
            <v>68</v>
          </cell>
          <cell r="AC1806">
            <v>76</v>
          </cell>
        </row>
        <row r="1807">
          <cell r="A1807" t="str">
            <v>l^r</v>
          </cell>
          <cell r="B1807" t="str">
            <v>l</v>
          </cell>
          <cell r="C1807" t="str">
            <v>late-8</v>
          </cell>
          <cell r="D1807" t="str">
            <v>^</v>
          </cell>
          <cell r="E1807" t="str">
            <v>r</v>
          </cell>
          <cell r="F1807" t="str">
            <v>late-8</v>
          </cell>
          <cell r="G1807" t="str">
            <v>l^</v>
          </cell>
          <cell r="H1807" t="str">
            <v>^r</v>
          </cell>
          <cell r="I1807">
            <v>5</v>
          </cell>
          <cell r="J1807" t="str">
            <v>Not Found</v>
          </cell>
          <cell r="K1807">
            <v>0.1517</v>
          </cell>
          <cell r="L1807">
            <v>1.8E-3</v>
          </cell>
          <cell r="M1807">
            <v>13</v>
          </cell>
          <cell r="N1807" t="str">
            <v>Not Found</v>
          </cell>
          <cell r="O1807">
            <v>0.18179999999999999</v>
          </cell>
          <cell r="P1807">
            <v>2.5000000000000001E-3</v>
          </cell>
          <cell r="Q1807">
            <v>2</v>
          </cell>
          <cell r="R1807">
            <v>0.98769482331808223</v>
          </cell>
          <cell r="S1807">
            <v>-0.40085943024167181</v>
          </cell>
          <cell r="T1807">
            <v>0.27736333136202201</v>
          </cell>
          <cell r="U1807">
            <v>1.4140274207636283</v>
          </cell>
          <cell r="V1807">
            <v>-0.3507751628368746</v>
          </cell>
          <cell r="W1807">
            <v>-1.1305032141685032</v>
          </cell>
          <cell r="X1807">
            <v>84</v>
          </cell>
          <cell r="Y1807">
            <v>34</v>
          </cell>
          <cell r="Z1807">
            <v>61</v>
          </cell>
          <cell r="AA1807">
            <v>92</v>
          </cell>
          <cell r="AB1807">
            <v>37</v>
          </cell>
          <cell r="AC1807">
            <v>13</v>
          </cell>
        </row>
        <row r="1808">
          <cell r="A1808" t="str">
            <v>l^s</v>
          </cell>
          <cell r="B1808" t="str">
            <v>l</v>
          </cell>
          <cell r="C1808" t="str">
            <v>late-8</v>
          </cell>
          <cell r="D1808" t="str">
            <v>^</v>
          </cell>
          <cell r="E1808" t="str">
            <v>s</v>
          </cell>
          <cell r="F1808" t="str">
            <v>late-8</v>
          </cell>
          <cell r="G1808" t="str">
            <v>l^</v>
          </cell>
          <cell r="H1808" t="str">
            <v>^s</v>
          </cell>
          <cell r="I1808">
            <v>5</v>
          </cell>
          <cell r="J1808" t="str">
            <v>Not Found</v>
          </cell>
          <cell r="K1808">
            <v>0.15210000000000001</v>
          </cell>
          <cell r="L1808">
            <v>5.7000000000000002E-3</v>
          </cell>
          <cell r="M1808">
            <v>23</v>
          </cell>
          <cell r="N1808" t="str">
            <v>Not Found</v>
          </cell>
          <cell r="O1808">
            <v>0.15620000000000001</v>
          </cell>
          <cell r="P1808">
            <v>6.1999999999999998E-3</v>
          </cell>
          <cell r="Q1808">
            <v>9</v>
          </cell>
          <cell r="R1808">
            <v>0.99692486084702192</v>
          </cell>
          <cell r="S1808">
            <v>0.73197035677375721</v>
          </cell>
          <cell r="T1808">
            <v>1.8879433349780173</v>
          </cell>
          <cell r="U1808">
            <v>0.827976909696024</v>
          </cell>
          <cell r="V1808">
            <v>0.77943666068806261</v>
          </cell>
          <cell r="W1808">
            <v>0.49079478343596716</v>
          </cell>
          <cell r="X1808">
            <v>84</v>
          </cell>
          <cell r="Y1808">
            <v>77</v>
          </cell>
          <cell r="Z1808">
            <v>97</v>
          </cell>
          <cell r="AA1808">
            <v>80</v>
          </cell>
          <cell r="AB1808">
            <v>78</v>
          </cell>
          <cell r="AC1808">
            <v>69</v>
          </cell>
        </row>
        <row r="1809">
          <cell r="A1809" t="str">
            <v>l^t</v>
          </cell>
          <cell r="B1809" t="str">
            <v>l</v>
          </cell>
          <cell r="C1809" t="str">
            <v>late-8</v>
          </cell>
          <cell r="D1809" t="str">
            <v>^</v>
          </cell>
          <cell r="E1809" t="str">
            <v>t</v>
          </cell>
          <cell r="F1809" t="str">
            <v>mid-8</v>
          </cell>
          <cell r="G1809" t="str">
            <v>l^</v>
          </cell>
          <cell r="H1809" t="str">
            <v>^t</v>
          </cell>
          <cell r="I1809">
            <v>4</v>
          </cell>
          <cell r="J1809" t="str">
            <v>Not Found</v>
          </cell>
          <cell r="K1809">
            <v>0.13930000000000001</v>
          </cell>
          <cell r="L1809">
            <v>4.1000000000000003E-3</v>
          </cell>
          <cell r="M1809">
            <v>28</v>
          </cell>
          <cell r="N1809" t="str">
            <v>Not Found</v>
          </cell>
          <cell r="O1809">
            <v>0.16200000000000001</v>
          </cell>
          <cell r="P1809">
            <v>6.3E-3</v>
          </cell>
          <cell r="Q1809">
            <v>14</v>
          </cell>
          <cell r="R1809">
            <v>0.70156365992095926</v>
          </cell>
          <cell r="S1809">
            <v>0.26721967492127358</v>
          </cell>
          <cell r="T1809">
            <v>2.6932333367860153</v>
          </cell>
          <cell r="U1809">
            <v>0.96075397860977818</v>
          </cell>
          <cell r="V1809">
            <v>0.80998292618873668</v>
          </cell>
          <cell r="W1809">
            <v>1.6488647817248745</v>
          </cell>
          <cell r="X1809">
            <v>76</v>
          </cell>
          <cell r="Y1809">
            <v>60</v>
          </cell>
          <cell r="Z1809">
            <v>100</v>
          </cell>
          <cell r="AA1809">
            <v>83</v>
          </cell>
          <cell r="AB1809">
            <v>79</v>
          </cell>
          <cell r="AC1809">
            <v>95</v>
          </cell>
        </row>
        <row r="1810">
          <cell r="A1810" t="str">
            <v>l^T</v>
          </cell>
          <cell r="B1810" t="str">
            <v>l</v>
          </cell>
          <cell r="C1810" t="str">
            <v>late-8</v>
          </cell>
          <cell r="D1810" t="str">
            <v>^</v>
          </cell>
          <cell r="E1810" t="str">
            <v>T</v>
          </cell>
          <cell r="F1810" t="str">
            <v>late-8</v>
          </cell>
          <cell r="G1810" t="str">
            <v>l^</v>
          </cell>
          <cell r="H1810" t="str">
            <v>^T</v>
          </cell>
          <cell r="I1810">
            <v>5</v>
          </cell>
          <cell r="J1810" t="str">
            <v>Not Found</v>
          </cell>
          <cell r="K1810">
            <v>8.0699999999999994E-2</v>
          </cell>
          <cell r="L1810">
            <v>1.9E-3</v>
          </cell>
          <cell r="M1810">
            <v>9</v>
          </cell>
          <cell r="N1810" t="str">
            <v>Not Found</v>
          </cell>
          <cell r="O1810">
            <v>0.1024</v>
          </cell>
          <cell r="P1810">
            <v>2.8999999999999998E-3</v>
          </cell>
          <cell r="Q1810">
            <v>2</v>
          </cell>
          <cell r="R1810">
            <v>-0.65063683806867156</v>
          </cell>
          <cell r="S1810">
            <v>-0.37181251262589154</v>
          </cell>
          <cell r="T1810">
            <v>-0.36686867008437607</v>
          </cell>
          <cell r="U1810">
            <v>-0.40364486746948908</v>
          </cell>
          <cell r="V1810">
            <v>-0.22859010083417874</v>
          </cell>
          <cell r="W1810">
            <v>-1.1305032141685032</v>
          </cell>
          <cell r="X1810">
            <v>26</v>
          </cell>
          <cell r="Y1810">
            <v>35</v>
          </cell>
          <cell r="Z1810">
            <v>36</v>
          </cell>
          <cell r="AA1810">
            <v>34</v>
          </cell>
          <cell r="AB1810">
            <v>42</v>
          </cell>
          <cell r="AC1810">
            <v>13</v>
          </cell>
        </row>
        <row r="1811">
          <cell r="A1811" t="str">
            <v>l^z</v>
          </cell>
          <cell r="B1811" t="str">
            <v>l</v>
          </cell>
          <cell r="C1811" t="str">
            <v>late-8</v>
          </cell>
          <cell r="D1811" t="str">
            <v>^</v>
          </cell>
          <cell r="E1811" t="str">
            <v>z</v>
          </cell>
          <cell r="F1811" t="str">
            <v>late-8</v>
          </cell>
          <cell r="G1811" t="str">
            <v>l^</v>
          </cell>
          <cell r="H1811" t="str">
            <v>^z</v>
          </cell>
          <cell r="I1811">
            <v>5</v>
          </cell>
          <cell r="J1811" t="str">
            <v>Not Found</v>
          </cell>
          <cell r="K1811">
            <v>9.3399999999999997E-2</v>
          </cell>
          <cell r="L1811">
            <v>2.8E-3</v>
          </cell>
          <cell r="M1811">
            <v>13</v>
          </cell>
          <cell r="N1811" t="str">
            <v>Not Found</v>
          </cell>
          <cell r="O1811">
            <v>0.1179</v>
          </cell>
          <cell r="P1811">
            <v>5.1000000000000004E-3</v>
          </cell>
          <cell r="Q1811">
            <v>6</v>
          </cell>
          <cell r="R1811">
            <v>-0.35758314652484369</v>
          </cell>
          <cell r="S1811">
            <v>-0.1103902540838695</v>
          </cell>
          <cell r="T1811">
            <v>0.27736333136202201</v>
          </cell>
          <cell r="U1811">
            <v>-4.8809597096525291E-2</v>
          </cell>
          <cell r="V1811">
            <v>0.44342774018064901</v>
          </cell>
          <cell r="W1811">
            <v>-0.20404721553737729</v>
          </cell>
          <cell r="X1811">
            <v>36</v>
          </cell>
          <cell r="Y1811">
            <v>45</v>
          </cell>
          <cell r="Z1811">
            <v>61</v>
          </cell>
          <cell r="AA1811">
            <v>48</v>
          </cell>
          <cell r="AB1811">
            <v>68</v>
          </cell>
          <cell r="AC1811">
            <v>42</v>
          </cell>
        </row>
        <row r="1812">
          <cell r="A1812" t="str">
            <v>laC</v>
          </cell>
          <cell r="B1812" t="str">
            <v>l</v>
          </cell>
          <cell r="C1812" t="str">
            <v>late-8</v>
          </cell>
          <cell r="D1812" t="str">
            <v>a</v>
          </cell>
          <cell r="E1812" t="str">
            <v>C</v>
          </cell>
          <cell r="F1812" t="str">
            <v>mid-8</v>
          </cell>
          <cell r="G1812" t="str">
            <v>la</v>
          </cell>
          <cell r="H1812" t="str">
            <v>aC</v>
          </cell>
          <cell r="I1812">
            <v>4</v>
          </cell>
          <cell r="J1812" t="str">
            <v>Not Found</v>
          </cell>
          <cell r="K1812">
            <v>0.1026</v>
          </cell>
          <cell r="L1812">
            <v>2E-3</v>
          </cell>
          <cell r="M1812">
            <v>13</v>
          </cell>
          <cell r="N1812" t="str">
            <v>Not Found</v>
          </cell>
          <cell r="O1812">
            <v>0.1094</v>
          </cell>
          <cell r="P1812">
            <v>2E-3</v>
          </cell>
          <cell r="Q1812">
            <v>2</v>
          </cell>
          <cell r="R1812">
            <v>-0.14529228335923619</v>
          </cell>
          <cell r="S1812">
            <v>-0.34276559501011128</v>
          </cell>
          <cell r="T1812">
            <v>0.27736333136202201</v>
          </cell>
          <cell r="U1812">
            <v>-0.2433966808494411</v>
          </cell>
          <cell r="V1812">
            <v>-0.50350649034024453</v>
          </cell>
          <cell r="W1812">
            <v>-1.1305032141685032</v>
          </cell>
          <cell r="X1812">
            <v>44</v>
          </cell>
          <cell r="Y1812">
            <v>36</v>
          </cell>
          <cell r="Z1812">
            <v>61</v>
          </cell>
          <cell r="AA1812">
            <v>40</v>
          </cell>
          <cell r="AB1812">
            <v>31</v>
          </cell>
          <cell r="AC1812">
            <v>13</v>
          </cell>
        </row>
        <row r="1813">
          <cell r="A1813" t="str">
            <v>lad</v>
          </cell>
          <cell r="B1813" t="str">
            <v>l</v>
          </cell>
          <cell r="C1813" t="str">
            <v>late-8</v>
          </cell>
          <cell r="D1813" t="str">
            <v>a</v>
          </cell>
          <cell r="E1813" t="str">
            <v>d</v>
          </cell>
          <cell r="F1813" t="str">
            <v>early-8</v>
          </cell>
          <cell r="G1813" t="str">
            <v>la</v>
          </cell>
          <cell r="H1813" t="str">
            <v>ad</v>
          </cell>
          <cell r="I1813">
            <v>3</v>
          </cell>
          <cell r="J1813" t="str">
            <v>Not Found</v>
          </cell>
          <cell r="K1813">
            <v>0.1326</v>
          </cell>
          <cell r="L1813">
            <v>4.3E-3</v>
          </cell>
          <cell r="M1813">
            <v>27</v>
          </cell>
          <cell r="N1813" t="str">
            <v>Not Found</v>
          </cell>
          <cell r="O1813">
            <v>0.15029999999999999</v>
          </cell>
          <cell r="P1813">
            <v>4.3E-3</v>
          </cell>
          <cell r="Q1813">
            <v>13</v>
          </cell>
          <cell r="R1813">
            <v>0.54696053131122302</v>
          </cell>
          <cell r="S1813">
            <v>0.32531351015283394</v>
          </cell>
          <cell r="T1813">
            <v>2.5321753364244155</v>
          </cell>
          <cell r="U1813">
            <v>0.69291058097341163</v>
          </cell>
          <cell r="V1813">
            <v>0.19905761617525705</v>
          </cell>
          <cell r="W1813">
            <v>1.4172507820670932</v>
          </cell>
          <cell r="X1813">
            <v>71</v>
          </cell>
          <cell r="Y1813">
            <v>63</v>
          </cell>
          <cell r="Z1813">
            <v>99</v>
          </cell>
          <cell r="AA1813">
            <v>76</v>
          </cell>
          <cell r="AB1813">
            <v>57.999999999999993</v>
          </cell>
          <cell r="AC1813">
            <v>92</v>
          </cell>
        </row>
        <row r="1814">
          <cell r="A1814" t="str">
            <v>laf</v>
          </cell>
          <cell r="B1814" t="str">
            <v>l</v>
          </cell>
          <cell r="C1814" t="str">
            <v>late-8</v>
          </cell>
          <cell r="D1814" t="str">
            <v>a</v>
          </cell>
          <cell r="E1814" t="str">
            <v>f</v>
          </cell>
          <cell r="F1814" t="str">
            <v>mid-8</v>
          </cell>
          <cell r="G1814" t="str">
            <v>la</v>
          </cell>
          <cell r="H1814" t="str">
            <v>af</v>
          </cell>
          <cell r="I1814">
            <v>4</v>
          </cell>
          <cell r="J1814" t="str">
            <v>Not Found</v>
          </cell>
          <cell r="K1814">
            <v>0.1143</v>
          </cell>
          <cell r="L1814">
            <v>2.0999999999999999E-3</v>
          </cell>
          <cell r="M1814">
            <v>13</v>
          </cell>
          <cell r="N1814" t="str">
            <v>Not Found</v>
          </cell>
          <cell r="O1814">
            <v>0.11609999999999999</v>
          </cell>
          <cell r="P1814">
            <v>2.3999999999999998E-3</v>
          </cell>
          <cell r="Q1814">
            <v>6</v>
          </cell>
          <cell r="R1814">
            <v>0.12468631436224296</v>
          </cell>
          <cell r="S1814">
            <v>-0.31371867739433112</v>
          </cell>
          <cell r="T1814">
            <v>0.27736333136202201</v>
          </cell>
          <cell r="U1814">
            <v>-9.0016273655966469E-2</v>
          </cell>
          <cell r="V1814">
            <v>-0.38132142833754862</v>
          </cell>
          <cell r="W1814">
            <v>-0.20404721553737729</v>
          </cell>
          <cell r="X1814">
            <v>55.000000000000007</v>
          </cell>
          <cell r="Y1814">
            <v>37</v>
          </cell>
          <cell r="Z1814">
            <v>61</v>
          </cell>
          <cell r="AA1814">
            <v>46</v>
          </cell>
          <cell r="AB1814">
            <v>36</v>
          </cell>
          <cell r="AC1814">
            <v>42</v>
          </cell>
        </row>
        <row r="1815">
          <cell r="A1815" t="str">
            <v>lag</v>
          </cell>
          <cell r="B1815" t="str">
            <v>l</v>
          </cell>
          <cell r="C1815" t="str">
            <v>late-8</v>
          </cell>
          <cell r="D1815" t="str">
            <v>a</v>
          </cell>
          <cell r="E1815" t="str">
            <v>g</v>
          </cell>
          <cell r="F1815" t="str">
            <v>mid-8</v>
          </cell>
          <cell r="G1815" t="str">
            <v>la</v>
          </cell>
          <cell r="H1815" t="str">
            <v>ag</v>
          </cell>
          <cell r="I1815">
            <v>4</v>
          </cell>
          <cell r="J1815" t="str">
            <v>Not Found</v>
          </cell>
          <cell r="K1815">
            <v>0.1125</v>
          </cell>
          <cell r="L1815">
            <v>2.5000000000000001E-3</v>
          </cell>
          <cell r="M1815">
            <v>17</v>
          </cell>
          <cell r="N1815" t="str">
            <v>Not Found</v>
          </cell>
          <cell r="O1815">
            <v>0.1158</v>
          </cell>
          <cell r="P1815">
            <v>2.5999999999999999E-3</v>
          </cell>
          <cell r="Q1815">
            <v>7</v>
          </cell>
          <cell r="R1815">
            <v>8.3151145482015507E-2</v>
          </cell>
          <cell r="S1815">
            <v>-0.19753100693121017</v>
          </cell>
          <cell r="T1815">
            <v>0.9215953328084201</v>
          </cell>
          <cell r="U1815">
            <v>-9.6884053082539848E-2</v>
          </cell>
          <cell r="V1815">
            <v>-0.32022889733620064</v>
          </cell>
          <cell r="W1815">
            <v>2.7566784120404197E-2</v>
          </cell>
          <cell r="X1815">
            <v>53</v>
          </cell>
          <cell r="Y1815">
            <v>42</v>
          </cell>
          <cell r="Z1815">
            <v>82</v>
          </cell>
          <cell r="AA1815">
            <v>46</v>
          </cell>
          <cell r="AB1815">
            <v>38</v>
          </cell>
          <cell r="AC1815">
            <v>51</v>
          </cell>
        </row>
        <row r="1816">
          <cell r="A1816" t="str">
            <v>laG</v>
          </cell>
          <cell r="B1816" t="str">
            <v>l</v>
          </cell>
          <cell r="C1816" t="str">
            <v>late-8</v>
          </cell>
          <cell r="D1816" t="str">
            <v>a</v>
          </cell>
          <cell r="E1816" t="str">
            <v>G</v>
          </cell>
          <cell r="F1816" t="str">
            <v>mid-8</v>
          </cell>
          <cell r="G1816" t="str">
            <v>la</v>
          </cell>
          <cell r="H1816" t="str">
            <v>aG</v>
          </cell>
          <cell r="I1816">
            <v>4</v>
          </cell>
          <cell r="J1816" t="str">
            <v>Not Found</v>
          </cell>
          <cell r="K1816">
            <v>0.10630000000000001</v>
          </cell>
          <cell r="L1816">
            <v>2.5000000000000001E-3</v>
          </cell>
          <cell r="M1816">
            <v>9</v>
          </cell>
          <cell r="N1816" t="str">
            <v>Not Found</v>
          </cell>
          <cell r="O1816">
            <v>0.11559999999999999</v>
          </cell>
          <cell r="P1816">
            <v>2.5999999999999999E-3</v>
          </cell>
          <cell r="Q1816">
            <v>6</v>
          </cell>
          <cell r="R1816">
            <v>-5.9914436216546019E-2</v>
          </cell>
          <cell r="S1816">
            <v>-0.19753100693121017</v>
          </cell>
          <cell r="T1816">
            <v>-0.36686867008437607</v>
          </cell>
          <cell r="U1816">
            <v>-0.10146257270025565</v>
          </cell>
          <cell r="V1816">
            <v>-0.32022889733620064</v>
          </cell>
          <cell r="W1816">
            <v>-0.20404721553737729</v>
          </cell>
          <cell r="X1816">
            <v>48</v>
          </cell>
          <cell r="Y1816">
            <v>42</v>
          </cell>
          <cell r="Z1816">
            <v>36</v>
          </cell>
          <cell r="AA1816">
            <v>46</v>
          </cell>
          <cell r="AB1816">
            <v>38</v>
          </cell>
          <cell r="AC1816">
            <v>42</v>
          </cell>
        </row>
        <row r="1817">
          <cell r="A1817" t="str">
            <v>lam</v>
          </cell>
          <cell r="B1817" t="str">
            <v>l</v>
          </cell>
          <cell r="C1817" t="str">
            <v>late-8</v>
          </cell>
          <cell r="D1817" t="str">
            <v>a</v>
          </cell>
          <cell r="E1817" t="str">
            <v>m</v>
          </cell>
          <cell r="F1817" t="str">
            <v>early-8</v>
          </cell>
          <cell r="G1817" t="str">
            <v>la</v>
          </cell>
          <cell r="H1817" t="str">
            <v>am</v>
          </cell>
          <cell r="I1817">
            <v>3</v>
          </cell>
          <cell r="J1817" t="str">
            <v>Not Found</v>
          </cell>
          <cell r="K1817">
            <v>0.14399999999999999</v>
          </cell>
          <cell r="L1817">
            <v>7.7000000000000002E-3</v>
          </cell>
          <cell r="M1817">
            <v>17</v>
          </cell>
          <cell r="N1817" t="str">
            <v>Not Found</v>
          </cell>
          <cell r="O1817">
            <v>0.14219999999999999</v>
          </cell>
          <cell r="P1817">
            <v>5.4999999999999997E-3</v>
          </cell>
          <cell r="Q1817">
            <v>8</v>
          </cell>
          <cell r="R1817">
            <v>0.81001660088599747</v>
          </cell>
          <cell r="S1817">
            <v>1.3129087090893619</v>
          </cell>
          <cell r="T1817">
            <v>0.9215953328084201</v>
          </cell>
          <cell r="U1817">
            <v>0.50748053645592739</v>
          </cell>
          <cell r="V1817">
            <v>0.56561280218334475</v>
          </cell>
          <cell r="W1817">
            <v>0.25918078377818571</v>
          </cell>
          <cell r="X1817">
            <v>79</v>
          </cell>
          <cell r="Y1817">
            <v>91</v>
          </cell>
          <cell r="Z1817">
            <v>82</v>
          </cell>
          <cell r="AA1817">
            <v>69</v>
          </cell>
          <cell r="AB1817">
            <v>72</v>
          </cell>
          <cell r="AC1817">
            <v>60</v>
          </cell>
        </row>
        <row r="1818">
          <cell r="A1818" t="str">
            <v>lan</v>
          </cell>
          <cell r="B1818" t="str">
            <v>l</v>
          </cell>
          <cell r="C1818" t="str">
            <v>late-8</v>
          </cell>
          <cell r="D1818" t="str">
            <v>a</v>
          </cell>
          <cell r="E1818" t="str">
            <v>n</v>
          </cell>
          <cell r="F1818" t="str">
            <v>early-8</v>
          </cell>
          <cell r="G1818" t="str">
            <v>la</v>
          </cell>
          <cell r="H1818" t="str">
            <v>an</v>
          </cell>
          <cell r="I1818">
            <v>3</v>
          </cell>
          <cell r="J1818" t="str">
            <v>Not Found</v>
          </cell>
          <cell r="K1818">
            <v>0.19070000000000001</v>
          </cell>
          <cell r="L1818">
            <v>1.3899999999999999E-2</v>
          </cell>
          <cell r="M1818">
            <v>20</v>
          </cell>
          <cell r="N1818" t="str">
            <v>Not Found</v>
          </cell>
          <cell r="O1818">
            <v>0.20230000000000001</v>
          </cell>
          <cell r="P1818">
            <v>7.7000000000000002E-3</v>
          </cell>
          <cell r="Q1818">
            <v>15</v>
          </cell>
          <cell r="R1818">
            <v>1.8876234823896794</v>
          </cell>
          <cell r="S1818">
            <v>3.1138176012677357</v>
          </cell>
          <cell r="T1818">
            <v>1.4047693338932186</v>
          </cell>
          <cell r="U1818">
            <v>1.8833256815794841</v>
          </cell>
          <cell r="V1818">
            <v>1.2376306431981725</v>
          </cell>
          <cell r="W1818">
            <v>1.880478781382656</v>
          </cell>
          <cell r="X1818">
            <v>97</v>
          </cell>
          <cell r="Y1818">
            <v>100</v>
          </cell>
          <cell r="Z1818">
            <v>92</v>
          </cell>
          <cell r="AA1818">
            <v>97</v>
          </cell>
          <cell r="AB1818">
            <v>89</v>
          </cell>
          <cell r="AC1818">
            <v>97</v>
          </cell>
        </row>
        <row r="1819">
          <cell r="A1819" t="str">
            <v>lar</v>
          </cell>
          <cell r="B1819" t="str">
            <v>l</v>
          </cell>
          <cell r="C1819" t="str">
            <v>late-8</v>
          </cell>
          <cell r="D1819" t="str">
            <v>a</v>
          </cell>
          <cell r="E1819" t="str">
            <v>r</v>
          </cell>
          <cell r="F1819" t="str">
            <v>late-8</v>
          </cell>
          <cell r="G1819" t="str">
            <v>la</v>
          </cell>
          <cell r="H1819" t="str">
            <v>ar</v>
          </cell>
          <cell r="I1819">
            <v>5</v>
          </cell>
          <cell r="J1819" t="str">
            <v>Not Found</v>
          </cell>
          <cell r="K1819">
            <v>0.17299999999999999</v>
          </cell>
          <cell r="L1819">
            <v>1.7899999999999999E-2</v>
          </cell>
          <cell r="M1819">
            <v>26</v>
          </cell>
          <cell r="N1819" t="str">
            <v>Not Found</v>
          </cell>
          <cell r="O1819">
            <v>0.18490000000000001</v>
          </cell>
          <cell r="P1819">
            <v>2.3800000000000002E-2</v>
          </cell>
          <cell r="Q1819">
            <v>12</v>
          </cell>
          <cell r="R1819">
            <v>1.4791943217341079</v>
          </cell>
          <cell r="S1819">
            <v>4.2756943058989449</v>
          </cell>
          <cell r="T1819">
            <v>2.3711173360628157</v>
          </cell>
          <cell r="U1819">
            <v>1.4849944748382216</v>
          </cell>
          <cell r="V1819">
            <v>6.1555793888066841</v>
          </cell>
          <cell r="W1819">
            <v>1.1856367824093117</v>
          </cell>
          <cell r="X1819">
            <v>93</v>
          </cell>
          <cell r="Y1819">
            <v>100</v>
          </cell>
          <cell r="Z1819">
            <v>99</v>
          </cell>
          <cell r="AA1819">
            <v>93</v>
          </cell>
          <cell r="AB1819">
            <v>100</v>
          </cell>
          <cell r="AC1819">
            <v>88</v>
          </cell>
        </row>
        <row r="1820">
          <cell r="A1820" t="str">
            <v>las</v>
          </cell>
          <cell r="B1820" t="str">
            <v>l</v>
          </cell>
          <cell r="C1820" t="str">
            <v>late-8</v>
          </cell>
          <cell r="D1820" t="str">
            <v>a</v>
          </cell>
          <cell r="E1820" t="str">
            <v>s</v>
          </cell>
          <cell r="F1820" t="str">
            <v>late-8</v>
          </cell>
          <cell r="G1820" t="str">
            <v>la</v>
          </cell>
          <cell r="H1820" t="str">
            <v>as</v>
          </cell>
          <cell r="I1820">
            <v>5</v>
          </cell>
          <cell r="J1820" t="str">
            <v>Not Found</v>
          </cell>
          <cell r="K1820">
            <v>0.1734</v>
          </cell>
          <cell r="L1820">
            <v>4.3E-3</v>
          </cell>
          <cell r="M1820">
            <v>16</v>
          </cell>
          <cell r="N1820" t="str">
            <v>Not Found</v>
          </cell>
          <cell r="O1820">
            <v>0.15920000000000001</v>
          </cell>
          <cell r="P1820">
            <v>3.3999999999999998E-3</v>
          </cell>
          <cell r="Q1820">
            <v>5</v>
          </cell>
          <cell r="R1820">
            <v>1.4884243592630477</v>
          </cell>
          <cell r="S1820">
            <v>0.32531351015283394</v>
          </cell>
          <cell r="T1820">
            <v>0.76053733244682054</v>
          </cell>
          <cell r="U1820">
            <v>0.89665470396175895</v>
          </cell>
          <cell r="V1820">
            <v>-7.5858773330808829E-2</v>
          </cell>
          <cell r="W1820">
            <v>-0.43566121519515877</v>
          </cell>
          <cell r="X1820">
            <v>93</v>
          </cell>
          <cell r="Y1820">
            <v>63</v>
          </cell>
          <cell r="Z1820">
            <v>78</v>
          </cell>
          <cell r="AA1820">
            <v>82</v>
          </cell>
          <cell r="AB1820">
            <v>48</v>
          </cell>
          <cell r="AC1820">
            <v>33</v>
          </cell>
        </row>
        <row r="1821">
          <cell r="A1821" t="str">
            <v>laS</v>
          </cell>
          <cell r="B1821" t="str">
            <v>l</v>
          </cell>
          <cell r="C1821" t="str">
            <v>late-8</v>
          </cell>
          <cell r="D1821" t="str">
            <v>a</v>
          </cell>
          <cell r="E1821" t="str">
            <v>S</v>
          </cell>
          <cell r="F1821" t="str">
            <v>late-8</v>
          </cell>
          <cell r="G1821" t="str">
            <v>la</v>
          </cell>
          <cell r="H1821" t="str">
            <v>aS</v>
          </cell>
          <cell r="I1821">
            <v>5</v>
          </cell>
          <cell r="J1821" t="str">
            <v>Not Found</v>
          </cell>
          <cell r="K1821">
            <v>0.1023</v>
          </cell>
          <cell r="L1821">
            <v>2E-3</v>
          </cell>
          <cell r="M1821">
            <v>12</v>
          </cell>
          <cell r="N1821" t="str">
            <v>Not Found</v>
          </cell>
          <cell r="O1821">
            <v>0.108</v>
          </cell>
          <cell r="P1821">
            <v>2.3E-3</v>
          </cell>
          <cell r="Q1821">
            <v>5</v>
          </cell>
          <cell r="R1821">
            <v>-0.15221481150594066</v>
          </cell>
          <cell r="S1821">
            <v>-0.34276559501011128</v>
          </cell>
          <cell r="T1821">
            <v>0.11630533100042251</v>
          </cell>
          <cell r="U1821">
            <v>-0.27544631817345072</v>
          </cell>
          <cell r="V1821">
            <v>-0.41186769383822258</v>
          </cell>
          <cell r="W1821">
            <v>-0.43566121519515877</v>
          </cell>
          <cell r="X1821">
            <v>44</v>
          </cell>
          <cell r="Y1821">
            <v>36</v>
          </cell>
          <cell r="Z1821">
            <v>54</v>
          </cell>
          <cell r="AA1821">
            <v>39</v>
          </cell>
          <cell r="AB1821">
            <v>35</v>
          </cell>
          <cell r="AC1821">
            <v>33</v>
          </cell>
        </row>
        <row r="1822">
          <cell r="A1822" t="str">
            <v>laT</v>
          </cell>
          <cell r="B1822" t="str">
            <v>l</v>
          </cell>
          <cell r="C1822" t="str">
            <v>late-8</v>
          </cell>
          <cell r="D1822" t="str">
            <v>a</v>
          </cell>
          <cell r="E1822" t="str">
            <v>T</v>
          </cell>
          <cell r="F1822" t="str">
            <v>late-8</v>
          </cell>
          <cell r="G1822" t="str">
            <v>la</v>
          </cell>
          <cell r="H1822" t="str">
            <v>aT</v>
          </cell>
          <cell r="I1822">
            <v>5</v>
          </cell>
          <cell r="J1822" t="str">
            <v>Not Found</v>
          </cell>
          <cell r="K1822">
            <v>0.10199999999999999</v>
          </cell>
          <cell r="L1822">
            <v>1.9E-3</v>
          </cell>
          <cell r="M1822">
            <v>9</v>
          </cell>
          <cell r="N1822" t="str">
            <v>Not Found</v>
          </cell>
          <cell r="O1822">
            <v>0.10539999999999999</v>
          </cell>
          <cell r="P1822">
            <v>2E-3</v>
          </cell>
          <cell r="Q1822">
            <v>2</v>
          </cell>
          <cell r="R1822">
            <v>-0.15913733965264545</v>
          </cell>
          <cell r="S1822">
            <v>-0.37181251262589154</v>
          </cell>
          <cell r="T1822">
            <v>-0.36686867008437607</v>
          </cell>
          <cell r="U1822">
            <v>-0.33496707320375441</v>
          </cell>
          <cell r="V1822">
            <v>-0.50350649034024453</v>
          </cell>
          <cell r="W1822">
            <v>-1.1305032141685032</v>
          </cell>
          <cell r="X1822">
            <v>44</v>
          </cell>
          <cell r="Y1822">
            <v>35</v>
          </cell>
          <cell r="Z1822">
            <v>36</v>
          </cell>
          <cell r="AA1822">
            <v>37</v>
          </cell>
          <cell r="AB1822">
            <v>31</v>
          </cell>
          <cell r="AC1822">
            <v>13</v>
          </cell>
        </row>
        <row r="1823">
          <cell r="A1823" t="str">
            <v>lav</v>
          </cell>
          <cell r="B1823" t="str">
            <v>l</v>
          </cell>
          <cell r="C1823" t="str">
            <v>late-8</v>
          </cell>
          <cell r="D1823" t="str">
            <v>a</v>
          </cell>
          <cell r="E1823" t="str">
            <v>v</v>
          </cell>
          <cell r="F1823" t="str">
            <v>mid-8</v>
          </cell>
          <cell r="G1823" t="str">
            <v>la</v>
          </cell>
          <cell r="H1823" t="str">
            <v>av</v>
          </cell>
          <cell r="I1823">
            <v>4</v>
          </cell>
          <cell r="J1823" t="str">
            <v>Not Found</v>
          </cell>
          <cell r="K1823">
            <v>0.1182</v>
          </cell>
          <cell r="L1823">
            <v>2.3999999999999998E-3</v>
          </cell>
          <cell r="M1823">
            <v>12</v>
          </cell>
          <cell r="N1823" t="str">
            <v>Not Found</v>
          </cell>
          <cell r="O1823">
            <v>0.11890000000000001</v>
          </cell>
          <cell r="P1823">
            <v>2.2000000000000001E-3</v>
          </cell>
          <cell r="Q1823">
            <v>6</v>
          </cell>
          <cell r="R1823">
            <v>0.21467918026940269</v>
          </cell>
          <cell r="S1823">
            <v>-0.22657792454699047</v>
          </cell>
          <cell r="T1823">
            <v>0.11630533100042251</v>
          </cell>
          <cell r="U1823">
            <v>-2.5916999007946962E-2</v>
          </cell>
          <cell r="V1823">
            <v>-0.44241395933889649</v>
          </cell>
          <cell r="W1823">
            <v>-0.20404721553737729</v>
          </cell>
          <cell r="X1823">
            <v>59</v>
          </cell>
          <cell r="Y1823">
            <v>41</v>
          </cell>
          <cell r="Z1823">
            <v>54</v>
          </cell>
          <cell r="AA1823">
            <v>49</v>
          </cell>
          <cell r="AB1823">
            <v>34</v>
          </cell>
          <cell r="AC1823">
            <v>42</v>
          </cell>
        </row>
        <row r="1824">
          <cell r="A1824" t="str">
            <v>laz</v>
          </cell>
          <cell r="B1824" t="str">
            <v>l</v>
          </cell>
          <cell r="C1824" t="str">
            <v>late-8</v>
          </cell>
          <cell r="D1824" t="str">
            <v>a</v>
          </cell>
          <cell r="E1824" t="str">
            <v>z</v>
          </cell>
          <cell r="F1824" t="str">
            <v>late-8</v>
          </cell>
          <cell r="G1824" t="str">
            <v>la</v>
          </cell>
          <cell r="H1824" t="str">
            <v>az</v>
          </cell>
          <cell r="I1824">
            <v>5</v>
          </cell>
          <cell r="J1824" t="str">
            <v>Not Found</v>
          </cell>
          <cell r="K1824">
            <v>0.1147</v>
          </cell>
          <cell r="L1824">
            <v>2.5999999999999999E-3</v>
          </cell>
          <cell r="M1824">
            <v>9</v>
          </cell>
          <cell r="N1824" t="str">
            <v>Not Found</v>
          </cell>
          <cell r="O1824">
            <v>0.121</v>
          </cell>
          <cell r="P1824">
            <v>2.3E-3</v>
          </cell>
          <cell r="Q1824">
            <v>4</v>
          </cell>
          <cell r="R1824">
            <v>0.13391635189118237</v>
          </cell>
          <cell r="S1824">
            <v>-0.16848408931542999</v>
          </cell>
          <cell r="T1824">
            <v>-0.36686867008437607</v>
          </cell>
          <cell r="U1824">
            <v>2.2157456978067279E-2</v>
          </cell>
          <cell r="V1824">
            <v>-0.41186769383822258</v>
          </cell>
          <cell r="W1824">
            <v>-0.66727521485294028</v>
          </cell>
          <cell r="X1824">
            <v>55.000000000000007</v>
          </cell>
          <cell r="Y1824">
            <v>43</v>
          </cell>
          <cell r="Z1824">
            <v>36</v>
          </cell>
          <cell r="AA1824">
            <v>51</v>
          </cell>
          <cell r="AB1824">
            <v>35</v>
          </cell>
          <cell r="AC1824">
            <v>25</v>
          </cell>
        </row>
        <row r="1825">
          <cell r="A1825" t="str">
            <v>lcb</v>
          </cell>
          <cell r="B1825" t="str">
            <v>l</v>
          </cell>
          <cell r="C1825" t="str">
            <v>late-8</v>
          </cell>
          <cell r="D1825" t="str">
            <v>c</v>
          </cell>
          <cell r="E1825" t="str">
            <v>b</v>
          </cell>
          <cell r="F1825" t="str">
            <v>early-8</v>
          </cell>
          <cell r="G1825" t="str">
            <v>lc</v>
          </cell>
          <cell r="H1825" t="str">
            <v>cb</v>
          </cell>
          <cell r="I1825">
            <v>3</v>
          </cell>
          <cell r="J1825" t="str">
            <v>Not Found</v>
          </cell>
          <cell r="K1825">
            <v>7.6600000000000001E-2</v>
          </cell>
          <cell r="L1825">
            <v>1.6999999999999999E-3</v>
          </cell>
          <cell r="M1825">
            <v>10</v>
          </cell>
          <cell r="N1825" t="str">
            <v>Not Found</v>
          </cell>
          <cell r="O1825">
            <v>8.2100000000000006E-2</v>
          </cell>
          <cell r="P1825">
            <v>2.3E-3</v>
          </cell>
          <cell r="Q1825">
            <v>4</v>
          </cell>
          <cell r="R1825">
            <v>-0.74524472274030074</v>
          </cell>
          <cell r="S1825">
            <v>-0.42990634785745202</v>
          </cell>
          <cell r="T1825">
            <v>-0.20581066972277653</v>
          </cell>
          <cell r="U1825">
            <v>-0.86836460866762877</v>
          </cell>
          <cell r="V1825">
            <v>-0.41186769383822258</v>
          </cell>
          <cell r="W1825">
            <v>-0.66727521485294028</v>
          </cell>
          <cell r="X1825">
            <v>23</v>
          </cell>
          <cell r="Y1825">
            <v>33</v>
          </cell>
          <cell r="Z1825">
            <v>42</v>
          </cell>
          <cell r="AA1825">
            <v>19</v>
          </cell>
          <cell r="AB1825">
            <v>35</v>
          </cell>
          <cell r="AC1825">
            <v>25</v>
          </cell>
        </row>
        <row r="1826">
          <cell r="A1826" t="str">
            <v>lcC</v>
          </cell>
          <cell r="B1826" t="str">
            <v>l</v>
          </cell>
          <cell r="C1826" t="str">
            <v>late-8</v>
          </cell>
          <cell r="D1826" t="str">
            <v>c</v>
          </cell>
          <cell r="E1826" t="str">
            <v>C</v>
          </cell>
          <cell r="F1826" t="str">
            <v>mid-8</v>
          </cell>
          <cell r="G1826" t="str">
            <v>lc</v>
          </cell>
          <cell r="H1826" t="str">
            <v>cC</v>
          </cell>
          <cell r="I1826">
            <v>4</v>
          </cell>
          <cell r="J1826" t="str">
            <v>Not Found</v>
          </cell>
          <cell r="K1826">
            <v>5.8599999999999999E-2</v>
          </cell>
          <cell r="L1826">
            <v>1.6999999999999999E-3</v>
          </cell>
          <cell r="M1826">
            <v>12</v>
          </cell>
          <cell r="N1826" t="str">
            <v>Not Found</v>
          </cell>
          <cell r="O1826">
            <v>7.2800000000000004E-2</v>
          </cell>
          <cell r="P1826">
            <v>2.7000000000000001E-3</v>
          </cell>
          <cell r="Q1826">
            <v>5</v>
          </cell>
          <cell r="R1826">
            <v>-1.1605964115425764</v>
          </cell>
          <cell r="S1826">
            <v>-0.42990634785745202</v>
          </cell>
          <cell r="T1826">
            <v>0.11630533100042251</v>
          </cell>
          <cell r="U1826">
            <v>-1.0812657708914071</v>
          </cell>
          <cell r="V1826">
            <v>-0.28968263183552656</v>
          </cell>
          <cell r="W1826">
            <v>-0.43566121519515877</v>
          </cell>
          <cell r="X1826">
            <v>12</v>
          </cell>
          <cell r="Y1826">
            <v>33</v>
          </cell>
          <cell r="Z1826">
            <v>54</v>
          </cell>
          <cell r="AA1826">
            <v>14.000000000000002</v>
          </cell>
          <cell r="AB1826">
            <v>39</v>
          </cell>
          <cell r="AC1826">
            <v>33</v>
          </cell>
        </row>
        <row r="1827">
          <cell r="A1827" t="str">
            <v>lcf</v>
          </cell>
          <cell r="B1827" t="str">
            <v>l</v>
          </cell>
          <cell r="C1827" t="str">
            <v>late-8</v>
          </cell>
          <cell r="D1827" t="str">
            <v>c</v>
          </cell>
          <cell r="E1827" t="str">
            <v>f</v>
          </cell>
          <cell r="F1827" t="str">
            <v>mid-8</v>
          </cell>
          <cell r="G1827" t="str">
            <v>lc</v>
          </cell>
          <cell r="H1827" t="str">
            <v>cf</v>
          </cell>
          <cell r="I1827">
            <v>4</v>
          </cell>
          <cell r="J1827" t="str">
            <v>Not Found</v>
          </cell>
          <cell r="K1827">
            <v>7.0300000000000001E-2</v>
          </cell>
          <cell r="L1827">
            <v>2.2000000000000001E-3</v>
          </cell>
          <cell r="M1827">
            <v>16</v>
          </cell>
          <cell r="N1827" t="str">
            <v>Not Found</v>
          </cell>
          <cell r="O1827">
            <v>7.9500000000000001E-2</v>
          </cell>
          <cell r="P1827">
            <v>3.5000000000000001E-3</v>
          </cell>
          <cell r="Q1827">
            <v>10</v>
          </cell>
          <cell r="R1827">
            <v>-0.89061781382109728</v>
          </cell>
          <cell r="S1827">
            <v>-0.2846717597785508</v>
          </cell>
          <cell r="T1827">
            <v>0.76053733244682054</v>
          </cell>
          <cell r="U1827">
            <v>-0.92788536369793251</v>
          </cell>
          <cell r="V1827">
            <v>-4.5312507830134761E-2</v>
          </cell>
          <cell r="W1827">
            <v>0.72240878309374867</v>
          </cell>
          <cell r="X1827">
            <v>19</v>
          </cell>
          <cell r="Y1827">
            <v>38</v>
          </cell>
          <cell r="Z1827">
            <v>78</v>
          </cell>
          <cell r="AA1827">
            <v>18</v>
          </cell>
          <cell r="AB1827">
            <v>49</v>
          </cell>
          <cell r="AC1827">
            <v>76</v>
          </cell>
        </row>
        <row r="1828">
          <cell r="A1828" t="str">
            <v>lcJ</v>
          </cell>
          <cell r="B1828" t="str">
            <v>l</v>
          </cell>
          <cell r="C1828" t="str">
            <v>late-8</v>
          </cell>
          <cell r="D1828" t="str">
            <v>c</v>
          </cell>
          <cell r="E1828" t="str">
            <v>J</v>
          </cell>
          <cell r="F1828" t="str">
            <v>mid-8</v>
          </cell>
          <cell r="G1828" t="str">
            <v>lc</v>
          </cell>
          <cell r="H1828" t="str">
            <v>cJ</v>
          </cell>
          <cell r="I1828">
            <v>4</v>
          </cell>
          <cell r="J1828" t="str">
            <v>Not Found</v>
          </cell>
          <cell r="K1828">
            <v>6.1400000000000003E-2</v>
          </cell>
          <cell r="L1828">
            <v>1.6000000000000001E-3</v>
          </cell>
          <cell r="M1828">
            <v>9</v>
          </cell>
          <cell r="N1828" t="str">
            <v>Not Found</v>
          </cell>
          <cell r="O1828">
            <v>6.6500000000000004E-2</v>
          </cell>
          <cell r="P1828">
            <v>2.3E-3</v>
          </cell>
          <cell r="Q1828">
            <v>5</v>
          </cell>
          <cell r="R1828">
            <v>-1.09598614884</v>
          </cell>
          <cell r="S1828">
            <v>-0.45895326547323223</v>
          </cell>
          <cell r="T1828">
            <v>-0.36686867008437607</v>
          </cell>
          <cell r="U1828">
            <v>-1.2254891388494504</v>
          </cell>
          <cell r="V1828">
            <v>-0.41186769383822258</v>
          </cell>
          <cell r="W1828">
            <v>-0.43566121519515877</v>
          </cell>
          <cell r="X1828">
            <v>14.000000000000002</v>
          </cell>
          <cell r="Y1828">
            <v>32</v>
          </cell>
          <cell r="Z1828">
            <v>36</v>
          </cell>
          <cell r="AA1828">
            <v>11</v>
          </cell>
          <cell r="AB1828">
            <v>35</v>
          </cell>
          <cell r="AC1828">
            <v>33</v>
          </cell>
        </row>
        <row r="1829">
          <cell r="A1829" t="str">
            <v>lck</v>
          </cell>
          <cell r="B1829" t="str">
            <v>l</v>
          </cell>
          <cell r="C1829" t="str">
            <v>late-8</v>
          </cell>
          <cell r="D1829" t="str">
            <v>c</v>
          </cell>
          <cell r="E1829" t="str">
            <v>k</v>
          </cell>
          <cell r="F1829" t="str">
            <v>mid-8</v>
          </cell>
          <cell r="G1829" t="str">
            <v>lc</v>
          </cell>
          <cell r="H1829" t="str">
            <v>ck</v>
          </cell>
          <cell r="I1829">
            <v>4</v>
          </cell>
          <cell r="J1829" t="str">
            <v>Not Found</v>
          </cell>
          <cell r="K1829">
            <v>0.1041</v>
          </cell>
          <cell r="L1829">
            <v>2.5000000000000001E-3</v>
          </cell>
          <cell r="M1829">
            <v>24</v>
          </cell>
          <cell r="N1829" t="str">
            <v>Not Found</v>
          </cell>
          <cell r="O1829">
            <v>0.1208</v>
          </cell>
          <cell r="P1829">
            <v>4.1000000000000003E-3</v>
          </cell>
          <cell r="Q1829">
            <v>16</v>
          </cell>
          <cell r="R1829">
            <v>-0.1106796426257132</v>
          </cell>
          <cell r="S1829">
            <v>-0.19753100693121017</v>
          </cell>
          <cell r="T1829">
            <v>2.0490013353396166</v>
          </cell>
          <cell r="U1829">
            <v>1.7578937360351803E-2</v>
          </cell>
          <cell r="V1829">
            <v>0.13796508517390921</v>
          </cell>
          <cell r="W1829">
            <v>2.1120927810404377</v>
          </cell>
          <cell r="X1829">
            <v>46</v>
          </cell>
          <cell r="Y1829">
            <v>42</v>
          </cell>
          <cell r="Z1829">
            <v>98</v>
          </cell>
          <cell r="AA1829">
            <v>51</v>
          </cell>
          <cell r="AB1829">
            <v>56.000000000000007</v>
          </cell>
          <cell r="AC1829">
            <v>98</v>
          </cell>
        </row>
        <row r="1830">
          <cell r="A1830" t="str">
            <v>lcl</v>
          </cell>
          <cell r="B1830" t="str">
            <v>l</v>
          </cell>
          <cell r="C1830" t="str">
            <v>late-8</v>
          </cell>
          <cell r="D1830" t="str">
            <v>c</v>
          </cell>
          <cell r="E1830" t="str">
            <v>l</v>
          </cell>
          <cell r="F1830" t="str">
            <v>late-8</v>
          </cell>
          <cell r="G1830" t="str">
            <v>lc</v>
          </cell>
          <cell r="H1830" t="str">
            <v>cl</v>
          </cell>
          <cell r="I1830">
            <v>5</v>
          </cell>
          <cell r="J1830" t="str">
            <v>Not Found</v>
          </cell>
          <cell r="K1830">
            <v>0.12429999999999999</v>
          </cell>
          <cell r="L1830">
            <v>5.1000000000000004E-3</v>
          </cell>
          <cell r="M1830">
            <v>22</v>
          </cell>
          <cell r="N1830" t="str">
            <v>Not Found</v>
          </cell>
          <cell r="O1830">
            <v>0.14169999999999999</v>
          </cell>
          <cell r="P1830">
            <v>8.3000000000000001E-3</v>
          </cell>
          <cell r="Q1830">
            <v>13</v>
          </cell>
          <cell r="R1830">
            <v>0.35543725258572928</v>
          </cell>
          <cell r="S1830">
            <v>0.55768885107907584</v>
          </cell>
          <cell r="T1830">
            <v>1.7268853346164177</v>
          </cell>
          <cell r="U1830">
            <v>0.49603423741163821</v>
          </cell>
          <cell r="V1830">
            <v>1.4209082362022163</v>
          </cell>
          <cell r="W1830">
            <v>1.4172507820670932</v>
          </cell>
          <cell r="X1830">
            <v>64</v>
          </cell>
          <cell r="Y1830">
            <v>71</v>
          </cell>
          <cell r="Z1830">
            <v>96</v>
          </cell>
          <cell r="AA1830">
            <v>69</v>
          </cell>
          <cell r="AB1830">
            <v>92</v>
          </cell>
          <cell r="AC1830">
            <v>92</v>
          </cell>
        </row>
        <row r="1831">
          <cell r="A1831" t="str">
            <v>lcm</v>
          </cell>
          <cell r="B1831" t="str">
            <v>l</v>
          </cell>
          <cell r="C1831" t="str">
            <v>late-8</v>
          </cell>
          <cell r="D1831" t="str">
            <v>c</v>
          </cell>
          <cell r="E1831" t="str">
            <v>m</v>
          </cell>
          <cell r="F1831" t="str">
            <v>early-8</v>
          </cell>
          <cell r="G1831" t="str">
            <v>lc</v>
          </cell>
          <cell r="H1831" t="str">
            <v>cm</v>
          </cell>
          <cell r="I1831">
            <v>3</v>
          </cell>
          <cell r="J1831" t="str">
            <v>Not Found</v>
          </cell>
          <cell r="K1831">
            <v>0.1</v>
          </cell>
          <cell r="L1831">
            <v>1.6000000000000001E-3</v>
          </cell>
          <cell r="M1831">
            <v>12</v>
          </cell>
          <cell r="N1831" t="str">
            <v>Not Found</v>
          </cell>
          <cell r="O1831">
            <v>0.1056</v>
          </cell>
          <cell r="P1831">
            <v>2.3E-3</v>
          </cell>
          <cell r="Q1831">
            <v>6</v>
          </cell>
          <cell r="R1831">
            <v>-0.20528752729734245</v>
          </cell>
          <cell r="S1831">
            <v>-0.45895326547323223</v>
          </cell>
          <cell r="T1831">
            <v>0.11630533100042251</v>
          </cell>
          <cell r="U1831">
            <v>-0.33038855358603864</v>
          </cell>
          <cell r="V1831">
            <v>-0.41186769383822258</v>
          </cell>
          <cell r="W1831">
            <v>-0.20404721553737729</v>
          </cell>
          <cell r="X1831">
            <v>42</v>
          </cell>
          <cell r="Y1831">
            <v>32</v>
          </cell>
          <cell r="Z1831">
            <v>54</v>
          </cell>
          <cell r="AA1831">
            <v>37</v>
          </cell>
          <cell r="AB1831">
            <v>35</v>
          </cell>
          <cell r="AC1831">
            <v>42</v>
          </cell>
        </row>
        <row r="1832">
          <cell r="A1832" t="str">
            <v>lcp</v>
          </cell>
          <cell r="B1832" t="str">
            <v>l</v>
          </cell>
          <cell r="C1832" t="str">
            <v>late-8</v>
          </cell>
          <cell r="D1832" t="str">
            <v>c</v>
          </cell>
          <cell r="E1832" t="str">
            <v>p</v>
          </cell>
          <cell r="F1832" t="str">
            <v>early-8</v>
          </cell>
          <cell r="G1832" t="str">
            <v>lc</v>
          </cell>
          <cell r="H1832" t="str">
            <v>cp</v>
          </cell>
          <cell r="I1832">
            <v>3</v>
          </cell>
          <cell r="J1832" t="str">
            <v>Not Found</v>
          </cell>
          <cell r="K1832">
            <v>8.77E-2</v>
          </cell>
          <cell r="L1832">
            <v>1.6000000000000001E-3</v>
          </cell>
          <cell r="M1832">
            <v>11</v>
          </cell>
          <cell r="N1832" t="str">
            <v>Not Found</v>
          </cell>
          <cell r="O1832">
            <v>9.2600000000000002E-2</v>
          </cell>
          <cell r="P1832">
            <v>2.3E-3</v>
          </cell>
          <cell r="Q1832">
            <v>7</v>
          </cell>
          <cell r="R1832">
            <v>-0.48911118131223091</v>
          </cell>
          <cell r="S1832">
            <v>-0.45895326547323223</v>
          </cell>
          <cell r="T1832">
            <v>-4.4752669361177014E-2</v>
          </cell>
          <cell r="U1832">
            <v>-0.62799232873755662</v>
          </cell>
          <cell r="V1832">
            <v>-0.41186769383822258</v>
          </cell>
          <cell r="W1832">
            <v>2.7566784120404197E-2</v>
          </cell>
          <cell r="X1832">
            <v>31</v>
          </cell>
          <cell r="Y1832">
            <v>32</v>
          </cell>
          <cell r="Z1832">
            <v>48</v>
          </cell>
          <cell r="AA1832">
            <v>27</v>
          </cell>
          <cell r="AB1832">
            <v>35</v>
          </cell>
          <cell r="AC1832">
            <v>51</v>
          </cell>
        </row>
        <row r="1833">
          <cell r="A1833" t="str">
            <v>lcr</v>
          </cell>
          <cell r="B1833" t="str">
            <v>l</v>
          </cell>
          <cell r="C1833" t="str">
            <v>late-8</v>
          </cell>
          <cell r="D1833" t="str">
            <v>c</v>
          </cell>
          <cell r="E1833" t="str">
            <v>r</v>
          </cell>
          <cell r="F1833" t="str">
            <v>late-8</v>
          </cell>
          <cell r="G1833" t="str">
            <v>lc</v>
          </cell>
          <cell r="H1833" t="str">
            <v>cr</v>
          </cell>
          <cell r="I1833">
            <v>5</v>
          </cell>
          <cell r="J1833" t="str">
            <v>Not Found</v>
          </cell>
          <cell r="K1833">
            <v>0.129</v>
          </cell>
          <cell r="L1833">
            <v>4.4999999999999997E-3</v>
          </cell>
          <cell r="M1833">
            <v>14</v>
          </cell>
          <cell r="N1833" t="str">
            <v>Not Found</v>
          </cell>
          <cell r="O1833">
            <v>0.1482</v>
          </cell>
          <cell r="P1833">
            <v>5.3E-3</v>
          </cell>
          <cell r="Q1833">
            <v>7</v>
          </cell>
          <cell r="R1833">
            <v>0.4638901935507681</v>
          </cell>
          <cell r="S1833">
            <v>0.3834073453843943</v>
          </cell>
          <cell r="T1833">
            <v>0.43842133172362152</v>
          </cell>
          <cell r="U1833">
            <v>0.6448361249873974</v>
          </cell>
          <cell r="V1833">
            <v>0.50452027118199683</v>
          </cell>
          <cell r="W1833">
            <v>2.7566784120404197E-2</v>
          </cell>
          <cell r="X1833">
            <v>68</v>
          </cell>
          <cell r="Y1833">
            <v>65</v>
          </cell>
          <cell r="Z1833">
            <v>67</v>
          </cell>
          <cell r="AA1833">
            <v>74</v>
          </cell>
          <cell r="AB1833">
            <v>70</v>
          </cell>
          <cell r="AC1833">
            <v>51</v>
          </cell>
        </row>
        <row r="1834">
          <cell r="A1834" t="str">
            <v>lcS</v>
          </cell>
          <cell r="B1834" t="str">
            <v>l</v>
          </cell>
          <cell r="C1834" t="str">
            <v>late-8</v>
          </cell>
          <cell r="D1834" t="str">
            <v>c</v>
          </cell>
          <cell r="E1834" t="str">
            <v>S</v>
          </cell>
          <cell r="F1834" t="str">
            <v>late-8</v>
          </cell>
          <cell r="G1834" t="str">
            <v>lc</v>
          </cell>
          <cell r="H1834" t="str">
            <v>cS</v>
          </cell>
          <cell r="I1834">
            <v>5</v>
          </cell>
          <cell r="J1834" t="str">
            <v>Not Found</v>
          </cell>
          <cell r="K1834">
            <v>5.8299999999999998E-2</v>
          </cell>
          <cell r="L1834">
            <v>2E-3</v>
          </cell>
          <cell r="M1834">
            <v>10</v>
          </cell>
          <cell r="N1834" t="str">
            <v>Not Found</v>
          </cell>
          <cell r="O1834">
            <v>7.1400000000000005E-2</v>
          </cell>
          <cell r="P1834">
            <v>3.5999999999999999E-3</v>
          </cell>
          <cell r="Q1834">
            <v>6</v>
          </cell>
          <cell r="R1834">
            <v>-1.1675189396892811</v>
          </cell>
          <cell r="S1834">
            <v>-0.34276559501011128</v>
          </cell>
          <cell r="T1834">
            <v>-0.20581066972277653</v>
          </cell>
          <cell r="U1834">
            <v>-1.1133154082154166</v>
          </cell>
          <cell r="V1834">
            <v>-1.4766242329460836E-2</v>
          </cell>
          <cell r="W1834">
            <v>-0.20404721553737729</v>
          </cell>
          <cell r="X1834">
            <v>12</v>
          </cell>
          <cell r="Y1834">
            <v>36</v>
          </cell>
          <cell r="Z1834">
            <v>42</v>
          </cell>
          <cell r="AA1834">
            <v>13</v>
          </cell>
          <cell r="AB1834">
            <v>50</v>
          </cell>
          <cell r="AC1834">
            <v>42</v>
          </cell>
        </row>
        <row r="1835">
          <cell r="A1835" t="str">
            <v>lct</v>
          </cell>
          <cell r="B1835" t="str">
            <v>l</v>
          </cell>
          <cell r="C1835" t="str">
            <v>late-8</v>
          </cell>
          <cell r="D1835" t="str">
            <v>c</v>
          </cell>
          <cell r="E1835" t="str">
            <v>t</v>
          </cell>
          <cell r="F1835" t="str">
            <v>mid-8</v>
          </cell>
          <cell r="G1835" t="str">
            <v>lc</v>
          </cell>
          <cell r="H1835" t="str">
            <v>ct</v>
          </cell>
          <cell r="I1835">
            <v>4</v>
          </cell>
          <cell r="J1835" t="str">
            <v>Not Found</v>
          </cell>
          <cell r="K1835">
            <v>0.1166</v>
          </cell>
          <cell r="L1835">
            <v>3.3E-3</v>
          </cell>
          <cell r="M1835">
            <v>26</v>
          </cell>
          <cell r="N1835" t="str">
            <v>Not Found</v>
          </cell>
          <cell r="O1835">
            <v>0.12839999999999999</v>
          </cell>
          <cell r="P1835">
            <v>5.4000000000000003E-3</v>
          </cell>
          <cell r="Q1835">
            <v>16</v>
          </cell>
          <cell r="R1835">
            <v>0.17775903015364478</v>
          </cell>
          <cell r="S1835">
            <v>3.4844333995031646E-2</v>
          </cell>
          <cell r="T1835">
            <v>2.3711173360628157</v>
          </cell>
          <cell r="U1835">
            <v>0.19156268283354655</v>
          </cell>
          <cell r="V1835">
            <v>0.5350665366826709</v>
          </cell>
          <cell r="W1835">
            <v>2.1120927810404377</v>
          </cell>
          <cell r="X1835">
            <v>56.999999999999993</v>
          </cell>
          <cell r="Y1835">
            <v>51</v>
          </cell>
          <cell r="Z1835">
            <v>99</v>
          </cell>
          <cell r="AA1835">
            <v>57.999999999999993</v>
          </cell>
          <cell r="AB1835">
            <v>71</v>
          </cell>
          <cell r="AC1835">
            <v>98</v>
          </cell>
        </row>
        <row r="1836">
          <cell r="A1836" t="str">
            <v>lcT</v>
          </cell>
          <cell r="B1836" t="str">
            <v>l</v>
          </cell>
          <cell r="C1836" t="str">
            <v>late-8</v>
          </cell>
          <cell r="D1836" t="str">
            <v>c</v>
          </cell>
          <cell r="E1836" t="str">
            <v>T</v>
          </cell>
          <cell r="F1836" t="str">
            <v>late-8</v>
          </cell>
          <cell r="G1836" t="str">
            <v>lc</v>
          </cell>
          <cell r="H1836" t="str">
            <v>cT</v>
          </cell>
          <cell r="I1836">
            <v>5</v>
          </cell>
          <cell r="J1836" t="str">
            <v>Not Found</v>
          </cell>
          <cell r="K1836">
            <v>5.8000000000000003E-2</v>
          </cell>
          <cell r="L1836">
            <v>1.6999999999999999E-3</v>
          </cell>
          <cell r="M1836">
            <v>12</v>
          </cell>
          <cell r="N1836" t="str">
            <v>Not Found</v>
          </cell>
          <cell r="O1836">
            <v>6.8699999999999997E-2</v>
          </cell>
          <cell r="P1836">
            <v>2.3999999999999998E-3</v>
          </cell>
          <cell r="Q1836">
            <v>5</v>
          </cell>
          <cell r="R1836">
            <v>-1.1744414678359856</v>
          </cell>
          <cell r="S1836">
            <v>-0.42990634785745202</v>
          </cell>
          <cell r="T1836">
            <v>0.11630533100042251</v>
          </cell>
          <cell r="U1836">
            <v>-1.1751254230545782</v>
          </cell>
          <cell r="V1836">
            <v>-0.38132142833754862</v>
          </cell>
          <cell r="W1836">
            <v>-0.43566121519515877</v>
          </cell>
          <cell r="X1836">
            <v>12</v>
          </cell>
          <cell r="Y1836">
            <v>33</v>
          </cell>
          <cell r="Z1836">
            <v>54</v>
          </cell>
          <cell r="AA1836">
            <v>12</v>
          </cell>
          <cell r="AB1836">
            <v>36</v>
          </cell>
          <cell r="AC1836">
            <v>33</v>
          </cell>
        </row>
        <row r="1837">
          <cell r="A1837" t="str">
            <v>lcv</v>
          </cell>
          <cell r="B1837" t="str">
            <v>l</v>
          </cell>
          <cell r="C1837" t="str">
            <v>late-8</v>
          </cell>
          <cell r="D1837" t="str">
            <v>c</v>
          </cell>
          <cell r="E1837" t="str">
            <v>v</v>
          </cell>
          <cell r="F1837" t="str">
            <v>mid-8</v>
          </cell>
          <cell r="G1837" t="str">
            <v>lc</v>
          </cell>
          <cell r="H1837" t="str">
            <v>cv</v>
          </cell>
          <cell r="I1837">
            <v>4</v>
          </cell>
          <cell r="J1837" t="str">
            <v>Not Found</v>
          </cell>
          <cell r="K1837">
            <v>7.4200000000000002E-2</v>
          </cell>
          <cell r="L1837">
            <v>1.6000000000000001E-3</v>
          </cell>
          <cell r="M1837">
            <v>10</v>
          </cell>
          <cell r="N1837" t="str">
            <v>Not Found</v>
          </cell>
          <cell r="O1837">
            <v>8.2299999999999998E-2</v>
          </cell>
          <cell r="P1837">
            <v>2.3E-3</v>
          </cell>
          <cell r="Q1837">
            <v>7</v>
          </cell>
          <cell r="R1837">
            <v>-0.80062494791393757</v>
          </cell>
          <cell r="S1837">
            <v>-0.45895326547323223</v>
          </cell>
          <cell r="T1837">
            <v>-0.20581066972277653</v>
          </cell>
          <cell r="U1837">
            <v>-0.86378608904991327</v>
          </cell>
          <cell r="V1837">
            <v>-0.41186769383822258</v>
          </cell>
          <cell r="W1837">
            <v>2.7566784120404197E-2</v>
          </cell>
          <cell r="X1837">
            <v>21</v>
          </cell>
          <cell r="Y1837">
            <v>32</v>
          </cell>
          <cell r="Z1837">
            <v>42</v>
          </cell>
          <cell r="AA1837">
            <v>19</v>
          </cell>
          <cell r="AB1837">
            <v>35</v>
          </cell>
          <cell r="AC1837">
            <v>51</v>
          </cell>
        </row>
        <row r="1838">
          <cell r="A1838" t="str">
            <v>lcz</v>
          </cell>
          <cell r="B1838" t="str">
            <v>l</v>
          </cell>
          <cell r="C1838" t="str">
            <v>late-8</v>
          </cell>
          <cell r="D1838" t="str">
            <v>c</v>
          </cell>
          <cell r="E1838" t="str">
            <v>z</v>
          </cell>
          <cell r="F1838" t="str">
            <v>late-8</v>
          </cell>
          <cell r="G1838" t="str">
            <v>lc</v>
          </cell>
          <cell r="H1838" t="str">
            <v>cz</v>
          </cell>
          <cell r="I1838">
            <v>5</v>
          </cell>
          <cell r="J1838" t="str">
            <v>Not Found</v>
          </cell>
          <cell r="K1838">
            <v>7.0699999999999999E-2</v>
          </cell>
          <cell r="L1838">
            <v>2.2000000000000001E-3</v>
          </cell>
          <cell r="M1838">
            <v>14</v>
          </cell>
          <cell r="N1838" t="str">
            <v>Not Found</v>
          </cell>
          <cell r="O1838">
            <v>8.43E-2</v>
          </cell>
          <cell r="P1838">
            <v>2.8E-3</v>
          </cell>
          <cell r="Q1838">
            <v>8</v>
          </cell>
          <cell r="R1838">
            <v>-0.88138777629215781</v>
          </cell>
          <cell r="S1838">
            <v>-0.2846717597785508</v>
          </cell>
          <cell r="T1838">
            <v>0.43842133172362152</v>
          </cell>
          <cell r="U1838">
            <v>-0.81800089287275657</v>
          </cell>
          <cell r="V1838">
            <v>-0.25913636633485265</v>
          </cell>
          <cell r="W1838">
            <v>0.25918078377818571</v>
          </cell>
          <cell r="X1838">
            <v>19</v>
          </cell>
          <cell r="Y1838">
            <v>38</v>
          </cell>
          <cell r="Z1838">
            <v>67</v>
          </cell>
          <cell r="AA1838">
            <v>21</v>
          </cell>
          <cell r="AB1838">
            <v>40</v>
          </cell>
          <cell r="AC1838">
            <v>60</v>
          </cell>
        </row>
        <row r="1839">
          <cell r="A1839" t="str">
            <v>leb</v>
          </cell>
          <cell r="B1839" t="str">
            <v>l</v>
          </cell>
          <cell r="C1839" t="str">
            <v>late-8</v>
          </cell>
          <cell r="D1839" t="str">
            <v>e</v>
          </cell>
          <cell r="E1839" t="str">
            <v>b</v>
          </cell>
          <cell r="F1839" t="str">
            <v>early-8</v>
          </cell>
          <cell r="G1839" t="str">
            <v>le</v>
          </cell>
          <cell r="H1839" t="str">
            <v>eb</v>
          </cell>
          <cell r="I1839">
            <v>3</v>
          </cell>
          <cell r="J1839" t="str">
            <v>Not Found</v>
          </cell>
          <cell r="K1839">
            <v>8.9300000000000004E-2</v>
          </cell>
          <cell r="L1839">
            <v>3.7000000000000002E-3</v>
          </cell>
          <cell r="M1839">
            <v>17</v>
          </cell>
          <cell r="N1839" t="str">
            <v>Not Found</v>
          </cell>
          <cell r="O1839">
            <v>9.8799999999999999E-2</v>
          </cell>
          <cell r="P1839">
            <v>5.4999999999999997E-3</v>
          </cell>
          <cell r="Q1839">
            <v>6</v>
          </cell>
          <cell r="R1839">
            <v>-0.45219103119647297</v>
          </cell>
          <cell r="S1839">
            <v>0.1510320044581526</v>
          </cell>
          <cell r="T1839">
            <v>0.9215953328084201</v>
          </cell>
          <cell r="U1839">
            <v>-0.48605822058837111</v>
          </cell>
          <cell r="V1839">
            <v>0.56561280218334475</v>
          </cell>
          <cell r="W1839">
            <v>-0.20404721553737729</v>
          </cell>
          <cell r="X1839">
            <v>33</v>
          </cell>
          <cell r="Y1839">
            <v>56.000000000000007</v>
          </cell>
          <cell r="Z1839">
            <v>82</v>
          </cell>
          <cell r="AA1839">
            <v>31</v>
          </cell>
          <cell r="AB1839">
            <v>72</v>
          </cell>
          <cell r="AC1839">
            <v>42</v>
          </cell>
        </row>
        <row r="1840">
          <cell r="A1840" t="str">
            <v>lEb</v>
          </cell>
          <cell r="B1840" t="str">
            <v>l</v>
          </cell>
          <cell r="C1840" t="str">
            <v>late-8</v>
          </cell>
          <cell r="D1840" t="str">
            <v>E</v>
          </cell>
          <cell r="E1840" t="str">
            <v>b</v>
          </cell>
          <cell r="F1840" t="str">
            <v>early-8</v>
          </cell>
          <cell r="G1840" t="str">
            <v>lE</v>
          </cell>
          <cell r="H1840" t="str">
            <v>Eb</v>
          </cell>
          <cell r="I1840">
            <v>3</v>
          </cell>
          <cell r="J1840" t="str">
            <v>Not Found</v>
          </cell>
          <cell r="K1840">
            <v>0.13300000000000001</v>
          </cell>
          <cell r="L1840">
            <v>4.7000000000000002E-3</v>
          </cell>
          <cell r="M1840">
            <v>15</v>
          </cell>
          <cell r="N1840" t="str">
            <v>Not Found</v>
          </cell>
          <cell r="O1840">
            <v>0.1265</v>
          </cell>
          <cell r="P1840">
            <v>5.5999999999999999E-3</v>
          </cell>
          <cell r="Q1840">
            <v>7</v>
          </cell>
          <cell r="R1840">
            <v>0.55619056884016282</v>
          </cell>
          <cell r="S1840">
            <v>0.44150118061595489</v>
          </cell>
          <cell r="T1840">
            <v>0.59947933208522108</v>
          </cell>
          <cell r="U1840">
            <v>0.14806674646524809</v>
          </cell>
          <cell r="V1840">
            <v>0.59615906768401883</v>
          </cell>
          <cell r="W1840">
            <v>2.7566784120404197E-2</v>
          </cell>
          <cell r="X1840">
            <v>71</v>
          </cell>
          <cell r="Y1840">
            <v>67</v>
          </cell>
          <cell r="Z1840">
            <v>72</v>
          </cell>
          <cell r="AA1840">
            <v>56.000000000000007</v>
          </cell>
          <cell r="AB1840">
            <v>73</v>
          </cell>
          <cell r="AC1840">
            <v>51</v>
          </cell>
        </row>
        <row r="1841">
          <cell r="A1841" t="str">
            <v>leC</v>
          </cell>
          <cell r="B1841" t="str">
            <v>l</v>
          </cell>
          <cell r="C1841" t="str">
            <v>late-8</v>
          </cell>
          <cell r="D1841" t="str">
            <v>e</v>
          </cell>
          <cell r="E1841" t="str">
            <v>C</v>
          </cell>
          <cell r="F1841" t="str">
            <v>mid-8</v>
          </cell>
          <cell r="G1841" t="str">
            <v>le</v>
          </cell>
          <cell r="H1841" t="str">
            <v>eC</v>
          </cell>
          <cell r="I1841">
            <v>4</v>
          </cell>
          <cell r="J1841" t="str">
            <v>Not Found</v>
          </cell>
          <cell r="K1841">
            <v>7.1300000000000002E-2</v>
          </cell>
          <cell r="L1841">
            <v>2.0999999999999999E-3</v>
          </cell>
          <cell r="M1841">
            <v>15</v>
          </cell>
          <cell r="N1841" t="str">
            <v>Not Found</v>
          </cell>
          <cell r="O1841">
            <v>8.9599999999999999E-2</v>
          </cell>
          <cell r="P1841">
            <v>3.0999999999999999E-3</v>
          </cell>
          <cell r="Q1841">
            <v>7</v>
          </cell>
          <cell r="R1841">
            <v>-0.86754271999874855</v>
          </cell>
          <cell r="S1841">
            <v>-0.31371867739433112</v>
          </cell>
          <cell r="T1841">
            <v>0.59947933208522108</v>
          </cell>
          <cell r="U1841">
            <v>-0.69667012300329156</v>
          </cell>
          <cell r="V1841">
            <v>-0.16749756983283073</v>
          </cell>
          <cell r="W1841">
            <v>2.7566784120404197E-2</v>
          </cell>
          <cell r="X1841">
            <v>19</v>
          </cell>
          <cell r="Y1841">
            <v>37</v>
          </cell>
          <cell r="Z1841">
            <v>72</v>
          </cell>
          <cell r="AA1841">
            <v>24</v>
          </cell>
          <cell r="AB1841">
            <v>44</v>
          </cell>
          <cell r="AC1841">
            <v>51</v>
          </cell>
        </row>
        <row r="1842">
          <cell r="A1842" t="str">
            <v>lEC</v>
          </cell>
          <cell r="B1842" t="str">
            <v>l</v>
          </cell>
          <cell r="C1842" t="str">
            <v>late-8</v>
          </cell>
          <cell r="D1842" t="str">
            <v>E</v>
          </cell>
          <cell r="E1842" t="str">
            <v>C</v>
          </cell>
          <cell r="F1842" t="str">
            <v>mid-8</v>
          </cell>
          <cell r="G1842" t="str">
            <v>lE</v>
          </cell>
          <cell r="H1842" t="str">
            <v>EC</v>
          </cell>
          <cell r="I1842">
            <v>4</v>
          </cell>
          <cell r="J1842" t="str">
            <v>Not Found</v>
          </cell>
          <cell r="K1842">
            <v>0.115</v>
          </cell>
          <cell r="L1842">
            <v>4.4000000000000003E-3</v>
          </cell>
          <cell r="M1842">
            <v>16</v>
          </cell>
          <cell r="N1842" t="str">
            <v>Not Found</v>
          </cell>
          <cell r="O1842">
            <v>0.1172</v>
          </cell>
          <cell r="P1842">
            <v>4.8999999999999998E-3</v>
          </cell>
          <cell r="Q1842">
            <v>6</v>
          </cell>
          <cell r="R1842">
            <v>0.14083888003788717</v>
          </cell>
          <cell r="S1842">
            <v>0.35436042776861426</v>
          </cell>
          <cell r="T1842">
            <v>0.76053733244682054</v>
          </cell>
          <cell r="U1842">
            <v>-6.4834415758530245E-2</v>
          </cell>
          <cell r="V1842">
            <v>0.38233520917930092</v>
          </cell>
          <cell r="W1842">
            <v>-0.20404721553737729</v>
          </cell>
          <cell r="X1842">
            <v>56.000000000000007</v>
          </cell>
          <cell r="Y1842">
            <v>64</v>
          </cell>
          <cell r="Z1842">
            <v>78</v>
          </cell>
          <cell r="AA1842">
            <v>47</v>
          </cell>
          <cell r="AB1842">
            <v>65</v>
          </cell>
          <cell r="AC1842">
            <v>42</v>
          </cell>
        </row>
        <row r="1843">
          <cell r="A1843" t="str">
            <v>lef</v>
          </cell>
          <cell r="B1843" t="str">
            <v>l</v>
          </cell>
          <cell r="C1843" t="str">
            <v>late-8</v>
          </cell>
          <cell r="D1843" t="str">
            <v>e</v>
          </cell>
          <cell r="E1843" t="str">
            <v>f</v>
          </cell>
          <cell r="F1843" t="str">
            <v>mid-8</v>
          </cell>
          <cell r="G1843" t="str">
            <v>le</v>
          </cell>
          <cell r="H1843" t="str">
            <v>ef</v>
          </cell>
          <cell r="I1843">
            <v>4</v>
          </cell>
          <cell r="J1843" t="str">
            <v>Not Found</v>
          </cell>
          <cell r="K1843">
            <v>8.3000000000000004E-2</v>
          </cell>
          <cell r="L1843">
            <v>2.3999999999999998E-3</v>
          </cell>
          <cell r="M1843">
            <v>21</v>
          </cell>
          <cell r="N1843" t="str">
            <v>Not Found</v>
          </cell>
          <cell r="O1843">
            <v>9.6199999999999994E-2</v>
          </cell>
          <cell r="P1843">
            <v>3.8E-3</v>
          </cell>
          <cell r="Q1843">
            <v>12</v>
          </cell>
          <cell r="R1843">
            <v>-0.59756412227726941</v>
          </cell>
          <cell r="S1843">
            <v>-0.22657792454699047</v>
          </cell>
          <cell r="T1843">
            <v>1.5658273342548181</v>
          </cell>
          <cell r="U1843">
            <v>-0.54557897561867486</v>
          </cell>
          <cell r="V1843">
            <v>4.632628867188715E-2</v>
          </cell>
          <cell r="W1843">
            <v>1.1856367824093117</v>
          </cell>
          <cell r="X1843">
            <v>27</v>
          </cell>
          <cell r="Y1843">
            <v>41</v>
          </cell>
          <cell r="Z1843">
            <v>94</v>
          </cell>
          <cell r="AA1843">
            <v>28.999999999999996</v>
          </cell>
          <cell r="AB1843">
            <v>52</v>
          </cell>
          <cell r="AC1843">
            <v>88</v>
          </cell>
        </row>
        <row r="1844">
          <cell r="A1844" t="str">
            <v>leg</v>
          </cell>
          <cell r="B1844" t="str">
            <v>l</v>
          </cell>
          <cell r="C1844" t="str">
            <v>late-8</v>
          </cell>
          <cell r="D1844" t="str">
            <v>e</v>
          </cell>
          <cell r="E1844" t="str">
            <v>g</v>
          </cell>
          <cell r="F1844" t="str">
            <v>mid-8</v>
          </cell>
          <cell r="G1844" t="str">
            <v>le</v>
          </cell>
          <cell r="H1844" t="str">
            <v>eg</v>
          </cell>
          <cell r="I1844">
            <v>4</v>
          </cell>
          <cell r="J1844" t="str">
            <v>Not Found</v>
          </cell>
          <cell r="K1844">
            <v>8.1199999999999994E-2</v>
          </cell>
          <cell r="L1844">
            <v>2.3E-3</v>
          </cell>
          <cell r="M1844">
            <v>18</v>
          </cell>
          <cell r="N1844" t="str">
            <v>Not Found</v>
          </cell>
          <cell r="O1844">
            <v>9.6000000000000002E-2</v>
          </cell>
          <cell r="P1844">
            <v>3.0000000000000001E-3</v>
          </cell>
          <cell r="Q1844">
            <v>9</v>
          </cell>
          <cell r="R1844">
            <v>-0.6390992911574972</v>
          </cell>
          <cell r="S1844">
            <v>-0.25562484216277065</v>
          </cell>
          <cell r="T1844">
            <v>1.0826533331700197</v>
          </cell>
          <cell r="U1844">
            <v>-0.55015749523639035</v>
          </cell>
          <cell r="V1844">
            <v>-0.19804383533350467</v>
          </cell>
          <cell r="W1844">
            <v>0.49079478343596716</v>
          </cell>
          <cell r="X1844">
            <v>26</v>
          </cell>
          <cell r="Y1844">
            <v>40</v>
          </cell>
          <cell r="Z1844">
            <v>86</v>
          </cell>
          <cell r="AA1844">
            <v>28.999999999999996</v>
          </cell>
          <cell r="AB1844">
            <v>43</v>
          </cell>
          <cell r="AC1844">
            <v>69</v>
          </cell>
        </row>
        <row r="1845">
          <cell r="A1845" t="str">
            <v>leG</v>
          </cell>
          <cell r="B1845" t="str">
            <v>l</v>
          </cell>
          <cell r="C1845" t="str">
            <v>late-8</v>
          </cell>
          <cell r="D1845" t="str">
            <v>e</v>
          </cell>
          <cell r="E1845" t="str">
            <v>G</v>
          </cell>
          <cell r="F1845" t="str">
            <v>mid-8</v>
          </cell>
          <cell r="G1845" t="str">
            <v>le</v>
          </cell>
          <cell r="H1845" t="str">
            <v>eG</v>
          </cell>
          <cell r="I1845">
            <v>4</v>
          </cell>
          <cell r="J1845" t="str">
            <v>Not Found</v>
          </cell>
          <cell r="K1845">
            <v>7.51E-2</v>
          </cell>
          <cell r="L1845">
            <v>1.9E-3</v>
          </cell>
          <cell r="M1845">
            <v>14</v>
          </cell>
          <cell r="N1845" t="str">
            <v>Not Found</v>
          </cell>
          <cell r="O1845">
            <v>9.5699999999999993E-2</v>
          </cell>
          <cell r="P1845">
            <v>3.0999999999999999E-3</v>
          </cell>
          <cell r="Q1845">
            <v>8</v>
          </cell>
          <cell r="R1845">
            <v>-0.77985736347382384</v>
          </cell>
          <cell r="S1845">
            <v>-0.37181251262589154</v>
          </cell>
          <cell r="T1845">
            <v>0.43842133172362152</v>
          </cell>
          <cell r="U1845">
            <v>-0.55702527466296403</v>
          </cell>
          <cell r="V1845">
            <v>-0.16749756983283073</v>
          </cell>
          <cell r="W1845">
            <v>0.25918078377818571</v>
          </cell>
          <cell r="X1845">
            <v>22</v>
          </cell>
          <cell r="Y1845">
            <v>35</v>
          </cell>
          <cell r="Z1845">
            <v>67</v>
          </cell>
          <cell r="AA1845">
            <v>28.999999999999996</v>
          </cell>
          <cell r="AB1845">
            <v>44</v>
          </cell>
          <cell r="AC1845">
            <v>60</v>
          </cell>
        </row>
        <row r="1846">
          <cell r="A1846" t="str">
            <v>lEG</v>
          </cell>
          <cell r="B1846" t="str">
            <v>l</v>
          </cell>
          <cell r="C1846" t="str">
            <v>late-8</v>
          </cell>
          <cell r="D1846" t="str">
            <v>E</v>
          </cell>
          <cell r="E1846" t="str">
            <v>G</v>
          </cell>
          <cell r="F1846" t="str">
            <v>mid-8</v>
          </cell>
          <cell r="G1846" t="str">
            <v>lE</v>
          </cell>
          <cell r="H1846" t="str">
            <v>EG</v>
          </cell>
          <cell r="I1846">
            <v>4</v>
          </cell>
          <cell r="J1846" t="str">
            <v>Not Found</v>
          </cell>
          <cell r="K1846">
            <v>0.1187</v>
          </cell>
          <cell r="L1846">
            <v>4.3E-3</v>
          </cell>
          <cell r="M1846">
            <v>12</v>
          </cell>
          <cell r="N1846" t="str">
            <v>Not Found</v>
          </cell>
          <cell r="O1846">
            <v>0.1234</v>
          </cell>
          <cell r="P1846">
            <v>4.8999999999999998E-3</v>
          </cell>
          <cell r="Q1846">
            <v>6</v>
          </cell>
          <cell r="R1846">
            <v>0.22621672718057703</v>
          </cell>
          <cell r="S1846">
            <v>0.32531351015283394</v>
          </cell>
          <cell r="T1846">
            <v>0.11630533100042251</v>
          </cell>
          <cell r="U1846">
            <v>7.7099692390655214E-2</v>
          </cell>
          <cell r="V1846">
            <v>0.38233520917930092</v>
          </cell>
          <cell r="W1846">
            <v>-0.20404721553737729</v>
          </cell>
          <cell r="X1846">
            <v>59</v>
          </cell>
          <cell r="Y1846">
            <v>63</v>
          </cell>
          <cell r="Z1846">
            <v>54</v>
          </cell>
          <cell r="AA1846">
            <v>53</v>
          </cell>
          <cell r="AB1846">
            <v>65</v>
          </cell>
          <cell r="AC1846">
            <v>42</v>
          </cell>
        </row>
        <row r="1847">
          <cell r="A1847" t="str">
            <v>leJ</v>
          </cell>
          <cell r="B1847" t="str">
            <v>l</v>
          </cell>
          <cell r="C1847" t="str">
            <v>late-8</v>
          </cell>
          <cell r="D1847" t="str">
            <v>e</v>
          </cell>
          <cell r="E1847" t="str">
            <v>J</v>
          </cell>
          <cell r="F1847" t="str">
            <v>mid-8</v>
          </cell>
          <cell r="G1847" t="str">
            <v>le</v>
          </cell>
          <cell r="H1847" t="str">
            <v>eJ</v>
          </cell>
          <cell r="I1847">
            <v>4</v>
          </cell>
          <cell r="J1847" t="str">
            <v>Not Found</v>
          </cell>
          <cell r="K1847">
            <v>7.4099999999999999E-2</v>
          </cell>
          <cell r="L1847">
            <v>2.7000000000000001E-3</v>
          </cell>
          <cell r="M1847">
            <v>21</v>
          </cell>
          <cell r="N1847" t="str">
            <v>Not Found</v>
          </cell>
          <cell r="O1847">
            <v>8.3199999999999996E-2</v>
          </cell>
          <cell r="P1847">
            <v>3.5999999999999999E-3</v>
          </cell>
          <cell r="Q1847">
            <v>10</v>
          </cell>
          <cell r="R1847">
            <v>-0.80293245729617246</v>
          </cell>
          <cell r="S1847">
            <v>-0.13943717169964967</v>
          </cell>
          <cell r="T1847">
            <v>1.5658273342548181</v>
          </cell>
          <cell r="U1847">
            <v>-0.84318275077019289</v>
          </cell>
          <cell r="V1847">
            <v>-1.4766242329460836E-2</v>
          </cell>
          <cell r="W1847">
            <v>0.72240878309374867</v>
          </cell>
          <cell r="X1847">
            <v>21</v>
          </cell>
          <cell r="Y1847">
            <v>44</v>
          </cell>
          <cell r="Z1847">
            <v>94</v>
          </cell>
          <cell r="AA1847">
            <v>20</v>
          </cell>
          <cell r="AB1847">
            <v>50</v>
          </cell>
          <cell r="AC1847">
            <v>76</v>
          </cell>
        </row>
        <row r="1848">
          <cell r="A1848" t="str">
            <v>lel</v>
          </cell>
          <cell r="B1848" t="str">
            <v>l</v>
          </cell>
          <cell r="C1848" t="str">
            <v>late-8</v>
          </cell>
          <cell r="D1848" t="str">
            <v>e</v>
          </cell>
          <cell r="E1848" t="str">
            <v>l</v>
          </cell>
          <cell r="F1848" t="str">
            <v>late-8</v>
          </cell>
          <cell r="G1848" t="str">
            <v>le</v>
          </cell>
          <cell r="H1848" t="str">
            <v>el</v>
          </cell>
          <cell r="I1848">
            <v>5</v>
          </cell>
          <cell r="J1848" t="str">
            <v>Not Found</v>
          </cell>
          <cell r="K1848">
            <v>0.13700000000000001</v>
          </cell>
          <cell r="L1848">
            <v>4.7999999999999996E-3</v>
          </cell>
          <cell r="M1848">
            <v>33</v>
          </cell>
          <cell r="N1848" t="str">
            <v>Not Found</v>
          </cell>
          <cell r="O1848">
            <v>0.1585</v>
          </cell>
          <cell r="P1848">
            <v>7.4999999999999997E-3</v>
          </cell>
          <cell r="Q1848">
            <v>14</v>
          </cell>
          <cell r="R1848">
            <v>0.64849094412955743</v>
          </cell>
          <cell r="S1848">
            <v>0.47054809823173493</v>
          </cell>
          <cell r="T1848">
            <v>3.4985233385940129</v>
          </cell>
          <cell r="U1848">
            <v>0.88062988529975406</v>
          </cell>
          <cell r="V1848">
            <v>1.1765381121968244</v>
          </cell>
          <cell r="W1848">
            <v>1.6488647817248745</v>
          </cell>
          <cell r="X1848">
            <v>74</v>
          </cell>
          <cell r="Y1848">
            <v>68</v>
          </cell>
          <cell r="Z1848">
            <v>100</v>
          </cell>
          <cell r="AA1848">
            <v>81</v>
          </cell>
          <cell r="AB1848">
            <v>88</v>
          </cell>
          <cell r="AC1848">
            <v>95</v>
          </cell>
        </row>
        <row r="1849">
          <cell r="A1849" t="str">
            <v>lEl</v>
          </cell>
          <cell r="B1849" t="str">
            <v>l</v>
          </cell>
          <cell r="C1849" t="str">
            <v>late-8</v>
          </cell>
          <cell r="D1849" t="str">
            <v>E</v>
          </cell>
          <cell r="E1849" t="str">
            <v>l</v>
          </cell>
          <cell r="F1849" t="str">
            <v>late-8</v>
          </cell>
          <cell r="G1849" t="str">
            <v>lE</v>
          </cell>
          <cell r="H1849" t="str">
            <v>El</v>
          </cell>
          <cell r="I1849">
            <v>5</v>
          </cell>
          <cell r="J1849" t="str">
            <v>Not Found</v>
          </cell>
          <cell r="K1849">
            <v>0.1807</v>
          </cell>
          <cell r="L1849">
            <v>1.2699999999999999E-2</v>
          </cell>
          <cell r="M1849">
            <v>24</v>
          </cell>
          <cell r="N1849" t="str">
            <v>Not Found</v>
          </cell>
          <cell r="O1849">
            <v>0.18609999999999999</v>
          </cell>
          <cell r="P1849">
            <v>1.5900000000000001E-2</v>
          </cell>
          <cell r="Q1849">
            <v>14</v>
          </cell>
          <cell r="R1849">
            <v>1.6568725441661929</v>
          </cell>
          <cell r="S1849">
            <v>2.7652545898783729</v>
          </cell>
          <cell r="T1849">
            <v>2.0490013353396166</v>
          </cell>
          <cell r="U1849">
            <v>1.512465592544515</v>
          </cell>
          <cell r="V1849">
            <v>3.7424244142534393</v>
          </cell>
          <cell r="W1849">
            <v>1.6488647817248745</v>
          </cell>
          <cell r="X1849">
            <v>95</v>
          </cell>
          <cell r="Y1849">
            <v>100</v>
          </cell>
          <cell r="Z1849">
            <v>98</v>
          </cell>
          <cell r="AA1849">
            <v>93</v>
          </cell>
          <cell r="AB1849">
            <v>100</v>
          </cell>
          <cell r="AC1849">
            <v>95</v>
          </cell>
        </row>
        <row r="1850">
          <cell r="A1850" t="str">
            <v>lEm</v>
          </cell>
          <cell r="B1850" t="str">
            <v>l</v>
          </cell>
          <cell r="C1850" t="str">
            <v>late-8</v>
          </cell>
          <cell r="D1850" t="str">
            <v>E</v>
          </cell>
          <cell r="E1850" t="str">
            <v>m</v>
          </cell>
          <cell r="F1850" t="str">
            <v>early-8</v>
          </cell>
          <cell r="G1850" t="str">
            <v>lE</v>
          </cell>
          <cell r="H1850" t="str">
            <v>Em</v>
          </cell>
          <cell r="I1850">
            <v>3</v>
          </cell>
          <cell r="J1850" t="str">
            <v>Not Found</v>
          </cell>
          <cell r="K1850">
            <v>0.15640000000000001</v>
          </cell>
          <cell r="L1850">
            <v>8.8000000000000005E-3</v>
          </cell>
          <cell r="M1850">
            <v>19</v>
          </cell>
          <cell r="N1850" t="str">
            <v>Not Found</v>
          </cell>
          <cell r="O1850">
            <v>0.15</v>
          </cell>
          <cell r="P1850">
            <v>6.4999999999999997E-3</v>
          </cell>
          <cell r="Q1850">
            <v>10</v>
          </cell>
          <cell r="R1850">
            <v>1.096147764283121</v>
          </cell>
          <cell r="S1850">
            <v>1.6324248028629444</v>
          </cell>
          <cell r="T1850">
            <v>1.2437113335316192</v>
          </cell>
          <cell r="U1850">
            <v>0.68604280154683817</v>
          </cell>
          <cell r="V1850">
            <v>0.8710754571900845</v>
          </cell>
          <cell r="W1850">
            <v>0.72240878309374867</v>
          </cell>
          <cell r="X1850">
            <v>86</v>
          </cell>
          <cell r="Y1850">
            <v>95</v>
          </cell>
          <cell r="Z1850">
            <v>89</v>
          </cell>
          <cell r="AA1850">
            <v>75</v>
          </cell>
          <cell r="AB1850">
            <v>81</v>
          </cell>
          <cell r="AC1850">
            <v>76</v>
          </cell>
        </row>
        <row r="1851">
          <cell r="A1851" t="str">
            <v>lEn</v>
          </cell>
          <cell r="B1851" t="str">
            <v>l</v>
          </cell>
          <cell r="C1851" t="str">
            <v>late-8</v>
          </cell>
          <cell r="D1851" t="str">
            <v>E</v>
          </cell>
          <cell r="E1851" t="str">
            <v>n</v>
          </cell>
          <cell r="F1851" t="str">
            <v>early-8</v>
          </cell>
          <cell r="G1851" t="str">
            <v>lE</v>
          </cell>
          <cell r="H1851" t="str">
            <v>En</v>
          </cell>
          <cell r="I1851">
            <v>3</v>
          </cell>
          <cell r="J1851" t="str">
            <v>Not Found</v>
          </cell>
          <cell r="K1851">
            <v>0.2031</v>
          </cell>
          <cell r="L1851">
            <v>1.9E-2</v>
          </cell>
          <cell r="M1851">
            <v>34</v>
          </cell>
          <cell r="N1851" t="str">
            <v>Not Found</v>
          </cell>
          <cell r="O1851">
            <v>0.21010000000000001</v>
          </cell>
          <cell r="P1851">
            <v>1.66E-2</v>
          </cell>
          <cell r="Q1851">
            <v>24</v>
          </cell>
          <cell r="R1851">
            <v>2.1737546457868024</v>
          </cell>
          <cell r="S1851">
            <v>4.5952103996725269</v>
          </cell>
          <cell r="T1851">
            <v>3.6595813389556122</v>
          </cell>
          <cell r="U1851">
            <v>2.061887946670395</v>
          </cell>
          <cell r="V1851">
            <v>3.9562482727581569</v>
          </cell>
          <cell r="W1851">
            <v>3.9650047783026894</v>
          </cell>
          <cell r="X1851">
            <v>99</v>
          </cell>
          <cell r="Y1851">
            <v>100</v>
          </cell>
          <cell r="Z1851">
            <v>100</v>
          </cell>
          <cell r="AA1851">
            <v>98</v>
          </cell>
          <cell r="AB1851">
            <v>100</v>
          </cell>
          <cell r="AC1851">
            <v>100</v>
          </cell>
        </row>
        <row r="1852">
          <cell r="A1852" t="str">
            <v>lep</v>
          </cell>
          <cell r="B1852" t="str">
            <v>l</v>
          </cell>
          <cell r="C1852" t="str">
            <v>late-8</v>
          </cell>
          <cell r="D1852" t="str">
            <v>e</v>
          </cell>
          <cell r="E1852" t="str">
            <v>p</v>
          </cell>
          <cell r="F1852" t="str">
            <v>early-8</v>
          </cell>
          <cell r="G1852" t="str">
            <v>le</v>
          </cell>
          <cell r="H1852" t="str">
            <v>ep</v>
          </cell>
          <cell r="I1852">
            <v>3</v>
          </cell>
          <cell r="J1852" t="str">
            <v>Not Found</v>
          </cell>
          <cell r="K1852">
            <v>0.1004</v>
          </cell>
          <cell r="L1852">
            <v>3.7000000000000002E-3</v>
          </cell>
          <cell r="M1852">
            <v>24</v>
          </cell>
          <cell r="N1852" t="str">
            <v>Not Found</v>
          </cell>
          <cell r="O1852">
            <v>0.10929999999999999</v>
          </cell>
          <cell r="P1852">
            <v>4.7000000000000002E-3</v>
          </cell>
          <cell r="Q1852">
            <v>13</v>
          </cell>
          <cell r="R1852">
            <v>-0.19605748976840306</v>
          </cell>
          <cell r="S1852">
            <v>0.1510320044581526</v>
          </cell>
          <cell r="T1852">
            <v>2.0490013353396166</v>
          </cell>
          <cell r="U1852">
            <v>-0.24568594065829899</v>
          </cell>
          <cell r="V1852">
            <v>0.32124267817795304</v>
          </cell>
          <cell r="W1852">
            <v>1.4172507820670932</v>
          </cell>
          <cell r="X1852">
            <v>42</v>
          </cell>
          <cell r="Y1852">
            <v>56.000000000000007</v>
          </cell>
          <cell r="Z1852">
            <v>98</v>
          </cell>
          <cell r="AA1852">
            <v>40</v>
          </cell>
          <cell r="AB1852">
            <v>63</v>
          </cell>
          <cell r="AC1852">
            <v>92</v>
          </cell>
        </row>
        <row r="1853">
          <cell r="A1853" t="str">
            <v>lEp</v>
          </cell>
          <cell r="B1853" t="str">
            <v>l</v>
          </cell>
          <cell r="C1853" t="str">
            <v>late-8</v>
          </cell>
          <cell r="D1853" t="str">
            <v>E</v>
          </cell>
          <cell r="E1853" t="str">
            <v>p</v>
          </cell>
          <cell r="F1853" t="str">
            <v>early-8</v>
          </cell>
          <cell r="G1853" t="str">
            <v>lE</v>
          </cell>
          <cell r="H1853" t="str">
            <v>Ep</v>
          </cell>
          <cell r="I1853">
            <v>3</v>
          </cell>
          <cell r="J1853" t="str">
            <v>Not Found</v>
          </cell>
          <cell r="K1853">
            <v>0.14410000000000001</v>
          </cell>
          <cell r="L1853">
            <v>7.0000000000000001E-3</v>
          </cell>
          <cell r="M1853">
            <v>16</v>
          </cell>
          <cell r="N1853" t="str">
            <v>Not Found</v>
          </cell>
          <cell r="O1853">
            <v>0.13700000000000001</v>
          </cell>
          <cell r="P1853">
            <v>6.4000000000000003E-3</v>
          </cell>
          <cell r="Q1853">
            <v>9</v>
          </cell>
          <cell r="R1853">
            <v>0.8123241102682327</v>
          </cell>
          <cell r="S1853">
            <v>1.1095802857789001</v>
          </cell>
          <cell r="T1853">
            <v>0.76053733244682054</v>
          </cell>
          <cell r="U1853">
            <v>0.38843902639532057</v>
          </cell>
          <cell r="V1853">
            <v>0.84052919168941076</v>
          </cell>
          <cell r="W1853">
            <v>0.49079478343596716</v>
          </cell>
          <cell r="X1853">
            <v>79</v>
          </cell>
          <cell r="Y1853">
            <v>87</v>
          </cell>
          <cell r="Z1853">
            <v>78</v>
          </cell>
          <cell r="AA1853">
            <v>65</v>
          </cell>
          <cell r="AB1853">
            <v>80</v>
          </cell>
          <cell r="AC1853">
            <v>69</v>
          </cell>
        </row>
        <row r="1854">
          <cell r="A1854" t="str">
            <v>ler</v>
          </cell>
          <cell r="B1854" t="str">
            <v>l</v>
          </cell>
          <cell r="C1854" t="str">
            <v>late-8</v>
          </cell>
          <cell r="D1854" t="str">
            <v>e</v>
          </cell>
          <cell r="E1854" t="str">
            <v>r</v>
          </cell>
          <cell r="F1854" t="str">
            <v>late-8</v>
          </cell>
          <cell r="G1854" t="str">
            <v>le</v>
          </cell>
          <cell r="H1854" t="str">
            <v>er</v>
          </cell>
          <cell r="I1854">
            <v>5</v>
          </cell>
          <cell r="J1854" t="str">
            <v>Not Found</v>
          </cell>
          <cell r="K1854">
            <v>0.14169999999999999</v>
          </cell>
          <cell r="L1854">
            <v>1.9E-3</v>
          </cell>
          <cell r="M1854">
            <v>17</v>
          </cell>
          <cell r="N1854" t="str">
            <v>Not Found</v>
          </cell>
          <cell r="O1854">
            <v>0.16500000000000001</v>
          </cell>
          <cell r="P1854">
            <v>3.0999999999999999E-3</v>
          </cell>
          <cell r="Q1854">
            <v>6</v>
          </cell>
          <cell r="R1854">
            <v>0.75694388509459565</v>
          </cell>
          <cell r="S1854">
            <v>-0.37181251262589154</v>
          </cell>
          <cell r="T1854">
            <v>0.9215953328084201</v>
          </cell>
          <cell r="U1854">
            <v>1.0294317728755131</v>
          </cell>
          <cell r="V1854">
            <v>-0.16749756983283073</v>
          </cell>
          <cell r="W1854">
            <v>-0.20404721553737729</v>
          </cell>
          <cell r="X1854">
            <v>78</v>
          </cell>
          <cell r="Y1854">
            <v>35</v>
          </cell>
          <cell r="Z1854">
            <v>82</v>
          </cell>
          <cell r="AA1854">
            <v>85</v>
          </cell>
          <cell r="AB1854">
            <v>44</v>
          </cell>
          <cell r="AC1854">
            <v>42</v>
          </cell>
        </row>
        <row r="1855">
          <cell r="A1855" t="str">
            <v>leS</v>
          </cell>
          <cell r="B1855" t="str">
            <v>l</v>
          </cell>
          <cell r="C1855" t="str">
            <v>late-8</v>
          </cell>
          <cell r="D1855" t="str">
            <v>e</v>
          </cell>
          <cell r="E1855" t="str">
            <v>S</v>
          </cell>
          <cell r="F1855" t="str">
            <v>late-8</v>
          </cell>
          <cell r="G1855" t="str">
            <v>le</v>
          </cell>
          <cell r="H1855" t="str">
            <v>eS</v>
          </cell>
          <cell r="I1855">
            <v>5</v>
          </cell>
          <cell r="J1855" t="str">
            <v>Not Found</v>
          </cell>
          <cell r="K1855">
            <v>7.0999999999999994E-2</v>
          </cell>
          <cell r="L1855">
            <v>2.5000000000000001E-3</v>
          </cell>
          <cell r="M1855">
            <v>14</v>
          </cell>
          <cell r="N1855" t="str">
            <v>Not Found</v>
          </cell>
          <cell r="O1855">
            <v>8.8099999999999998E-2</v>
          </cell>
          <cell r="P1855">
            <v>3.3E-3</v>
          </cell>
          <cell r="Q1855">
            <v>7</v>
          </cell>
          <cell r="R1855">
            <v>-0.87446524814545334</v>
          </cell>
          <cell r="S1855">
            <v>-0.19753100693121017</v>
          </cell>
          <cell r="T1855">
            <v>0.43842133172362152</v>
          </cell>
          <cell r="U1855">
            <v>-0.73100902013615909</v>
          </cell>
          <cell r="V1855">
            <v>-0.10640503883148275</v>
          </cell>
          <cell r="W1855">
            <v>2.7566784120404197E-2</v>
          </cell>
          <cell r="X1855">
            <v>19</v>
          </cell>
          <cell r="Y1855">
            <v>42</v>
          </cell>
          <cell r="Z1855">
            <v>67</v>
          </cell>
          <cell r="AA1855">
            <v>23</v>
          </cell>
          <cell r="AB1855">
            <v>46</v>
          </cell>
          <cell r="AC1855">
            <v>51</v>
          </cell>
        </row>
        <row r="1856">
          <cell r="A1856" t="str">
            <v>lES</v>
          </cell>
          <cell r="B1856" t="str">
            <v>l</v>
          </cell>
          <cell r="C1856" t="str">
            <v>late-8</v>
          </cell>
          <cell r="D1856" t="str">
            <v>E</v>
          </cell>
          <cell r="E1856" t="str">
            <v>S</v>
          </cell>
          <cell r="F1856" t="str">
            <v>late-8</v>
          </cell>
          <cell r="G1856" t="str">
            <v>lE</v>
          </cell>
          <cell r="H1856" t="str">
            <v>ES</v>
          </cell>
          <cell r="I1856">
            <v>5</v>
          </cell>
          <cell r="J1856" t="str">
            <v>Not Found</v>
          </cell>
          <cell r="K1856">
            <v>0.1147</v>
          </cell>
          <cell r="L1856">
            <v>4.1999999999999997E-3</v>
          </cell>
          <cell r="M1856">
            <v>13</v>
          </cell>
          <cell r="N1856" t="str">
            <v>Not Found</v>
          </cell>
          <cell r="O1856">
            <v>0.1158</v>
          </cell>
          <cell r="P1856">
            <v>4.5999999999999999E-3</v>
          </cell>
          <cell r="Q1856">
            <v>6</v>
          </cell>
          <cell r="R1856">
            <v>0.13391635189118237</v>
          </cell>
          <cell r="S1856">
            <v>0.29626659253705362</v>
          </cell>
          <cell r="T1856">
            <v>0.27736333136202201</v>
          </cell>
          <cell r="U1856">
            <v>-9.6884053082539848E-2</v>
          </cell>
          <cell r="V1856">
            <v>0.29069641267727897</v>
          </cell>
          <cell r="W1856">
            <v>-0.20404721553737729</v>
          </cell>
          <cell r="X1856">
            <v>55.000000000000007</v>
          </cell>
          <cell r="Y1856">
            <v>62</v>
          </cell>
          <cell r="Z1856">
            <v>61</v>
          </cell>
          <cell r="AA1856">
            <v>46</v>
          </cell>
          <cell r="AB1856">
            <v>62</v>
          </cell>
          <cell r="AC1856">
            <v>42</v>
          </cell>
        </row>
        <row r="1857">
          <cell r="A1857" t="str">
            <v>leT</v>
          </cell>
          <cell r="B1857" t="str">
            <v>l</v>
          </cell>
          <cell r="C1857" t="str">
            <v>late-8</v>
          </cell>
          <cell r="D1857" t="str">
            <v>e</v>
          </cell>
          <cell r="E1857" t="str">
            <v>T</v>
          </cell>
          <cell r="F1857" t="str">
            <v>late-8</v>
          </cell>
          <cell r="G1857" t="str">
            <v>le</v>
          </cell>
          <cell r="H1857" t="str">
            <v>eT</v>
          </cell>
          <cell r="I1857">
            <v>5</v>
          </cell>
          <cell r="J1857" t="str">
            <v>Not Found</v>
          </cell>
          <cell r="K1857">
            <v>7.0699999999999999E-2</v>
          </cell>
          <cell r="L1857">
            <v>2.0999999999999999E-3</v>
          </cell>
          <cell r="M1857">
            <v>15</v>
          </cell>
          <cell r="N1857" t="str">
            <v>Not Found</v>
          </cell>
          <cell r="O1857">
            <v>8.5500000000000007E-2</v>
          </cell>
          <cell r="P1857">
            <v>3.0999999999999999E-3</v>
          </cell>
          <cell r="Q1857">
            <v>6</v>
          </cell>
          <cell r="R1857">
            <v>-0.88138777629215781</v>
          </cell>
          <cell r="S1857">
            <v>-0.31371867739433112</v>
          </cell>
          <cell r="T1857">
            <v>0.59947933208522108</v>
          </cell>
          <cell r="U1857">
            <v>-0.7905297751664625</v>
          </cell>
          <cell r="V1857">
            <v>-0.16749756983283073</v>
          </cell>
          <cell r="W1857">
            <v>-0.20404721553737729</v>
          </cell>
          <cell r="X1857">
            <v>19</v>
          </cell>
          <cell r="Y1857">
            <v>37</v>
          </cell>
          <cell r="Z1857">
            <v>72</v>
          </cell>
          <cell r="AA1857">
            <v>21</v>
          </cell>
          <cell r="AB1857">
            <v>44</v>
          </cell>
          <cell r="AC1857">
            <v>42</v>
          </cell>
        </row>
        <row r="1858">
          <cell r="A1858" t="str">
            <v>lET</v>
          </cell>
          <cell r="B1858" t="str">
            <v>l</v>
          </cell>
          <cell r="C1858" t="str">
            <v>late-8</v>
          </cell>
          <cell r="D1858" t="str">
            <v>E</v>
          </cell>
          <cell r="E1858" t="str">
            <v>T</v>
          </cell>
          <cell r="F1858" t="str">
            <v>late-8</v>
          </cell>
          <cell r="G1858" t="str">
            <v>lE</v>
          </cell>
          <cell r="H1858" t="str">
            <v>ET</v>
          </cell>
          <cell r="I1858">
            <v>5</v>
          </cell>
          <cell r="J1858" t="str">
            <v>Not Found</v>
          </cell>
          <cell r="K1858">
            <v>0.1144</v>
          </cell>
          <cell r="L1858">
            <v>4.4999999999999997E-3</v>
          </cell>
          <cell r="M1858">
            <v>12</v>
          </cell>
          <cell r="N1858" t="str">
            <v>Not Found</v>
          </cell>
          <cell r="O1858">
            <v>0.1132</v>
          </cell>
          <cell r="P1858">
            <v>5.0000000000000001E-3</v>
          </cell>
          <cell r="Q1858">
            <v>7</v>
          </cell>
          <cell r="R1858">
            <v>0.1269938237444779</v>
          </cell>
          <cell r="S1858">
            <v>0.3834073453843943</v>
          </cell>
          <cell r="T1858">
            <v>0.11630533100042251</v>
          </cell>
          <cell r="U1858">
            <v>-0.15640480811284357</v>
          </cell>
          <cell r="V1858">
            <v>0.41288147467997494</v>
          </cell>
          <cell r="W1858">
            <v>2.7566784120404197E-2</v>
          </cell>
          <cell r="X1858">
            <v>55.000000000000007</v>
          </cell>
          <cell r="Y1858">
            <v>65</v>
          </cell>
          <cell r="Z1858">
            <v>54</v>
          </cell>
          <cell r="AA1858">
            <v>44</v>
          </cell>
          <cell r="AB1858">
            <v>66</v>
          </cell>
          <cell r="AC1858">
            <v>51</v>
          </cell>
        </row>
        <row r="1859">
          <cell r="A1859" t="str">
            <v>lEv</v>
          </cell>
          <cell r="B1859" t="str">
            <v>l</v>
          </cell>
          <cell r="C1859" t="str">
            <v>late-8</v>
          </cell>
          <cell r="D1859" t="str">
            <v>E</v>
          </cell>
          <cell r="E1859" t="str">
            <v>v</v>
          </cell>
          <cell r="F1859" t="str">
            <v>mid-8</v>
          </cell>
          <cell r="G1859" t="str">
            <v>lE</v>
          </cell>
          <cell r="H1859" t="str">
            <v>Ev</v>
          </cell>
          <cell r="I1859">
            <v>4</v>
          </cell>
          <cell r="J1859" t="str">
            <v>Not Found</v>
          </cell>
          <cell r="K1859">
            <v>0.13059999999999999</v>
          </cell>
          <cell r="L1859">
            <v>6.6E-3</v>
          </cell>
          <cell r="M1859">
            <v>17</v>
          </cell>
          <cell r="N1859" t="str">
            <v>Not Found</v>
          </cell>
          <cell r="O1859">
            <v>0.12670000000000001</v>
          </cell>
          <cell r="P1859">
            <v>7.7000000000000002E-3</v>
          </cell>
          <cell r="Q1859">
            <v>10</v>
          </cell>
          <cell r="R1859">
            <v>0.50081034366652577</v>
          </cell>
          <cell r="S1859">
            <v>0.99339261531577916</v>
          </cell>
          <cell r="T1859">
            <v>0.9215953328084201</v>
          </cell>
          <cell r="U1859">
            <v>0.15264526608296389</v>
          </cell>
          <cell r="V1859">
            <v>1.2376306431981725</v>
          </cell>
          <cell r="W1859">
            <v>0.72240878309374867</v>
          </cell>
          <cell r="X1859">
            <v>69</v>
          </cell>
          <cell r="Y1859">
            <v>84</v>
          </cell>
          <cell r="Z1859">
            <v>82</v>
          </cell>
          <cell r="AA1859">
            <v>56.000000000000007</v>
          </cell>
          <cell r="AB1859">
            <v>89</v>
          </cell>
          <cell r="AC1859">
            <v>76</v>
          </cell>
        </row>
        <row r="1860">
          <cell r="A1860" t="str">
            <v>lEz</v>
          </cell>
          <cell r="B1860" t="str">
            <v>l</v>
          </cell>
          <cell r="C1860" t="str">
            <v>late-8</v>
          </cell>
          <cell r="D1860" t="str">
            <v>E</v>
          </cell>
          <cell r="E1860" t="str">
            <v>z</v>
          </cell>
          <cell r="F1860" t="str">
            <v>late-8</v>
          </cell>
          <cell r="G1860" t="str">
            <v>lE</v>
          </cell>
          <cell r="H1860" t="str">
            <v>Ez</v>
          </cell>
          <cell r="I1860">
            <v>5</v>
          </cell>
          <cell r="J1860" t="str">
            <v>Not Found</v>
          </cell>
          <cell r="K1860">
            <v>0.12709999999999999</v>
          </cell>
          <cell r="L1860">
            <v>5.4000000000000003E-3</v>
          </cell>
          <cell r="M1860">
            <v>13</v>
          </cell>
          <cell r="N1860" t="str">
            <v>Not Found</v>
          </cell>
          <cell r="O1860">
            <v>0.12870000000000001</v>
          </cell>
          <cell r="P1860">
            <v>4.7999999999999996E-3</v>
          </cell>
          <cell r="Q1860">
            <v>6</v>
          </cell>
          <cell r="R1860">
            <v>0.42004751528830542</v>
          </cell>
          <cell r="S1860">
            <v>0.64482960392641653</v>
          </cell>
          <cell r="T1860">
            <v>0.27736333136202201</v>
          </cell>
          <cell r="U1860">
            <v>0.19843046226012054</v>
          </cell>
          <cell r="V1860">
            <v>0.35178894367862684</v>
          </cell>
          <cell r="W1860">
            <v>-0.20404721553737729</v>
          </cell>
          <cell r="X1860">
            <v>66</v>
          </cell>
          <cell r="Y1860">
            <v>74</v>
          </cell>
          <cell r="Z1860">
            <v>61</v>
          </cell>
          <cell r="AA1860">
            <v>57.999999999999993</v>
          </cell>
          <cell r="AB1860">
            <v>64</v>
          </cell>
          <cell r="AC1860">
            <v>42</v>
          </cell>
        </row>
        <row r="1861">
          <cell r="A1861" t="str">
            <v>lib</v>
          </cell>
          <cell r="B1861" t="str">
            <v>l</v>
          </cell>
          <cell r="C1861" t="str">
            <v>late-8</v>
          </cell>
          <cell r="D1861" t="str">
            <v>i</v>
          </cell>
          <cell r="E1861" t="str">
            <v>b</v>
          </cell>
          <cell r="F1861" t="str">
            <v>early-8</v>
          </cell>
          <cell r="G1861" t="str">
            <v>li</v>
          </cell>
          <cell r="H1861" t="str">
            <v>ib</v>
          </cell>
          <cell r="I1861">
            <v>3</v>
          </cell>
          <cell r="J1861" t="str">
            <v>Not Found</v>
          </cell>
          <cell r="K1861">
            <v>9.1899999999999996E-2</v>
          </cell>
          <cell r="L1861">
            <v>3.0000000000000001E-3</v>
          </cell>
          <cell r="M1861">
            <v>20</v>
          </cell>
          <cell r="N1861" t="str">
            <v>Not Found</v>
          </cell>
          <cell r="O1861">
            <v>9.6699999999999994E-2</v>
          </cell>
          <cell r="P1861">
            <v>3.3999999999999998E-3</v>
          </cell>
          <cell r="Q1861">
            <v>7</v>
          </cell>
          <cell r="R1861">
            <v>-0.39219578725836668</v>
          </cell>
          <cell r="S1861">
            <v>-5.2296418852309019E-2</v>
          </cell>
          <cell r="T1861">
            <v>1.4047693338932186</v>
          </cell>
          <cell r="U1861">
            <v>-0.53413267657438568</v>
          </cell>
          <cell r="V1861">
            <v>-7.5858773330808829E-2</v>
          </cell>
          <cell r="W1861">
            <v>2.7566784120404197E-2</v>
          </cell>
          <cell r="X1861">
            <v>35</v>
          </cell>
          <cell r="Y1861">
            <v>48</v>
          </cell>
          <cell r="Z1861">
            <v>92</v>
          </cell>
          <cell r="AA1861">
            <v>30</v>
          </cell>
          <cell r="AB1861">
            <v>48</v>
          </cell>
          <cell r="AC1861">
            <v>51</v>
          </cell>
        </row>
        <row r="1862">
          <cell r="A1862" t="str">
            <v>lIb</v>
          </cell>
          <cell r="B1862" t="str">
            <v>l</v>
          </cell>
          <cell r="C1862" t="str">
            <v>late-8</v>
          </cell>
          <cell r="D1862" t="str">
            <v>I</v>
          </cell>
          <cell r="E1862" t="str">
            <v>b</v>
          </cell>
          <cell r="F1862" t="str">
            <v>early-8</v>
          </cell>
          <cell r="G1862" t="str">
            <v>lI</v>
          </cell>
          <cell r="H1862" t="str">
            <v>Ib</v>
          </cell>
          <cell r="I1862">
            <v>3</v>
          </cell>
          <cell r="J1862" t="str">
            <v>Not Found</v>
          </cell>
          <cell r="K1862">
            <v>0.15629999999999999</v>
          </cell>
          <cell r="L1862">
            <v>8.5000000000000006E-3</v>
          </cell>
          <cell r="M1862">
            <v>17</v>
          </cell>
          <cell r="N1862" t="str">
            <v>Not Found</v>
          </cell>
          <cell r="O1862">
            <v>0.15090000000000001</v>
          </cell>
          <cell r="P1862">
            <v>5.7999999999999996E-3</v>
          </cell>
          <cell r="Q1862">
            <v>10</v>
          </cell>
          <cell r="R1862">
            <v>1.0938402549008859</v>
          </cell>
          <cell r="S1862">
            <v>1.5452840500156038</v>
          </cell>
          <cell r="T1862">
            <v>0.9215953328084201</v>
          </cell>
          <cell r="U1862">
            <v>0.70664613982655899</v>
          </cell>
          <cell r="V1862">
            <v>0.65725159868536664</v>
          </cell>
          <cell r="W1862">
            <v>0.72240878309374867</v>
          </cell>
          <cell r="X1862">
            <v>86</v>
          </cell>
          <cell r="Y1862">
            <v>94</v>
          </cell>
          <cell r="Z1862">
            <v>82</v>
          </cell>
          <cell r="AA1862">
            <v>76</v>
          </cell>
          <cell r="AB1862">
            <v>75</v>
          </cell>
          <cell r="AC1862">
            <v>76</v>
          </cell>
        </row>
        <row r="1863">
          <cell r="A1863" t="str">
            <v>lIC</v>
          </cell>
          <cell r="B1863" t="str">
            <v>l</v>
          </cell>
          <cell r="C1863" t="str">
            <v>late-8</v>
          </cell>
          <cell r="D1863" t="str">
            <v>I</v>
          </cell>
          <cell r="E1863" t="str">
            <v>C</v>
          </cell>
          <cell r="F1863" t="str">
            <v>mid-8</v>
          </cell>
          <cell r="G1863" t="str">
            <v>lI</v>
          </cell>
          <cell r="H1863" t="str">
            <v>IC</v>
          </cell>
          <cell r="I1863">
            <v>4</v>
          </cell>
          <cell r="J1863" t="str">
            <v>Not Found</v>
          </cell>
          <cell r="K1863">
            <v>0.13830000000000001</v>
          </cell>
          <cell r="L1863">
            <v>7.4000000000000003E-3</v>
          </cell>
          <cell r="M1863">
            <v>21</v>
          </cell>
          <cell r="N1863" t="str">
            <v>Not Found</v>
          </cell>
          <cell r="O1863">
            <v>0.1416</v>
          </cell>
          <cell r="P1863">
            <v>6.8999999999999999E-3</v>
          </cell>
          <cell r="Q1863">
            <v>12</v>
          </cell>
          <cell r="R1863">
            <v>0.67848856609861052</v>
          </cell>
          <cell r="S1863">
            <v>1.2257679562420212</v>
          </cell>
          <cell r="T1863">
            <v>1.5658273342548181</v>
          </cell>
          <cell r="U1863">
            <v>0.49374497760278063</v>
          </cell>
          <cell r="V1863">
            <v>0.99326051919278047</v>
          </cell>
          <cell r="W1863">
            <v>1.1856367824093117</v>
          </cell>
          <cell r="X1863">
            <v>75</v>
          </cell>
          <cell r="Y1863">
            <v>89</v>
          </cell>
          <cell r="Z1863">
            <v>94</v>
          </cell>
          <cell r="AA1863">
            <v>69</v>
          </cell>
          <cell r="AB1863">
            <v>84</v>
          </cell>
          <cell r="AC1863">
            <v>88</v>
          </cell>
        </row>
        <row r="1864">
          <cell r="A1864" t="str">
            <v>lid</v>
          </cell>
          <cell r="B1864" t="str">
            <v>l</v>
          </cell>
          <cell r="C1864" t="str">
            <v>late-8</v>
          </cell>
          <cell r="D1864" t="str">
            <v>i</v>
          </cell>
          <cell r="E1864" t="str">
            <v>d</v>
          </cell>
          <cell r="F1864" t="str">
            <v>early-8</v>
          </cell>
          <cell r="G1864" t="str">
            <v>li</v>
          </cell>
          <cell r="H1864" t="str">
            <v>id</v>
          </cell>
          <cell r="I1864">
            <v>3</v>
          </cell>
          <cell r="J1864" t="str">
            <v>Not Found</v>
          </cell>
          <cell r="K1864">
            <v>0.10390000000000001</v>
          </cell>
          <cell r="L1864">
            <v>4.5999999999999999E-3</v>
          </cell>
          <cell r="M1864">
            <v>36</v>
          </cell>
          <cell r="N1864" t="str">
            <v>Not Found</v>
          </cell>
          <cell r="O1864">
            <v>0.12820000000000001</v>
          </cell>
          <cell r="P1864">
            <v>6.3E-3</v>
          </cell>
          <cell r="Q1864">
            <v>23</v>
          </cell>
          <cell r="R1864">
            <v>-0.11529466139018274</v>
          </cell>
          <cell r="S1864">
            <v>0.41245426300017457</v>
          </cell>
          <cell r="T1864">
            <v>3.9816973396788113</v>
          </cell>
          <cell r="U1864">
            <v>0.18698416321583139</v>
          </cell>
          <cell r="V1864">
            <v>0.80998292618873668</v>
          </cell>
          <cell r="W1864">
            <v>3.7333907786449081</v>
          </cell>
          <cell r="X1864">
            <v>45</v>
          </cell>
          <cell r="Y1864">
            <v>66</v>
          </cell>
          <cell r="Z1864">
            <v>100</v>
          </cell>
          <cell r="AA1864">
            <v>56.999999999999993</v>
          </cell>
          <cell r="AB1864">
            <v>79</v>
          </cell>
          <cell r="AC1864">
            <v>100</v>
          </cell>
        </row>
        <row r="1865">
          <cell r="A1865" t="str">
            <v>lIf</v>
          </cell>
          <cell r="B1865" t="str">
            <v>l</v>
          </cell>
          <cell r="C1865" t="str">
            <v>late-8</v>
          </cell>
          <cell r="D1865" t="str">
            <v>I</v>
          </cell>
          <cell r="E1865" t="str">
            <v>f</v>
          </cell>
          <cell r="F1865" t="str">
            <v>mid-8</v>
          </cell>
          <cell r="G1865" t="str">
            <v>lI</v>
          </cell>
          <cell r="H1865" t="str">
            <v>If</v>
          </cell>
          <cell r="I1865">
            <v>4</v>
          </cell>
          <cell r="J1865" t="str">
            <v>Not Found</v>
          </cell>
          <cell r="K1865">
            <v>0.15</v>
          </cell>
          <cell r="L1865">
            <v>9.7000000000000003E-3</v>
          </cell>
          <cell r="M1865">
            <v>20</v>
          </cell>
          <cell r="N1865" t="str">
            <v>Not Found</v>
          </cell>
          <cell r="O1865">
            <v>0.14829999999999999</v>
          </cell>
          <cell r="P1865">
            <v>7.4999999999999997E-3</v>
          </cell>
          <cell r="Q1865">
            <v>14</v>
          </cell>
          <cell r="R1865">
            <v>0.94846716382008944</v>
          </cell>
          <cell r="S1865">
            <v>1.8938470614049663</v>
          </cell>
          <cell r="T1865">
            <v>1.4047693338932186</v>
          </cell>
          <cell r="U1865">
            <v>0.64712538479625492</v>
          </cell>
          <cell r="V1865">
            <v>1.1765381121968244</v>
          </cell>
          <cell r="W1865">
            <v>1.6488647817248745</v>
          </cell>
          <cell r="X1865">
            <v>83</v>
          </cell>
          <cell r="Y1865">
            <v>97</v>
          </cell>
          <cell r="Z1865">
            <v>92</v>
          </cell>
          <cell r="AA1865">
            <v>74</v>
          </cell>
          <cell r="AB1865">
            <v>88</v>
          </cell>
          <cell r="AC1865">
            <v>95</v>
          </cell>
        </row>
        <row r="1866">
          <cell r="A1866" t="str">
            <v>liG</v>
          </cell>
          <cell r="B1866" t="str">
            <v>l</v>
          </cell>
          <cell r="C1866" t="str">
            <v>late-8</v>
          </cell>
          <cell r="D1866" t="str">
            <v>i</v>
          </cell>
          <cell r="E1866" t="str">
            <v>G</v>
          </cell>
          <cell r="F1866" t="str">
            <v>mid-8</v>
          </cell>
          <cell r="G1866" t="str">
            <v>li</v>
          </cell>
          <cell r="H1866" t="str">
            <v>iG</v>
          </cell>
          <cell r="I1866">
            <v>4</v>
          </cell>
          <cell r="J1866" t="str">
            <v>Not Found</v>
          </cell>
          <cell r="K1866">
            <v>7.7600000000000002E-2</v>
          </cell>
          <cell r="L1866">
            <v>2.3999999999999998E-3</v>
          </cell>
          <cell r="M1866">
            <v>18</v>
          </cell>
          <cell r="N1866" t="str">
            <v>Not Found</v>
          </cell>
          <cell r="O1866">
            <v>9.3600000000000003E-2</v>
          </cell>
          <cell r="P1866">
            <v>2.3999999999999998E-3</v>
          </cell>
          <cell r="Q1866">
            <v>8</v>
          </cell>
          <cell r="R1866">
            <v>-0.72216962891795211</v>
          </cell>
          <cell r="S1866">
            <v>-0.22657792454699047</v>
          </cell>
          <cell r="T1866">
            <v>1.0826533331700197</v>
          </cell>
          <cell r="U1866">
            <v>-0.60509973064897826</v>
          </cell>
          <cell r="V1866">
            <v>-0.38132142833754862</v>
          </cell>
          <cell r="W1866">
            <v>0.25918078377818571</v>
          </cell>
          <cell r="X1866">
            <v>23</v>
          </cell>
          <cell r="Y1866">
            <v>41</v>
          </cell>
          <cell r="Z1866">
            <v>86</v>
          </cell>
          <cell r="AA1866">
            <v>27</v>
          </cell>
          <cell r="AB1866">
            <v>36</v>
          </cell>
          <cell r="AC1866">
            <v>60</v>
          </cell>
        </row>
        <row r="1867">
          <cell r="A1867" t="str">
            <v>lIg</v>
          </cell>
          <cell r="B1867" t="str">
            <v>l</v>
          </cell>
          <cell r="C1867" t="str">
            <v>late-8</v>
          </cell>
          <cell r="D1867" t="str">
            <v>I</v>
          </cell>
          <cell r="E1867" t="str">
            <v>g</v>
          </cell>
          <cell r="F1867" t="str">
            <v>mid-8</v>
          </cell>
          <cell r="G1867" t="str">
            <v>lI</v>
          </cell>
          <cell r="H1867" t="str">
            <v>Ig</v>
          </cell>
          <cell r="I1867">
            <v>4</v>
          </cell>
          <cell r="J1867" t="str">
            <v>Not Found</v>
          </cell>
          <cell r="K1867">
            <v>0.1482</v>
          </cell>
          <cell r="L1867">
            <v>9.7000000000000003E-3</v>
          </cell>
          <cell r="M1867">
            <v>21</v>
          </cell>
          <cell r="N1867" t="str">
            <v>Not Found</v>
          </cell>
          <cell r="O1867">
            <v>0.14799999999999999</v>
          </cell>
          <cell r="P1867">
            <v>8.6999999999999994E-3</v>
          </cell>
          <cell r="Q1867">
            <v>13</v>
          </cell>
          <cell r="R1867">
            <v>0.90693199493986199</v>
          </cell>
          <cell r="S1867">
            <v>1.8938470614049663</v>
          </cell>
          <cell r="T1867">
            <v>1.5658273342548181</v>
          </cell>
          <cell r="U1867">
            <v>0.64025760536968157</v>
          </cell>
          <cell r="V1867">
            <v>1.5430932982049119</v>
          </cell>
          <cell r="W1867">
            <v>1.4172507820670932</v>
          </cell>
          <cell r="X1867">
            <v>82</v>
          </cell>
          <cell r="Y1867">
            <v>97</v>
          </cell>
          <cell r="Z1867">
            <v>94</v>
          </cell>
          <cell r="AA1867">
            <v>74</v>
          </cell>
          <cell r="AB1867">
            <v>94</v>
          </cell>
          <cell r="AC1867">
            <v>92</v>
          </cell>
        </row>
        <row r="1868">
          <cell r="A1868" t="str">
            <v>lIJ</v>
          </cell>
          <cell r="B1868" t="str">
            <v>l</v>
          </cell>
          <cell r="C1868" t="str">
            <v>late-8</v>
          </cell>
          <cell r="D1868" t="str">
            <v>I</v>
          </cell>
          <cell r="E1868" t="str">
            <v>J</v>
          </cell>
          <cell r="F1868" t="str">
            <v>mid-8</v>
          </cell>
          <cell r="G1868" t="str">
            <v>lI</v>
          </cell>
          <cell r="H1868" t="str">
            <v>IJ</v>
          </cell>
          <cell r="I1868">
            <v>4</v>
          </cell>
          <cell r="J1868" t="str">
            <v>Not Found</v>
          </cell>
          <cell r="K1868">
            <v>0.1411</v>
          </cell>
          <cell r="L1868">
            <v>7.3000000000000001E-3</v>
          </cell>
          <cell r="M1868">
            <v>14</v>
          </cell>
          <cell r="N1868" t="str">
            <v>Not Found</v>
          </cell>
          <cell r="O1868">
            <v>0.1353</v>
          </cell>
          <cell r="P1868">
            <v>4.8999999999999998E-3</v>
          </cell>
          <cell r="Q1868">
            <v>8</v>
          </cell>
          <cell r="R1868">
            <v>0.74309882880118672</v>
          </cell>
          <cell r="S1868">
            <v>1.1967210386262408</v>
          </cell>
          <cell r="T1868">
            <v>0.43842133172362152</v>
          </cell>
          <cell r="U1868">
            <v>0.34952160964473727</v>
          </cell>
          <cell r="V1868">
            <v>0.38233520917930092</v>
          </cell>
          <cell r="W1868">
            <v>0.25918078377818571</v>
          </cell>
          <cell r="X1868">
            <v>77</v>
          </cell>
          <cell r="Y1868">
            <v>89</v>
          </cell>
          <cell r="Z1868">
            <v>67</v>
          </cell>
          <cell r="AA1868">
            <v>64</v>
          </cell>
          <cell r="AB1868">
            <v>65</v>
          </cell>
          <cell r="AC1868">
            <v>60</v>
          </cell>
        </row>
        <row r="1869">
          <cell r="A1869" t="str">
            <v>lIl</v>
          </cell>
          <cell r="B1869" t="str">
            <v>l</v>
          </cell>
          <cell r="C1869" t="str">
            <v>late-8</v>
          </cell>
          <cell r="D1869" t="str">
            <v>I</v>
          </cell>
          <cell r="E1869" t="str">
            <v>l</v>
          </cell>
          <cell r="F1869" t="str">
            <v>late-8</v>
          </cell>
          <cell r="G1869" t="str">
            <v>lI</v>
          </cell>
          <cell r="H1869" t="str">
            <v>Il</v>
          </cell>
          <cell r="I1869">
            <v>5</v>
          </cell>
          <cell r="J1869" t="str">
            <v>Not Found</v>
          </cell>
          <cell r="K1869">
            <v>0.20399999999999999</v>
          </cell>
          <cell r="L1869">
            <v>1.5100000000000001E-2</v>
          </cell>
          <cell r="M1869">
            <v>30</v>
          </cell>
          <cell r="N1869" t="str">
            <v>Not Found</v>
          </cell>
          <cell r="O1869">
            <v>0.21049999999999999</v>
          </cell>
          <cell r="P1869">
            <v>1.6799999999999999E-2</v>
          </cell>
          <cell r="Q1869">
            <v>20</v>
          </cell>
          <cell r="R1869">
            <v>2.1945222302269158</v>
          </cell>
          <cell r="S1869">
            <v>3.4623806126570988</v>
          </cell>
          <cell r="T1869">
            <v>3.015349337509214</v>
          </cell>
          <cell r="U1869">
            <v>2.071044985905826</v>
          </cell>
          <cell r="V1869">
            <v>4.0173408037595042</v>
          </cell>
          <cell r="W1869">
            <v>3.0385487796715633</v>
          </cell>
          <cell r="X1869">
            <v>99</v>
          </cell>
          <cell r="Y1869">
            <v>100</v>
          </cell>
          <cell r="Z1869">
            <v>100</v>
          </cell>
          <cell r="AA1869">
            <v>98</v>
          </cell>
          <cell r="AB1869">
            <v>100</v>
          </cell>
          <cell r="AC1869">
            <v>100</v>
          </cell>
        </row>
        <row r="1870">
          <cell r="A1870" t="str">
            <v>lim</v>
          </cell>
          <cell r="B1870" t="str">
            <v>l</v>
          </cell>
          <cell r="C1870" t="str">
            <v>late-8</v>
          </cell>
          <cell r="D1870" t="str">
            <v>i</v>
          </cell>
          <cell r="E1870" t="str">
            <v>m</v>
          </cell>
          <cell r="F1870" t="str">
            <v>early-8</v>
          </cell>
          <cell r="G1870" t="str">
            <v>li</v>
          </cell>
          <cell r="H1870" t="str">
            <v>im</v>
          </cell>
          <cell r="I1870">
            <v>3</v>
          </cell>
          <cell r="J1870" t="str">
            <v>Not Found</v>
          </cell>
          <cell r="K1870">
            <v>0.1153</v>
          </cell>
          <cell r="L1870">
            <v>3.5999999999999999E-3</v>
          </cell>
          <cell r="M1870">
            <v>28</v>
          </cell>
          <cell r="N1870" t="str">
            <v>Not Found</v>
          </cell>
          <cell r="O1870">
            <v>0.1202</v>
          </cell>
          <cell r="P1870">
            <v>3.5000000000000001E-3</v>
          </cell>
          <cell r="Q1870">
            <v>12</v>
          </cell>
          <cell r="R1870">
            <v>0.14776140818459163</v>
          </cell>
          <cell r="S1870">
            <v>0.1219850868423723</v>
          </cell>
          <cell r="T1870">
            <v>2.6932333367860153</v>
          </cell>
          <cell r="U1870">
            <v>3.8433785072047415E-3</v>
          </cell>
          <cell r="V1870">
            <v>-4.5312507830134761E-2</v>
          </cell>
          <cell r="W1870">
            <v>1.1856367824093117</v>
          </cell>
          <cell r="X1870">
            <v>56.000000000000007</v>
          </cell>
          <cell r="Y1870">
            <v>55.000000000000007</v>
          </cell>
          <cell r="Z1870">
            <v>100</v>
          </cell>
          <cell r="AA1870">
            <v>50</v>
          </cell>
          <cell r="AB1870">
            <v>49</v>
          </cell>
          <cell r="AC1870">
            <v>88</v>
          </cell>
        </row>
        <row r="1871">
          <cell r="A1871" t="str">
            <v>lir</v>
          </cell>
          <cell r="B1871" t="str">
            <v>l</v>
          </cell>
          <cell r="C1871" t="str">
            <v>late-8</v>
          </cell>
          <cell r="D1871" t="str">
            <v>i</v>
          </cell>
          <cell r="E1871" t="str">
            <v>r</v>
          </cell>
          <cell r="F1871" t="str">
            <v>late-8</v>
          </cell>
          <cell r="G1871" t="str">
            <v>li</v>
          </cell>
          <cell r="H1871" t="str">
            <v>ir</v>
          </cell>
          <cell r="I1871">
            <v>5</v>
          </cell>
          <cell r="J1871" t="str">
            <v>Not Found</v>
          </cell>
          <cell r="K1871">
            <v>0.14430000000000001</v>
          </cell>
          <cell r="L1871">
            <v>2.3999999999999998E-3</v>
          </cell>
          <cell r="M1871">
            <v>21</v>
          </cell>
          <cell r="N1871" t="str">
            <v>Not Found</v>
          </cell>
          <cell r="O1871">
            <v>0.1628</v>
          </cell>
          <cell r="P1871">
            <v>2.8999999999999998E-3</v>
          </cell>
          <cell r="Q1871">
            <v>7</v>
          </cell>
          <cell r="R1871">
            <v>0.81693912903270249</v>
          </cell>
          <cell r="S1871">
            <v>-0.22657792454699047</v>
          </cell>
          <cell r="T1871">
            <v>1.5658273342548181</v>
          </cell>
          <cell r="U1871">
            <v>0.97906805708064071</v>
          </cell>
          <cell r="V1871">
            <v>-0.22859010083417874</v>
          </cell>
          <cell r="W1871">
            <v>2.7566784120404197E-2</v>
          </cell>
          <cell r="X1871">
            <v>79</v>
          </cell>
          <cell r="Y1871">
            <v>41</v>
          </cell>
          <cell r="Z1871">
            <v>94</v>
          </cell>
          <cell r="AA1871">
            <v>84</v>
          </cell>
          <cell r="AB1871">
            <v>42</v>
          </cell>
          <cell r="AC1871">
            <v>51</v>
          </cell>
        </row>
        <row r="1872">
          <cell r="A1872" t="str">
            <v>lIs</v>
          </cell>
          <cell r="B1872" t="str">
            <v>l</v>
          </cell>
          <cell r="C1872" t="str">
            <v>late-8</v>
          </cell>
          <cell r="D1872" t="str">
            <v>I</v>
          </cell>
          <cell r="E1872" t="str">
            <v>s</v>
          </cell>
          <cell r="F1872" t="str">
            <v>late-8</v>
          </cell>
          <cell r="G1872" t="str">
            <v>lI</v>
          </cell>
          <cell r="H1872" t="str">
            <v>Is</v>
          </cell>
          <cell r="I1872">
            <v>5</v>
          </cell>
          <cell r="J1872" t="str">
            <v>Not Found</v>
          </cell>
          <cell r="K1872">
            <v>0.20910000000000001</v>
          </cell>
          <cell r="L1872">
            <v>2.29E-2</v>
          </cell>
          <cell r="M1872">
            <v>24</v>
          </cell>
          <cell r="N1872" t="str">
            <v>Not Found</v>
          </cell>
          <cell r="O1872">
            <v>0.19139999999999999</v>
          </cell>
          <cell r="P1872">
            <v>1.34E-2</v>
          </cell>
          <cell r="Q1872">
            <v>15</v>
          </cell>
          <cell r="R1872">
            <v>2.3122052087208944</v>
          </cell>
          <cell r="S1872">
            <v>5.7280401866879558</v>
          </cell>
          <cell r="T1872">
            <v>2.0490013353396166</v>
          </cell>
          <cell r="U1872">
            <v>1.63379636241398</v>
          </cell>
          <cell r="V1872">
            <v>2.9787677767365897</v>
          </cell>
          <cell r="W1872">
            <v>1.880478781382656</v>
          </cell>
          <cell r="X1872">
            <v>99</v>
          </cell>
          <cell r="Y1872">
            <v>100</v>
          </cell>
          <cell r="Z1872">
            <v>98</v>
          </cell>
          <cell r="AA1872">
            <v>95</v>
          </cell>
          <cell r="AB1872">
            <v>100</v>
          </cell>
          <cell r="AC1872">
            <v>97</v>
          </cell>
        </row>
        <row r="1873">
          <cell r="A1873" t="str">
            <v>lIS</v>
          </cell>
          <cell r="B1873" t="str">
            <v>l</v>
          </cell>
          <cell r="C1873" t="str">
            <v>late-8</v>
          </cell>
          <cell r="D1873" t="str">
            <v>I</v>
          </cell>
          <cell r="E1873" t="str">
            <v>S</v>
          </cell>
          <cell r="F1873" t="str">
            <v>late-8</v>
          </cell>
          <cell r="G1873" t="str">
            <v>lI</v>
          </cell>
          <cell r="H1873" t="str">
            <v>IS</v>
          </cell>
          <cell r="I1873">
            <v>5</v>
          </cell>
          <cell r="J1873" t="str">
            <v>Not Found</v>
          </cell>
          <cell r="K1873">
            <v>0.13800000000000001</v>
          </cell>
          <cell r="L1873">
            <v>7.4000000000000003E-3</v>
          </cell>
          <cell r="M1873">
            <v>15</v>
          </cell>
          <cell r="N1873" t="str">
            <v>Not Found</v>
          </cell>
          <cell r="O1873">
            <v>0.14019999999999999</v>
          </cell>
          <cell r="P1873">
            <v>7.9000000000000008E-3</v>
          </cell>
          <cell r="Q1873">
            <v>11</v>
          </cell>
          <cell r="R1873">
            <v>0.67156603795190606</v>
          </cell>
          <cell r="S1873">
            <v>1.2257679562420212</v>
          </cell>
          <cell r="T1873">
            <v>0.59947933208522108</v>
          </cell>
          <cell r="U1873">
            <v>0.46169534027877068</v>
          </cell>
          <cell r="V1873">
            <v>1.2987231741995207</v>
          </cell>
          <cell r="W1873">
            <v>0.95402278275153019</v>
          </cell>
          <cell r="X1873">
            <v>75</v>
          </cell>
          <cell r="Y1873">
            <v>89</v>
          </cell>
          <cell r="Z1873">
            <v>72</v>
          </cell>
          <cell r="AA1873">
            <v>68</v>
          </cell>
          <cell r="AB1873">
            <v>90</v>
          </cell>
          <cell r="AC1873">
            <v>83</v>
          </cell>
        </row>
        <row r="1874">
          <cell r="A1874" t="str">
            <v>liT</v>
          </cell>
          <cell r="B1874" t="str">
            <v>l</v>
          </cell>
          <cell r="C1874" t="str">
            <v>late-8</v>
          </cell>
          <cell r="D1874" t="str">
            <v>i</v>
          </cell>
          <cell r="E1874" t="str">
            <v>T</v>
          </cell>
          <cell r="F1874" t="str">
            <v>late-8</v>
          </cell>
          <cell r="G1874" t="str">
            <v>li</v>
          </cell>
          <cell r="H1874" t="str">
            <v>iT</v>
          </cell>
          <cell r="I1874">
            <v>5</v>
          </cell>
          <cell r="J1874" t="str">
            <v>Not Found</v>
          </cell>
          <cell r="K1874">
            <v>7.3300000000000004E-2</v>
          </cell>
          <cell r="L1874">
            <v>2.8E-3</v>
          </cell>
          <cell r="M1874">
            <v>23</v>
          </cell>
          <cell r="N1874" t="str">
            <v>Not Found</v>
          </cell>
          <cell r="O1874">
            <v>8.3299999999999999E-2</v>
          </cell>
          <cell r="P1874">
            <v>2.8999999999999998E-3</v>
          </cell>
          <cell r="Q1874">
            <v>9</v>
          </cell>
          <cell r="R1874">
            <v>-0.8213925323540513</v>
          </cell>
          <cell r="S1874">
            <v>-0.1103902540838695</v>
          </cell>
          <cell r="T1874">
            <v>1.8879433349780173</v>
          </cell>
          <cell r="U1874">
            <v>-0.84089349096133492</v>
          </cell>
          <cell r="V1874">
            <v>-0.22859010083417874</v>
          </cell>
          <cell r="W1874">
            <v>0.49079478343596716</v>
          </cell>
          <cell r="X1874">
            <v>21</v>
          </cell>
          <cell r="Y1874">
            <v>45</v>
          </cell>
          <cell r="Z1874">
            <v>97</v>
          </cell>
          <cell r="AA1874">
            <v>20</v>
          </cell>
          <cell r="AB1874">
            <v>42</v>
          </cell>
          <cell r="AC1874">
            <v>69</v>
          </cell>
        </row>
        <row r="1875">
          <cell r="A1875" t="str">
            <v>lIT</v>
          </cell>
          <cell r="B1875" t="str">
            <v>l</v>
          </cell>
          <cell r="C1875" t="str">
            <v>late-8</v>
          </cell>
          <cell r="D1875" t="str">
            <v>I</v>
          </cell>
          <cell r="E1875" t="str">
            <v>T</v>
          </cell>
          <cell r="F1875" t="str">
            <v>late-8</v>
          </cell>
          <cell r="G1875" t="str">
            <v>lI</v>
          </cell>
          <cell r="H1875" t="str">
            <v>IT</v>
          </cell>
          <cell r="I1875">
            <v>5</v>
          </cell>
          <cell r="J1875" t="str">
            <v>Not Found</v>
          </cell>
          <cell r="K1875">
            <v>0.13769999999999999</v>
          </cell>
          <cell r="L1875">
            <v>7.3000000000000001E-3</v>
          </cell>
          <cell r="M1875">
            <v>14</v>
          </cell>
          <cell r="N1875" t="str">
            <v>Not Found</v>
          </cell>
          <cell r="O1875">
            <v>0.1376</v>
          </cell>
          <cell r="P1875">
            <v>5.7000000000000002E-3</v>
          </cell>
          <cell r="Q1875">
            <v>9</v>
          </cell>
          <cell r="R1875">
            <v>0.66464350980520093</v>
          </cell>
          <cell r="S1875">
            <v>1.1967210386262408</v>
          </cell>
          <cell r="T1875">
            <v>0.43842133172362152</v>
          </cell>
          <cell r="U1875">
            <v>0.40217458524846733</v>
          </cell>
          <cell r="V1875">
            <v>0.6267053331846929</v>
          </cell>
          <cell r="W1875">
            <v>0.49079478343596716</v>
          </cell>
          <cell r="X1875">
            <v>75</v>
          </cell>
          <cell r="Y1875">
            <v>89</v>
          </cell>
          <cell r="Z1875">
            <v>67</v>
          </cell>
          <cell r="AA1875">
            <v>66</v>
          </cell>
          <cell r="AB1875">
            <v>74</v>
          </cell>
          <cell r="AC1875">
            <v>69</v>
          </cell>
        </row>
        <row r="1876">
          <cell r="A1876" t="str">
            <v>lIz</v>
          </cell>
          <cell r="B1876" t="str">
            <v>l</v>
          </cell>
          <cell r="C1876" t="str">
            <v>late-8</v>
          </cell>
          <cell r="D1876" t="str">
            <v>I</v>
          </cell>
          <cell r="E1876" t="str">
            <v>z</v>
          </cell>
          <cell r="F1876" t="str">
            <v>late-8</v>
          </cell>
          <cell r="G1876" t="str">
            <v>lI</v>
          </cell>
          <cell r="H1876" t="str">
            <v>Iz</v>
          </cell>
          <cell r="I1876">
            <v>5</v>
          </cell>
          <cell r="J1876" t="str">
            <v>Not Found</v>
          </cell>
          <cell r="K1876">
            <v>0.15040000000000001</v>
          </cell>
          <cell r="L1876">
            <v>1.03E-2</v>
          </cell>
          <cell r="M1876">
            <v>14</v>
          </cell>
          <cell r="N1876" t="str">
            <v>Not Found</v>
          </cell>
          <cell r="O1876">
            <v>0.15310000000000001</v>
          </cell>
          <cell r="P1876">
            <v>9.4000000000000004E-3</v>
          </cell>
          <cell r="Q1876">
            <v>12</v>
          </cell>
          <cell r="R1876">
            <v>0.95769720134902914</v>
          </cell>
          <cell r="S1876">
            <v>2.0681285670996479</v>
          </cell>
          <cell r="T1876">
            <v>0.43842133172362152</v>
          </cell>
          <cell r="U1876">
            <v>0.75700985562143142</v>
          </cell>
          <cell r="V1876">
            <v>1.7569171567096302</v>
          </cell>
          <cell r="W1876">
            <v>1.1856367824093117</v>
          </cell>
          <cell r="X1876">
            <v>83</v>
          </cell>
          <cell r="Y1876">
            <v>98</v>
          </cell>
          <cell r="Z1876">
            <v>67</v>
          </cell>
          <cell r="AA1876">
            <v>78</v>
          </cell>
          <cell r="AB1876">
            <v>96</v>
          </cell>
          <cell r="AC1876">
            <v>88</v>
          </cell>
        </row>
        <row r="1877">
          <cell r="A1877" t="str">
            <v>lOb</v>
          </cell>
          <cell r="B1877" t="str">
            <v>l</v>
          </cell>
          <cell r="C1877" t="str">
            <v>late-8</v>
          </cell>
          <cell r="D1877" t="str">
            <v>O</v>
          </cell>
          <cell r="E1877" t="str">
            <v>b</v>
          </cell>
          <cell r="F1877" t="str">
            <v>early-8</v>
          </cell>
          <cell r="G1877" t="str">
            <v>lO</v>
          </cell>
          <cell r="H1877" t="str">
            <v>Ob</v>
          </cell>
          <cell r="I1877">
            <v>3</v>
          </cell>
          <cell r="J1877" t="str">
            <v>Not Found</v>
          </cell>
          <cell r="K1877">
            <v>6.3500000000000001E-2</v>
          </cell>
          <cell r="L1877">
            <v>2.9999999999999997E-4</v>
          </cell>
          <cell r="M1877">
            <v>6</v>
          </cell>
          <cell r="N1877" t="str">
            <v>Not Found</v>
          </cell>
          <cell r="O1877">
            <v>5.8999999999999997E-2</v>
          </cell>
          <cell r="P1877">
            <v>1E-4</v>
          </cell>
          <cell r="Q1877">
            <v>1</v>
          </cell>
          <cell r="R1877">
            <v>-1.0475284518130681</v>
          </cell>
          <cell r="S1877">
            <v>-0.83656319447837524</v>
          </cell>
          <cell r="T1877">
            <v>-0.85004267116917465</v>
          </cell>
          <cell r="U1877">
            <v>-1.3971836245137879</v>
          </cell>
          <cell r="V1877">
            <v>-1.0838855348530503</v>
          </cell>
          <cell r="W1877">
            <v>-1.3621172138262847</v>
          </cell>
          <cell r="X1877">
            <v>15</v>
          </cell>
          <cell r="Y1877">
            <v>20</v>
          </cell>
          <cell r="Z1877">
            <v>20</v>
          </cell>
          <cell r="AA1877">
            <v>8</v>
          </cell>
          <cell r="AB1877">
            <v>14.000000000000002</v>
          </cell>
          <cell r="AC1877">
            <v>9</v>
          </cell>
        </row>
        <row r="1878">
          <cell r="A1878" t="str">
            <v>loC</v>
          </cell>
          <cell r="B1878" t="str">
            <v>l</v>
          </cell>
          <cell r="C1878" t="str">
            <v>late-8</v>
          </cell>
          <cell r="D1878" t="str">
            <v>o</v>
          </cell>
          <cell r="E1878" t="str">
            <v>C</v>
          </cell>
          <cell r="F1878" t="str">
            <v>mid-8</v>
          </cell>
          <cell r="G1878" t="str">
            <v>lo</v>
          </cell>
          <cell r="H1878" t="str">
            <v>oC</v>
          </cell>
          <cell r="I1878">
            <v>4</v>
          </cell>
          <cell r="J1878" t="str">
            <v>Not Found</v>
          </cell>
          <cell r="K1878">
            <v>9.1399999999999995E-2</v>
          </cell>
          <cell r="L1878">
            <v>2.3999999999999998E-3</v>
          </cell>
          <cell r="M1878">
            <v>17</v>
          </cell>
          <cell r="N1878" t="str">
            <v>Not Found</v>
          </cell>
          <cell r="O1878">
            <v>0.1022</v>
          </cell>
          <cell r="P1878">
            <v>1.6999999999999999E-3</v>
          </cell>
          <cell r="Q1878">
            <v>5</v>
          </cell>
          <cell r="R1878">
            <v>-0.40373333416954105</v>
          </cell>
          <cell r="S1878">
            <v>-0.22657792454699047</v>
          </cell>
          <cell r="T1878">
            <v>0.9215953328084201</v>
          </cell>
          <cell r="U1878">
            <v>-0.4082233870872049</v>
          </cell>
          <cell r="V1878">
            <v>-0.59514528684226642</v>
          </cell>
          <cell r="W1878">
            <v>-0.43566121519515877</v>
          </cell>
          <cell r="X1878">
            <v>34</v>
          </cell>
          <cell r="Y1878">
            <v>41</v>
          </cell>
          <cell r="Z1878">
            <v>82</v>
          </cell>
          <cell r="AA1878">
            <v>34</v>
          </cell>
          <cell r="AB1878">
            <v>28.000000000000004</v>
          </cell>
          <cell r="AC1878">
            <v>33</v>
          </cell>
        </row>
        <row r="1879">
          <cell r="A1879" t="str">
            <v>lOC</v>
          </cell>
          <cell r="B1879" t="str">
            <v>l</v>
          </cell>
          <cell r="C1879" t="str">
            <v>late-8</v>
          </cell>
          <cell r="D1879" t="str">
            <v>O</v>
          </cell>
          <cell r="E1879" t="str">
            <v>C</v>
          </cell>
          <cell r="F1879" t="str">
            <v>mid-8</v>
          </cell>
          <cell r="G1879" t="str">
            <v>lO</v>
          </cell>
          <cell r="H1879" t="str">
            <v>OC</v>
          </cell>
          <cell r="I1879">
            <v>4</v>
          </cell>
          <cell r="J1879" t="str">
            <v>Not Found</v>
          </cell>
          <cell r="K1879">
            <v>4.5499999999999999E-2</v>
          </cell>
          <cell r="L1879">
            <v>2.0000000000000001E-4</v>
          </cell>
          <cell r="M1879">
            <v>6</v>
          </cell>
          <cell r="N1879" t="str">
            <v>Not Found</v>
          </cell>
          <cell r="O1879">
            <v>4.9700000000000001E-2</v>
          </cell>
          <cell r="P1879">
            <v>1E-4</v>
          </cell>
          <cell r="Q1879">
            <v>1</v>
          </cell>
          <cell r="R1879">
            <v>-1.4628801406153435</v>
          </cell>
          <cell r="S1879">
            <v>-0.86561011209415539</v>
          </cell>
          <cell r="T1879">
            <v>-0.85004267116917465</v>
          </cell>
          <cell r="U1879">
            <v>-1.6100847867375658</v>
          </cell>
          <cell r="V1879">
            <v>-1.0838855348530503</v>
          </cell>
          <cell r="W1879">
            <v>-1.3621172138262847</v>
          </cell>
          <cell r="X1879">
            <v>7.0000000000000009</v>
          </cell>
          <cell r="Y1879">
            <v>19</v>
          </cell>
          <cell r="Z1879">
            <v>20</v>
          </cell>
          <cell r="AA1879">
            <v>5</v>
          </cell>
          <cell r="AB1879">
            <v>14.000000000000002</v>
          </cell>
          <cell r="AC1879">
            <v>9</v>
          </cell>
        </row>
        <row r="1880">
          <cell r="A1880" t="str">
            <v>lOd</v>
          </cell>
          <cell r="B1880" t="str">
            <v>l</v>
          </cell>
          <cell r="C1880" t="str">
            <v>late-8</v>
          </cell>
          <cell r="D1880" t="str">
            <v>O</v>
          </cell>
          <cell r="E1880" t="str">
            <v>d</v>
          </cell>
          <cell r="F1880" t="str">
            <v>early-8</v>
          </cell>
          <cell r="G1880" t="str">
            <v>lO</v>
          </cell>
          <cell r="H1880" t="str">
            <v>Od</v>
          </cell>
          <cell r="I1880">
            <v>3</v>
          </cell>
          <cell r="J1880" t="str">
            <v>Not Found</v>
          </cell>
          <cell r="K1880">
            <v>7.5499999999999998E-2</v>
          </cell>
          <cell r="L1880">
            <v>2.9999999999999997E-4</v>
          </cell>
          <cell r="M1880">
            <v>12</v>
          </cell>
          <cell r="N1880" t="str">
            <v>Not Found</v>
          </cell>
          <cell r="O1880">
            <v>9.0499999999999997E-2</v>
          </cell>
          <cell r="P1880">
            <v>1E-4</v>
          </cell>
          <cell r="Q1880">
            <v>7</v>
          </cell>
          <cell r="R1880">
            <v>-0.77062732594488437</v>
          </cell>
          <cell r="S1880">
            <v>-0.83656319447837524</v>
          </cell>
          <cell r="T1880">
            <v>0.11630533100042251</v>
          </cell>
          <cell r="U1880">
            <v>-0.67606678472357118</v>
          </cell>
          <cell r="V1880">
            <v>-1.0838855348530503</v>
          </cell>
          <cell r="W1880">
            <v>2.7566784120404197E-2</v>
          </cell>
          <cell r="X1880">
            <v>22</v>
          </cell>
          <cell r="Y1880">
            <v>20</v>
          </cell>
          <cell r="Z1880">
            <v>54</v>
          </cell>
          <cell r="AA1880">
            <v>25</v>
          </cell>
          <cell r="AB1880">
            <v>14.000000000000002</v>
          </cell>
          <cell r="AC1880">
            <v>51</v>
          </cell>
        </row>
        <row r="1881">
          <cell r="A1881" t="str">
            <v>lOf</v>
          </cell>
          <cell r="B1881" t="str">
            <v>l</v>
          </cell>
          <cell r="C1881" t="str">
            <v>late-8</v>
          </cell>
          <cell r="D1881" t="str">
            <v>O</v>
          </cell>
          <cell r="E1881" t="str">
            <v>f</v>
          </cell>
          <cell r="F1881" t="str">
            <v>mid-8</v>
          </cell>
          <cell r="G1881" t="str">
            <v>lO</v>
          </cell>
          <cell r="H1881" t="str">
            <v>Of</v>
          </cell>
          <cell r="I1881">
            <v>4</v>
          </cell>
          <cell r="J1881" t="str">
            <v>Not Found</v>
          </cell>
          <cell r="K1881">
            <v>5.7200000000000001E-2</v>
          </cell>
          <cell r="L1881">
            <v>2.9999999999999997E-4</v>
          </cell>
          <cell r="M1881">
            <v>10</v>
          </cell>
          <cell r="N1881" t="str">
            <v>Not Found</v>
          </cell>
          <cell r="O1881">
            <v>5.6399999999999999E-2</v>
          </cell>
          <cell r="P1881">
            <v>2.9999999999999997E-4</v>
          </cell>
          <cell r="Q1881">
            <v>5</v>
          </cell>
          <cell r="R1881">
            <v>-1.1929015428938645</v>
          </cell>
          <cell r="S1881">
            <v>-0.83656319447837524</v>
          </cell>
          <cell r="T1881">
            <v>-0.20581066972277653</v>
          </cell>
          <cell r="U1881">
            <v>-1.4567043795440917</v>
          </cell>
          <cell r="V1881">
            <v>-1.0227930038517021</v>
          </cell>
          <cell r="W1881">
            <v>-0.43566121519515877</v>
          </cell>
          <cell r="X1881">
            <v>12</v>
          </cell>
          <cell r="Y1881">
            <v>20</v>
          </cell>
          <cell r="Z1881">
            <v>42</v>
          </cell>
          <cell r="AA1881">
            <v>7.0000000000000009</v>
          </cell>
          <cell r="AB1881">
            <v>16</v>
          </cell>
          <cell r="AC1881">
            <v>33</v>
          </cell>
        </row>
        <row r="1882">
          <cell r="A1882" t="str">
            <v>log</v>
          </cell>
          <cell r="B1882" t="str">
            <v>l</v>
          </cell>
          <cell r="C1882" t="str">
            <v>late-8</v>
          </cell>
          <cell r="D1882" t="str">
            <v>o</v>
          </cell>
          <cell r="E1882" t="str">
            <v>g</v>
          </cell>
          <cell r="F1882" t="str">
            <v>mid-8</v>
          </cell>
          <cell r="G1882" t="str">
            <v>lo</v>
          </cell>
          <cell r="H1882" t="str">
            <v>og</v>
          </cell>
          <cell r="I1882">
            <v>4</v>
          </cell>
          <cell r="J1882" t="str">
            <v>Not Found</v>
          </cell>
          <cell r="K1882">
            <v>0.1013</v>
          </cell>
          <cell r="L1882">
            <v>2.8E-3</v>
          </cell>
          <cell r="M1882">
            <v>19</v>
          </cell>
          <cell r="N1882" t="str">
            <v>Not Found</v>
          </cell>
          <cell r="O1882">
            <v>0.1086</v>
          </cell>
          <cell r="P1882">
            <v>2.3999999999999998E-3</v>
          </cell>
          <cell r="Q1882">
            <v>7</v>
          </cell>
          <cell r="R1882">
            <v>-0.17528990532828934</v>
          </cell>
          <cell r="S1882">
            <v>-0.1103902540838695</v>
          </cell>
          <cell r="T1882">
            <v>1.2437113335316192</v>
          </cell>
          <cell r="U1882">
            <v>-0.26171075932030363</v>
          </cell>
          <cell r="V1882">
            <v>-0.38132142833754862</v>
          </cell>
          <cell r="W1882">
            <v>2.7566784120404197E-2</v>
          </cell>
          <cell r="X1882">
            <v>43</v>
          </cell>
          <cell r="Y1882">
            <v>45</v>
          </cell>
          <cell r="Z1882">
            <v>89</v>
          </cell>
          <cell r="AA1882">
            <v>40</v>
          </cell>
          <cell r="AB1882">
            <v>36</v>
          </cell>
          <cell r="AC1882">
            <v>51</v>
          </cell>
        </row>
        <row r="1883">
          <cell r="A1883" t="str">
            <v>loG</v>
          </cell>
          <cell r="B1883" t="str">
            <v>l</v>
          </cell>
          <cell r="C1883" t="str">
            <v>late-8</v>
          </cell>
          <cell r="D1883" t="str">
            <v>o</v>
          </cell>
          <cell r="E1883" t="str">
            <v>G</v>
          </cell>
          <cell r="F1883" t="str">
            <v>mid-8</v>
          </cell>
          <cell r="G1883" t="str">
            <v>lo</v>
          </cell>
          <cell r="H1883" t="str">
            <v>oG</v>
          </cell>
          <cell r="I1883">
            <v>4</v>
          </cell>
          <cell r="J1883" t="str">
            <v>Not Found</v>
          </cell>
          <cell r="K1883">
            <v>9.5100000000000004E-2</v>
          </cell>
          <cell r="L1883">
            <v>2.2000000000000001E-3</v>
          </cell>
          <cell r="M1883">
            <v>14</v>
          </cell>
          <cell r="N1883" t="str">
            <v>Not Found</v>
          </cell>
          <cell r="O1883">
            <v>0.10829999999999999</v>
          </cell>
          <cell r="P1883">
            <v>1.5E-3</v>
          </cell>
          <cell r="Q1883">
            <v>5</v>
          </cell>
          <cell r="R1883">
            <v>-0.31835548702685085</v>
          </cell>
          <cell r="S1883">
            <v>-0.2846717597785508</v>
          </cell>
          <cell r="T1883">
            <v>0.43842133172362152</v>
          </cell>
          <cell r="U1883">
            <v>-0.26857853874687732</v>
          </cell>
          <cell r="V1883">
            <v>-0.65623781784361435</v>
          </cell>
          <cell r="W1883">
            <v>-0.43566121519515877</v>
          </cell>
          <cell r="X1883">
            <v>37</v>
          </cell>
          <cell r="Y1883">
            <v>38</v>
          </cell>
          <cell r="Z1883">
            <v>67</v>
          </cell>
          <cell r="AA1883">
            <v>39</v>
          </cell>
          <cell r="AB1883">
            <v>26</v>
          </cell>
          <cell r="AC1883">
            <v>33</v>
          </cell>
        </row>
        <row r="1884">
          <cell r="A1884" t="str">
            <v>lOg</v>
          </cell>
          <cell r="B1884" t="str">
            <v>l</v>
          </cell>
          <cell r="C1884" t="str">
            <v>late-8</v>
          </cell>
          <cell r="D1884" t="str">
            <v>O</v>
          </cell>
          <cell r="E1884" t="str">
            <v>g</v>
          </cell>
          <cell r="F1884" t="str">
            <v>mid-8</v>
          </cell>
          <cell r="G1884" t="str">
            <v>lO</v>
          </cell>
          <cell r="H1884" t="str">
            <v>Og</v>
          </cell>
          <cell r="I1884">
            <v>4</v>
          </cell>
          <cell r="J1884" t="str">
            <v>Not Found</v>
          </cell>
          <cell r="K1884">
            <v>5.5500000000000001E-2</v>
          </cell>
          <cell r="L1884">
            <v>2.0000000000000001E-4</v>
          </cell>
          <cell r="M1884">
            <v>8</v>
          </cell>
          <cell r="N1884" t="str">
            <v>Not Found</v>
          </cell>
          <cell r="O1884">
            <v>5.6099999999999997E-2</v>
          </cell>
          <cell r="P1884">
            <v>1E-4</v>
          </cell>
          <cell r="Q1884">
            <v>4</v>
          </cell>
          <cell r="R1884">
            <v>-1.2321292023918571</v>
          </cell>
          <cell r="S1884">
            <v>-0.86561011209415539</v>
          </cell>
          <cell r="T1884">
            <v>-0.52792667044597552</v>
          </cell>
          <cell r="U1884">
            <v>-1.4635721589706649</v>
          </cell>
          <cell r="V1884">
            <v>-1.0838855348530503</v>
          </cell>
          <cell r="W1884">
            <v>-0.66727521485294028</v>
          </cell>
          <cell r="X1884">
            <v>11</v>
          </cell>
          <cell r="Y1884">
            <v>19</v>
          </cell>
          <cell r="Z1884">
            <v>30</v>
          </cell>
          <cell r="AA1884">
            <v>7.0000000000000009</v>
          </cell>
          <cell r="AB1884">
            <v>14.000000000000002</v>
          </cell>
          <cell r="AC1884">
            <v>25</v>
          </cell>
        </row>
        <row r="1885">
          <cell r="A1885" t="str">
            <v>lOG</v>
          </cell>
          <cell r="B1885" t="str">
            <v>l</v>
          </cell>
          <cell r="C1885" t="str">
            <v>late-8</v>
          </cell>
          <cell r="D1885" t="str">
            <v>O</v>
          </cell>
          <cell r="E1885" t="str">
            <v>G</v>
          </cell>
          <cell r="F1885" t="str">
            <v>mid-8</v>
          </cell>
          <cell r="G1885" t="str">
            <v>lO</v>
          </cell>
          <cell r="H1885" t="str">
            <v>OG</v>
          </cell>
          <cell r="I1885">
            <v>4</v>
          </cell>
          <cell r="J1885" t="str">
            <v>Not Found</v>
          </cell>
          <cell r="K1885">
            <v>4.9299999999999997E-2</v>
          </cell>
          <cell r="L1885">
            <v>2.0000000000000001E-4</v>
          </cell>
          <cell r="M1885">
            <v>6</v>
          </cell>
          <cell r="N1885" t="str">
            <v>Not Found</v>
          </cell>
          <cell r="O1885">
            <v>5.5899999999999998E-2</v>
          </cell>
          <cell r="P1885">
            <v>1E-4</v>
          </cell>
          <cell r="Q1885">
            <v>2</v>
          </cell>
          <cell r="R1885">
            <v>-1.3751947840904188</v>
          </cell>
          <cell r="S1885">
            <v>-0.86561011209415539</v>
          </cell>
          <cell r="T1885">
            <v>-0.85004267116917465</v>
          </cell>
          <cell r="U1885">
            <v>-1.4681506785883809</v>
          </cell>
          <cell r="V1885">
            <v>-1.0838855348530503</v>
          </cell>
          <cell r="W1885">
            <v>-1.1305032141685032</v>
          </cell>
          <cell r="X1885">
            <v>8</v>
          </cell>
          <cell r="Y1885">
            <v>19</v>
          </cell>
          <cell r="Z1885">
            <v>20</v>
          </cell>
          <cell r="AA1885">
            <v>7.0000000000000009</v>
          </cell>
          <cell r="AB1885">
            <v>14.000000000000002</v>
          </cell>
          <cell r="AC1885">
            <v>13</v>
          </cell>
        </row>
        <row r="1886">
          <cell r="A1886" t="str">
            <v>loJ</v>
          </cell>
          <cell r="B1886" t="str">
            <v>l</v>
          </cell>
          <cell r="C1886" t="str">
            <v>late-8</v>
          </cell>
          <cell r="D1886" t="str">
            <v>o</v>
          </cell>
          <cell r="E1886" t="str">
            <v>J</v>
          </cell>
          <cell r="F1886" t="str">
            <v>mid-8</v>
          </cell>
          <cell r="G1886" t="str">
            <v>lo</v>
          </cell>
          <cell r="H1886" t="str">
            <v>oJ</v>
          </cell>
          <cell r="I1886">
            <v>4</v>
          </cell>
          <cell r="J1886" t="str">
            <v>Not Found</v>
          </cell>
          <cell r="K1886">
            <v>9.4200000000000006E-2</v>
          </cell>
          <cell r="L1886">
            <v>2.5000000000000001E-3</v>
          </cell>
          <cell r="M1886">
            <v>15</v>
          </cell>
          <cell r="N1886" t="str">
            <v>Not Found</v>
          </cell>
          <cell r="O1886">
            <v>9.5799999999999996E-2</v>
          </cell>
          <cell r="P1886">
            <v>1.6000000000000001E-3</v>
          </cell>
          <cell r="Q1886">
            <v>5</v>
          </cell>
          <cell r="R1886">
            <v>-0.33912307146696458</v>
          </cell>
          <cell r="S1886">
            <v>-0.19753100693121017</v>
          </cell>
          <cell r="T1886">
            <v>0.59947933208522108</v>
          </cell>
          <cell r="U1886">
            <v>-0.55473601485410617</v>
          </cell>
          <cell r="V1886">
            <v>-0.62569155234294049</v>
          </cell>
          <cell r="W1886">
            <v>-0.43566121519515877</v>
          </cell>
          <cell r="X1886">
            <v>37</v>
          </cell>
          <cell r="Y1886">
            <v>42</v>
          </cell>
          <cell r="Z1886">
            <v>72</v>
          </cell>
          <cell r="AA1886">
            <v>28.999999999999996</v>
          </cell>
          <cell r="AB1886">
            <v>27</v>
          </cell>
          <cell r="AC1886">
            <v>33</v>
          </cell>
        </row>
        <row r="1887">
          <cell r="A1887" t="str">
            <v>lOJ</v>
          </cell>
          <cell r="B1887" t="str">
            <v>l</v>
          </cell>
          <cell r="C1887" t="str">
            <v>late-8</v>
          </cell>
          <cell r="D1887" t="str">
            <v>O</v>
          </cell>
          <cell r="E1887" t="str">
            <v>J</v>
          </cell>
          <cell r="F1887" t="str">
            <v>mid-8</v>
          </cell>
          <cell r="G1887" t="str">
            <v>lO</v>
          </cell>
          <cell r="H1887" t="str">
            <v>OJ</v>
          </cell>
          <cell r="I1887">
            <v>4</v>
          </cell>
          <cell r="J1887" t="str">
            <v>Not Found</v>
          </cell>
          <cell r="K1887">
            <v>4.8300000000000003E-2</v>
          </cell>
          <cell r="L1887">
            <v>2.0000000000000001E-4</v>
          </cell>
          <cell r="M1887">
            <v>6</v>
          </cell>
          <cell r="N1887" t="str">
            <v>Not Found</v>
          </cell>
          <cell r="O1887">
            <v>4.3400000000000001E-2</v>
          </cell>
          <cell r="P1887">
            <v>1E-4</v>
          </cell>
          <cell r="Q1887">
            <v>2</v>
          </cell>
          <cell r="R1887">
            <v>-1.3982698779127674</v>
          </cell>
          <cell r="S1887">
            <v>-0.86561011209415539</v>
          </cell>
          <cell r="T1887">
            <v>-0.85004267116917465</v>
          </cell>
          <cell r="U1887">
            <v>-1.7543081546956092</v>
          </cell>
          <cell r="V1887">
            <v>-1.0838855348530503</v>
          </cell>
          <cell r="W1887">
            <v>-1.1305032141685032</v>
          </cell>
          <cell r="X1887">
            <v>8</v>
          </cell>
          <cell r="Y1887">
            <v>19</v>
          </cell>
          <cell r="Z1887">
            <v>20</v>
          </cell>
          <cell r="AA1887">
            <v>4</v>
          </cell>
          <cell r="AB1887">
            <v>14.000000000000002</v>
          </cell>
          <cell r="AC1887">
            <v>13</v>
          </cell>
        </row>
        <row r="1888">
          <cell r="A1888" t="str">
            <v>lok</v>
          </cell>
          <cell r="B1888" t="str">
            <v>l</v>
          </cell>
          <cell r="C1888" t="str">
            <v>late-8</v>
          </cell>
          <cell r="D1888" t="str">
            <v>o</v>
          </cell>
          <cell r="E1888" t="str">
            <v>k</v>
          </cell>
          <cell r="F1888" t="str">
            <v>mid-8</v>
          </cell>
          <cell r="G1888" t="str">
            <v>lo</v>
          </cell>
          <cell r="H1888" t="str">
            <v>ok</v>
          </cell>
          <cell r="I1888">
            <v>4</v>
          </cell>
          <cell r="J1888" t="str">
            <v>Not Found</v>
          </cell>
          <cell r="K1888">
            <v>0.13689999999999999</v>
          </cell>
          <cell r="L1888">
            <v>4.7999999999999996E-3</v>
          </cell>
          <cell r="M1888">
            <v>33</v>
          </cell>
          <cell r="N1888" t="str">
            <v>Not Found</v>
          </cell>
          <cell r="O1888">
            <v>0.1502</v>
          </cell>
          <cell r="P1888">
            <v>4.4000000000000003E-3</v>
          </cell>
          <cell r="Q1888">
            <v>18</v>
          </cell>
          <cell r="R1888">
            <v>0.64618343474732221</v>
          </cell>
          <cell r="S1888">
            <v>0.47054809823173493</v>
          </cell>
          <cell r="T1888">
            <v>3.4985233385940129</v>
          </cell>
          <cell r="U1888">
            <v>0.69062132116455399</v>
          </cell>
          <cell r="V1888">
            <v>0.22960388167593113</v>
          </cell>
          <cell r="W1888">
            <v>2.5753207803560008</v>
          </cell>
          <cell r="X1888">
            <v>74</v>
          </cell>
          <cell r="Y1888">
            <v>68</v>
          </cell>
          <cell r="Z1888">
            <v>100</v>
          </cell>
          <cell r="AA1888">
            <v>76</v>
          </cell>
          <cell r="AB1888">
            <v>60</v>
          </cell>
          <cell r="AC1888">
            <v>100</v>
          </cell>
        </row>
        <row r="1889">
          <cell r="A1889" t="str">
            <v>lOk</v>
          </cell>
          <cell r="B1889" t="str">
            <v>l</v>
          </cell>
          <cell r="C1889" t="str">
            <v>late-8</v>
          </cell>
          <cell r="D1889" t="str">
            <v>O</v>
          </cell>
          <cell r="E1889" t="str">
            <v>k</v>
          </cell>
          <cell r="F1889" t="str">
            <v>mid-8</v>
          </cell>
          <cell r="G1889" t="str">
            <v>lO</v>
          </cell>
          <cell r="H1889" t="str">
            <v>Ok</v>
          </cell>
          <cell r="I1889">
            <v>4</v>
          </cell>
          <cell r="J1889" t="str">
            <v>Not Found</v>
          </cell>
          <cell r="K1889">
            <v>9.0999999999999998E-2</v>
          </cell>
          <cell r="L1889">
            <v>2.9999999999999997E-4</v>
          </cell>
          <cell r="M1889">
            <v>13</v>
          </cell>
          <cell r="N1889" t="str">
            <v>Not Found</v>
          </cell>
          <cell r="O1889">
            <v>9.7699999999999995E-2</v>
          </cell>
          <cell r="P1889">
            <v>1E-4</v>
          </cell>
          <cell r="Q1889">
            <v>9</v>
          </cell>
          <cell r="R1889">
            <v>-0.41296337169848041</v>
          </cell>
          <cell r="S1889">
            <v>-0.83656319447837524</v>
          </cell>
          <cell r="T1889">
            <v>0.27736333136202201</v>
          </cell>
          <cell r="U1889">
            <v>-0.51124007848580733</v>
          </cell>
          <cell r="V1889">
            <v>-1.0838855348530503</v>
          </cell>
          <cell r="W1889">
            <v>0.49079478343596716</v>
          </cell>
          <cell r="X1889">
            <v>34</v>
          </cell>
          <cell r="Y1889">
            <v>20</v>
          </cell>
          <cell r="Z1889">
            <v>61</v>
          </cell>
          <cell r="AA1889">
            <v>30</v>
          </cell>
          <cell r="AB1889">
            <v>14.000000000000002</v>
          </cell>
          <cell r="AC1889">
            <v>69</v>
          </cell>
        </row>
        <row r="1890">
          <cell r="A1890" t="str">
            <v>lol</v>
          </cell>
          <cell r="B1890" t="str">
            <v>l</v>
          </cell>
          <cell r="C1890" t="str">
            <v>late-8</v>
          </cell>
          <cell r="D1890" t="str">
            <v>o</v>
          </cell>
          <cell r="E1890" t="str">
            <v>l</v>
          </cell>
          <cell r="F1890" t="str">
            <v>late-8</v>
          </cell>
          <cell r="G1890" t="str">
            <v>lo</v>
          </cell>
          <cell r="H1890" t="str">
            <v>ol</v>
          </cell>
          <cell r="I1890">
            <v>5</v>
          </cell>
          <cell r="J1890" t="str">
            <v>Not Found</v>
          </cell>
          <cell r="K1890">
            <v>0.15709999999999999</v>
          </cell>
          <cell r="L1890">
            <v>7.7000000000000002E-3</v>
          </cell>
          <cell r="M1890">
            <v>30</v>
          </cell>
          <cell r="N1890" t="str">
            <v>Not Found</v>
          </cell>
          <cell r="O1890">
            <v>0.1711</v>
          </cell>
          <cell r="P1890">
            <v>9.9000000000000008E-3</v>
          </cell>
          <cell r="Q1890">
            <v>11</v>
          </cell>
          <cell r="R1890">
            <v>1.1123003299587646</v>
          </cell>
          <cell r="S1890">
            <v>1.3129087090893619</v>
          </cell>
          <cell r="T1890">
            <v>3.015349337509214</v>
          </cell>
          <cell r="U1890">
            <v>1.1690766212158408</v>
          </cell>
          <cell r="V1890">
            <v>1.9096484842130002</v>
          </cell>
          <cell r="W1890">
            <v>0.95402278275153019</v>
          </cell>
          <cell r="X1890">
            <v>87</v>
          </cell>
          <cell r="Y1890">
            <v>91</v>
          </cell>
          <cell r="Z1890">
            <v>100</v>
          </cell>
          <cell r="AA1890">
            <v>88</v>
          </cell>
          <cell r="AB1890">
            <v>97</v>
          </cell>
          <cell r="AC1890">
            <v>83</v>
          </cell>
        </row>
        <row r="1891">
          <cell r="A1891" t="str">
            <v>lOl</v>
          </cell>
          <cell r="B1891" t="str">
            <v>l</v>
          </cell>
          <cell r="C1891" t="str">
            <v>late-8</v>
          </cell>
          <cell r="D1891" t="str">
            <v>O</v>
          </cell>
          <cell r="E1891" t="str">
            <v>l</v>
          </cell>
          <cell r="F1891" t="str">
            <v>late-8</v>
          </cell>
          <cell r="G1891" t="str">
            <v>lO</v>
          </cell>
          <cell r="H1891" t="str">
            <v>Ol</v>
          </cell>
          <cell r="I1891">
            <v>5</v>
          </cell>
          <cell r="J1891" t="str">
            <v>Not Found</v>
          </cell>
          <cell r="K1891">
            <v>0.11119999999999999</v>
          </cell>
          <cell r="L1891">
            <v>8.0000000000000004E-4</v>
          </cell>
          <cell r="M1891">
            <v>14</v>
          </cell>
          <cell r="N1891" t="str">
            <v>Not Found</v>
          </cell>
          <cell r="O1891">
            <v>0.1186</v>
          </cell>
          <cell r="P1891">
            <v>8.0000000000000004E-4</v>
          </cell>
          <cell r="Q1891">
            <v>3</v>
          </cell>
          <cell r="R1891">
            <v>5.3153523512962049E-2</v>
          </cell>
          <cell r="S1891">
            <v>-0.69132860639947413</v>
          </cell>
          <cell r="T1891">
            <v>0.43842133172362152</v>
          </cell>
          <cell r="U1891">
            <v>-3.2784778434520649E-2</v>
          </cell>
          <cell r="V1891">
            <v>-0.87006167634833231</v>
          </cell>
          <cell r="W1891">
            <v>-0.89888921451072179</v>
          </cell>
          <cell r="X1891">
            <v>52</v>
          </cell>
          <cell r="Y1891">
            <v>24</v>
          </cell>
          <cell r="Z1891">
            <v>67</v>
          </cell>
          <cell r="AA1891">
            <v>49</v>
          </cell>
          <cell r="AB1891">
            <v>20</v>
          </cell>
          <cell r="AC1891">
            <v>18</v>
          </cell>
        </row>
        <row r="1892">
          <cell r="A1892" t="str">
            <v>lOm</v>
          </cell>
          <cell r="B1892" t="str">
            <v>l</v>
          </cell>
          <cell r="C1892" t="str">
            <v>late-8</v>
          </cell>
          <cell r="D1892" t="str">
            <v>O</v>
          </cell>
          <cell r="E1892" t="str">
            <v>m</v>
          </cell>
          <cell r="F1892" t="str">
            <v>early-8</v>
          </cell>
          <cell r="G1892" t="str">
            <v>lO</v>
          </cell>
          <cell r="H1892" t="str">
            <v>Om</v>
          </cell>
          <cell r="I1892">
            <v>3</v>
          </cell>
          <cell r="J1892" t="str">
            <v>Not Found</v>
          </cell>
          <cell r="K1892">
            <v>8.6999999999999994E-2</v>
          </cell>
          <cell r="L1892">
            <v>2.0000000000000001E-4</v>
          </cell>
          <cell r="M1892">
            <v>9</v>
          </cell>
          <cell r="N1892" t="str">
            <v>Not Found</v>
          </cell>
          <cell r="O1892">
            <v>8.2500000000000004E-2</v>
          </cell>
          <cell r="P1892">
            <v>1E-4</v>
          </cell>
          <cell r="Q1892">
            <v>3</v>
          </cell>
          <cell r="R1892">
            <v>-0.50526374698787513</v>
          </cell>
          <cell r="S1892">
            <v>-0.86561011209415539</v>
          </cell>
          <cell r="T1892">
            <v>-0.36686867008437607</v>
          </cell>
          <cell r="U1892">
            <v>-0.85920756943219745</v>
          </cell>
          <cell r="V1892">
            <v>-1.0838855348530503</v>
          </cell>
          <cell r="W1892">
            <v>-0.89888921451072179</v>
          </cell>
          <cell r="X1892">
            <v>31</v>
          </cell>
          <cell r="Y1892">
            <v>19</v>
          </cell>
          <cell r="Z1892">
            <v>36</v>
          </cell>
          <cell r="AA1892">
            <v>20</v>
          </cell>
          <cell r="AB1892">
            <v>14.000000000000002</v>
          </cell>
          <cell r="AC1892">
            <v>18</v>
          </cell>
        </row>
        <row r="1893">
          <cell r="A1893" t="str">
            <v>lop</v>
          </cell>
          <cell r="B1893" t="str">
            <v>l</v>
          </cell>
          <cell r="C1893" t="str">
            <v>late-8</v>
          </cell>
          <cell r="D1893" t="str">
            <v>o</v>
          </cell>
          <cell r="E1893" t="str">
            <v>p</v>
          </cell>
          <cell r="F1893" t="str">
            <v>early-8</v>
          </cell>
          <cell r="G1893" t="str">
            <v>lo</v>
          </cell>
          <cell r="H1893" t="str">
            <v>op</v>
          </cell>
          <cell r="I1893">
            <v>3</v>
          </cell>
          <cell r="J1893" t="str">
            <v>Not Found</v>
          </cell>
          <cell r="K1893">
            <v>0.1205</v>
          </cell>
          <cell r="L1893">
            <v>3.2000000000000002E-3</v>
          </cell>
          <cell r="M1893">
            <v>27</v>
          </cell>
          <cell r="N1893" t="str">
            <v>Not Found</v>
          </cell>
          <cell r="O1893">
            <v>0.12189999999999999</v>
          </cell>
          <cell r="P1893">
            <v>2.8999999999999998E-3</v>
          </cell>
          <cell r="Q1893">
            <v>12</v>
          </cell>
          <cell r="R1893">
            <v>0.26775189606080446</v>
          </cell>
          <cell r="S1893">
            <v>5.7974163792514658E-3</v>
          </cell>
          <cell r="T1893">
            <v>2.5321753364244155</v>
          </cell>
          <cell r="U1893">
            <v>4.2760795257787712E-2</v>
          </cell>
          <cell r="V1893">
            <v>-0.22859010083417874</v>
          </cell>
          <cell r="W1893">
            <v>1.1856367824093117</v>
          </cell>
          <cell r="X1893">
            <v>61</v>
          </cell>
          <cell r="Y1893">
            <v>50</v>
          </cell>
          <cell r="Z1893">
            <v>99</v>
          </cell>
          <cell r="AA1893">
            <v>52</v>
          </cell>
          <cell r="AB1893">
            <v>42</v>
          </cell>
          <cell r="AC1893">
            <v>88</v>
          </cell>
        </row>
        <row r="1894">
          <cell r="A1894" t="str">
            <v>lOp</v>
          </cell>
          <cell r="B1894" t="str">
            <v>l</v>
          </cell>
          <cell r="C1894" t="str">
            <v>late-8</v>
          </cell>
          <cell r="D1894" t="str">
            <v>O</v>
          </cell>
          <cell r="E1894" t="str">
            <v>p</v>
          </cell>
          <cell r="F1894" t="str">
            <v>early-8</v>
          </cell>
          <cell r="G1894" t="str">
            <v>lO</v>
          </cell>
          <cell r="H1894" t="str">
            <v>Op</v>
          </cell>
          <cell r="I1894">
            <v>3</v>
          </cell>
          <cell r="J1894" t="str">
            <v>Not Found</v>
          </cell>
          <cell r="K1894">
            <v>7.4700000000000003E-2</v>
          </cell>
          <cell r="L1894">
            <v>2.9999999999999997E-4</v>
          </cell>
          <cell r="M1894">
            <v>8</v>
          </cell>
          <cell r="N1894" t="str">
            <v>Not Found</v>
          </cell>
          <cell r="O1894">
            <v>6.9500000000000006E-2</v>
          </cell>
          <cell r="P1894">
            <v>1E-4</v>
          </cell>
          <cell r="Q1894">
            <v>4</v>
          </cell>
          <cell r="R1894">
            <v>-0.7890874010027632</v>
          </cell>
          <cell r="S1894">
            <v>-0.83656319447837524</v>
          </cell>
          <cell r="T1894">
            <v>-0.52792667044597552</v>
          </cell>
          <cell r="U1894">
            <v>-1.1568113445837154</v>
          </cell>
          <cell r="V1894">
            <v>-1.0838855348530503</v>
          </cell>
          <cell r="W1894">
            <v>-0.66727521485294028</v>
          </cell>
          <cell r="X1894">
            <v>21</v>
          </cell>
          <cell r="Y1894">
            <v>20</v>
          </cell>
          <cell r="Z1894">
            <v>30</v>
          </cell>
          <cell r="AA1894">
            <v>12</v>
          </cell>
          <cell r="AB1894">
            <v>14.000000000000002</v>
          </cell>
          <cell r="AC1894">
            <v>25</v>
          </cell>
        </row>
        <row r="1895">
          <cell r="A1895" t="str">
            <v>lOr</v>
          </cell>
          <cell r="B1895" t="str">
            <v>l</v>
          </cell>
          <cell r="C1895" t="str">
            <v>late-8</v>
          </cell>
          <cell r="D1895" t="str">
            <v>O</v>
          </cell>
          <cell r="E1895" t="str">
            <v>r</v>
          </cell>
          <cell r="F1895" t="str">
            <v>late-8</v>
          </cell>
          <cell r="G1895" t="str">
            <v>lO</v>
          </cell>
          <cell r="H1895" t="str">
            <v>Or</v>
          </cell>
          <cell r="I1895">
            <v>5</v>
          </cell>
          <cell r="J1895" t="str">
            <v>Not Found</v>
          </cell>
          <cell r="K1895">
            <v>0.1159</v>
          </cell>
          <cell r="L1895">
            <v>2.0000000000000001E-4</v>
          </cell>
          <cell r="M1895">
            <v>9</v>
          </cell>
          <cell r="N1895" t="str">
            <v>Not Found</v>
          </cell>
          <cell r="O1895">
            <v>0.12509999999999999</v>
          </cell>
          <cell r="P1895">
            <v>1E-4</v>
          </cell>
          <cell r="Q1895">
            <v>1</v>
          </cell>
          <cell r="R1895">
            <v>0.16160646447800089</v>
          </cell>
          <cell r="S1895">
            <v>-0.86561011209415539</v>
          </cell>
          <cell r="T1895">
            <v>-0.36686867008437607</v>
          </cell>
          <cell r="U1895">
            <v>0.11601710914123818</v>
          </cell>
          <cell r="V1895">
            <v>-1.0838855348530503</v>
          </cell>
          <cell r="W1895">
            <v>-1.3621172138262847</v>
          </cell>
          <cell r="X1895">
            <v>56.000000000000007</v>
          </cell>
          <cell r="Y1895">
            <v>19</v>
          </cell>
          <cell r="Z1895">
            <v>36</v>
          </cell>
          <cell r="AA1895">
            <v>55.000000000000007</v>
          </cell>
          <cell r="AB1895">
            <v>14.000000000000002</v>
          </cell>
          <cell r="AC1895">
            <v>9</v>
          </cell>
        </row>
        <row r="1896">
          <cell r="A1896" t="str">
            <v>los</v>
          </cell>
          <cell r="B1896" t="str">
            <v>l</v>
          </cell>
          <cell r="C1896" t="str">
            <v>late-8</v>
          </cell>
          <cell r="D1896" t="str">
            <v>o</v>
          </cell>
          <cell r="E1896" t="str">
            <v>s</v>
          </cell>
          <cell r="F1896" t="str">
            <v>late-8</v>
          </cell>
          <cell r="G1896" t="str">
            <v>lo</v>
          </cell>
          <cell r="H1896" t="str">
            <v>os</v>
          </cell>
          <cell r="I1896">
            <v>5</v>
          </cell>
          <cell r="J1896" t="str">
            <v>Not Found</v>
          </cell>
          <cell r="K1896">
            <v>0.16220000000000001</v>
          </cell>
          <cell r="L1896">
            <v>4.5999999999999999E-3</v>
          </cell>
          <cell r="M1896">
            <v>22</v>
          </cell>
          <cell r="N1896" t="str">
            <v>Not Found</v>
          </cell>
          <cell r="O1896">
            <v>0.15190000000000001</v>
          </cell>
          <cell r="P1896">
            <v>4.7999999999999996E-3</v>
          </cell>
          <cell r="Q1896">
            <v>8</v>
          </cell>
          <cell r="R1896">
            <v>1.2299833084527432</v>
          </cell>
          <cell r="S1896">
            <v>0.41245426300017457</v>
          </cell>
          <cell r="T1896">
            <v>1.7268853346164177</v>
          </cell>
          <cell r="U1896">
            <v>0.72953873791513735</v>
          </cell>
          <cell r="V1896">
            <v>0.35178894367862684</v>
          </cell>
          <cell r="W1896">
            <v>0.25918078377818571</v>
          </cell>
          <cell r="X1896">
            <v>89</v>
          </cell>
          <cell r="Y1896">
            <v>66</v>
          </cell>
          <cell r="Z1896">
            <v>96</v>
          </cell>
          <cell r="AA1896">
            <v>77</v>
          </cell>
          <cell r="AB1896">
            <v>64</v>
          </cell>
          <cell r="AC1896">
            <v>60</v>
          </cell>
        </row>
        <row r="1897">
          <cell r="A1897" t="str">
            <v>loS</v>
          </cell>
          <cell r="B1897" t="str">
            <v>l</v>
          </cell>
          <cell r="C1897" t="str">
            <v>late-8</v>
          </cell>
          <cell r="D1897" t="str">
            <v>o</v>
          </cell>
          <cell r="E1897" t="str">
            <v>S</v>
          </cell>
          <cell r="F1897" t="str">
            <v>late-8</v>
          </cell>
          <cell r="G1897" t="str">
            <v>lo</v>
          </cell>
          <cell r="H1897" t="str">
            <v>oS</v>
          </cell>
          <cell r="I1897">
            <v>5</v>
          </cell>
          <cell r="J1897" t="str">
            <v>Not Found</v>
          </cell>
          <cell r="K1897">
            <v>9.11E-2</v>
          </cell>
          <cell r="L1897">
            <v>3.0999999999999999E-3</v>
          </cell>
          <cell r="M1897">
            <v>16</v>
          </cell>
          <cell r="N1897" t="str">
            <v>Not Found</v>
          </cell>
          <cell r="O1897">
            <v>0.1007</v>
          </cell>
          <cell r="P1897">
            <v>1.9E-3</v>
          </cell>
          <cell r="Q1897">
            <v>5</v>
          </cell>
          <cell r="R1897">
            <v>-0.41065586231624551</v>
          </cell>
          <cell r="S1897">
            <v>-2.324950123652884E-2</v>
          </cell>
          <cell r="T1897">
            <v>0.76053733244682054</v>
          </cell>
          <cell r="U1897">
            <v>-0.44256228422007238</v>
          </cell>
          <cell r="V1897">
            <v>-0.53405275584091849</v>
          </cell>
          <cell r="W1897">
            <v>-0.43566121519515877</v>
          </cell>
          <cell r="X1897">
            <v>34</v>
          </cell>
          <cell r="Y1897">
            <v>49</v>
          </cell>
          <cell r="Z1897">
            <v>78</v>
          </cell>
          <cell r="AA1897">
            <v>33</v>
          </cell>
          <cell r="AB1897">
            <v>30</v>
          </cell>
          <cell r="AC1897">
            <v>33</v>
          </cell>
        </row>
        <row r="1898">
          <cell r="A1898" t="str">
            <v>lOs</v>
          </cell>
          <cell r="B1898" t="str">
            <v>l</v>
          </cell>
          <cell r="C1898" t="str">
            <v>late-8</v>
          </cell>
          <cell r="D1898" t="str">
            <v>O</v>
          </cell>
          <cell r="E1898" t="str">
            <v>s</v>
          </cell>
          <cell r="F1898" t="str">
            <v>late-8</v>
          </cell>
          <cell r="G1898" t="str">
            <v>lO</v>
          </cell>
          <cell r="H1898" t="str">
            <v>Os</v>
          </cell>
          <cell r="I1898">
            <v>5</v>
          </cell>
          <cell r="J1898" t="str">
            <v>Not Found</v>
          </cell>
          <cell r="K1898">
            <v>0.1164</v>
          </cell>
          <cell r="L1898">
            <v>8.9999999999999998E-4</v>
          </cell>
          <cell r="M1898">
            <v>13</v>
          </cell>
          <cell r="N1898" t="str">
            <v>Not Found</v>
          </cell>
          <cell r="O1898">
            <v>9.9500000000000005E-2</v>
          </cell>
          <cell r="P1898">
            <v>5.0000000000000001E-4</v>
          </cell>
          <cell r="Q1898">
            <v>6</v>
          </cell>
          <cell r="R1898">
            <v>0.17314401138917523</v>
          </cell>
          <cell r="S1898">
            <v>-0.66228168878369387</v>
          </cell>
          <cell r="T1898">
            <v>0.27736333136202201</v>
          </cell>
          <cell r="U1898">
            <v>-0.47003340192636617</v>
          </cell>
          <cell r="V1898">
            <v>-0.9617004728503542</v>
          </cell>
          <cell r="W1898">
            <v>-0.20404721553737729</v>
          </cell>
          <cell r="X1898">
            <v>56.999999999999993</v>
          </cell>
          <cell r="Y1898">
            <v>25</v>
          </cell>
          <cell r="Z1898">
            <v>61</v>
          </cell>
          <cell r="AA1898">
            <v>32</v>
          </cell>
          <cell r="AB1898">
            <v>17</v>
          </cell>
          <cell r="AC1898">
            <v>42</v>
          </cell>
        </row>
        <row r="1899">
          <cell r="A1899" t="str">
            <v>lOS</v>
          </cell>
          <cell r="B1899" t="str">
            <v>l</v>
          </cell>
          <cell r="C1899" t="str">
            <v>late-8</v>
          </cell>
          <cell r="D1899" t="str">
            <v>O</v>
          </cell>
          <cell r="E1899" t="str">
            <v>S</v>
          </cell>
          <cell r="F1899" t="str">
            <v>late-8</v>
          </cell>
          <cell r="G1899" t="str">
            <v>lO</v>
          </cell>
          <cell r="H1899" t="str">
            <v>OS</v>
          </cell>
          <cell r="I1899">
            <v>5</v>
          </cell>
          <cell r="J1899" t="str">
            <v>Not Found</v>
          </cell>
          <cell r="K1899">
            <v>4.53E-2</v>
          </cell>
          <cell r="L1899">
            <v>2.0000000000000001E-4</v>
          </cell>
          <cell r="M1899">
            <v>6</v>
          </cell>
          <cell r="N1899" t="str">
            <v>Not Found</v>
          </cell>
          <cell r="O1899">
            <v>4.8300000000000003E-2</v>
          </cell>
          <cell r="P1899">
            <v>1E-4</v>
          </cell>
          <cell r="Q1899">
            <v>2</v>
          </cell>
          <cell r="R1899">
            <v>-1.4674951593798136</v>
          </cell>
          <cell r="S1899">
            <v>-0.86561011209415539</v>
          </cell>
          <cell r="T1899">
            <v>-0.85004267116917465</v>
          </cell>
          <cell r="U1899">
            <v>-1.6421344240615758</v>
          </cell>
          <cell r="V1899">
            <v>-1.0838855348530503</v>
          </cell>
          <cell r="W1899">
            <v>-1.1305032141685032</v>
          </cell>
          <cell r="X1899">
            <v>7.0000000000000009</v>
          </cell>
          <cell r="Y1899">
            <v>19</v>
          </cell>
          <cell r="Z1899">
            <v>20</v>
          </cell>
          <cell r="AA1899">
            <v>5</v>
          </cell>
          <cell r="AB1899">
            <v>14.000000000000002</v>
          </cell>
          <cell r="AC1899">
            <v>13</v>
          </cell>
        </row>
        <row r="1900">
          <cell r="A1900" t="str">
            <v>lot</v>
          </cell>
          <cell r="B1900" t="str">
            <v>l</v>
          </cell>
          <cell r="C1900" t="str">
            <v>late-8</v>
          </cell>
          <cell r="D1900" t="str">
            <v>o</v>
          </cell>
          <cell r="E1900" t="str">
            <v>t</v>
          </cell>
          <cell r="F1900" t="str">
            <v>mid-8</v>
          </cell>
          <cell r="G1900" t="str">
            <v>lo</v>
          </cell>
          <cell r="H1900" t="str">
            <v>ot</v>
          </cell>
          <cell r="I1900">
            <v>4</v>
          </cell>
          <cell r="J1900" t="str">
            <v>Not Found</v>
          </cell>
          <cell r="K1900">
            <v>0.14940000000000001</v>
          </cell>
          <cell r="L1900">
            <v>6.4000000000000003E-3</v>
          </cell>
          <cell r="M1900">
            <v>33</v>
          </cell>
          <cell r="N1900" t="str">
            <v>Not Found</v>
          </cell>
          <cell r="O1900">
            <v>0.1578</v>
          </cell>
          <cell r="P1900">
            <v>5.1000000000000004E-3</v>
          </cell>
          <cell r="Q1900">
            <v>17</v>
          </cell>
          <cell r="R1900">
            <v>0.93462210752668051</v>
          </cell>
          <cell r="S1900">
            <v>0.93529878008421885</v>
          </cell>
          <cell r="T1900">
            <v>3.4985233385940129</v>
          </cell>
          <cell r="U1900">
            <v>0.86460506663774905</v>
          </cell>
          <cell r="V1900">
            <v>0.44342774018064901</v>
          </cell>
          <cell r="W1900">
            <v>2.343706780698219</v>
          </cell>
          <cell r="X1900">
            <v>83</v>
          </cell>
          <cell r="Y1900">
            <v>83</v>
          </cell>
          <cell r="Z1900">
            <v>100</v>
          </cell>
          <cell r="AA1900">
            <v>81</v>
          </cell>
          <cell r="AB1900">
            <v>68</v>
          </cell>
          <cell r="AC1900">
            <v>99</v>
          </cell>
        </row>
        <row r="1901">
          <cell r="A1901" t="str">
            <v>lOt</v>
          </cell>
          <cell r="B1901" t="str">
            <v>l</v>
          </cell>
          <cell r="C1901" t="str">
            <v>late-8</v>
          </cell>
          <cell r="D1901" t="str">
            <v>O</v>
          </cell>
          <cell r="E1901" t="str">
            <v>t</v>
          </cell>
          <cell r="F1901" t="str">
            <v>mid-8</v>
          </cell>
          <cell r="G1901" t="str">
            <v>lO</v>
          </cell>
          <cell r="H1901" t="str">
            <v>Ot</v>
          </cell>
          <cell r="I1901">
            <v>4</v>
          </cell>
          <cell r="J1901" t="str">
            <v>Not Found</v>
          </cell>
          <cell r="K1901">
            <v>0.10349999999999999</v>
          </cell>
          <cell r="L1901">
            <v>4.0000000000000002E-4</v>
          </cell>
          <cell r="M1901">
            <v>12</v>
          </cell>
          <cell r="N1901" t="str">
            <v>Not Found</v>
          </cell>
          <cell r="O1901">
            <v>0.1053</v>
          </cell>
          <cell r="P1901">
            <v>1E-4</v>
          </cell>
          <cell r="Q1901">
            <v>6</v>
          </cell>
          <cell r="R1901">
            <v>-0.12452469891912246</v>
          </cell>
          <cell r="S1901">
            <v>-0.80751627686259497</v>
          </cell>
          <cell r="T1901">
            <v>0.11630533100042251</v>
          </cell>
          <cell r="U1901">
            <v>-0.33725633301261199</v>
          </cell>
          <cell r="V1901">
            <v>-1.0838855348530503</v>
          </cell>
          <cell r="W1901">
            <v>-0.20404721553737729</v>
          </cell>
          <cell r="X1901">
            <v>45</v>
          </cell>
          <cell r="Y1901">
            <v>21</v>
          </cell>
          <cell r="Z1901">
            <v>54</v>
          </cell>
          <cell r="AA1901">
            <v>37</v>
          </cell>
          <cell r="AB1901">
            <v>14.000000000000002</v>
          </cell>
          <cell r="AC1901">
            <v>42</v>
          </cell>
        </row>
        <row r="1902">
          <cell r="A1902" t="str">
            <v>lOT</v>
          </cell>
          <cell r="B1902" t="str">
            <v>l</v>
          </cell>
          <cell r="C1902" t="str">
            <v>late-8</v>
          </cell>
          <cell r="D1902" t="str">
            <v>O</v>
          </cell>
          <cell r="E1902" t="str">
            <v>T</v>
          </cell>
          <cell r="F1902" t="str">
            <v>late-8</v>
          </cell>
          <cell r="G1902" t="str">
            <v>lO</v>
          </cell>
          <cell r="H1902" t="str">
            <v>OT</v>
          </cell>
          <cell r="I1902">
            <v>5</v>
          </cell>
          <cell r="J1902" t="str">
            <v>Not Found</v>
          </cell>
          <cell r="K1902">
            <v>4.4900000000000002E-2</v>
          </cell>
          <cell r="L1902">
            <v>2.0000000000000001E-4</v>
          </cell>
          <cell r="M1902">
            <v>5</v>
          </cell>
          <cell r="N1902" t="str">
            <v>Not Found</v>
          </cell>
          <cell r="O1902">
            <v>4.5600000000000002E-2</v>
          </cell>
          <cell r="P1902">
            <v>1E-4</v>
          </cell>
          <cell r="Q1902">
            <v>1</v>
          </cell>
          <cell r="R1902">
            <v>-1.4767251969087525</v>
          </cell>
          <cell r="S1902">
            <v>-0.86561011209415539</v>
          </cell>
          <cell r="T1902">
            <v>-1.0111006715307742</v>
          </cell>
          <cell r="U1902">
            <v>-1.7039444389007372</v>
          </cell>
          <cell r="V1902">
            <v>-1.0838855348530503</v>
          </cell>
          <cell r="W1902">
            <v>-1.3621172138262847</v>
          </cell>
          <cell r="X1902">
            <v>7.0000000000000009</v>
          </cell>
          <cell r="Y1902">
            <v>19</v>
          </cell>
          <cell r="Z1902">
            <v>15</v>
          </cell>
          <cell r="AA1902">
            <v>4</v>
          </cell>
          <cell r="AB1902">
            <v>14.000000000000002</v>
          </cell>
          <cell r="AC1902">
            <v>9</v>
          </cell>
        </row>
        <row r="1903">
          <cell r="A1903" t="str">
            <v>lov</v>
          </cell>
          <cell r="B1903" t="str">
            <v>l</v>
          </cell>
          <cell r="C1903" t="str">
            <v>late-8</v>
          </cell>
          <cell r="D1903" t="str">
            <v>o</v>
          </cell>
          <cell r="E1903" t="str">
            <v>v</v>
          </cell>
          <cell r="F1903" t="str">
            <v>mid-8</v>
          </cell>
          <cell r="G1903" t="str">
            <v>lo</v>
          </cell>
          <cell r="H1903" t="str">
            <v>ov</v>
          </cell>
          <cell r="I1903">
            <v>4</v>
          </cell>
          <cell r="J1903" t="str">
            <v>Not Found</v>
          </cell>
          <cell r="K1903">
            <v>0.107</v>
          </cell>
          <cell r="L1903">
            <v>3.2000000000000002E-3</v>
          </cell>
          <cell r="M1903">
            <v>23</v>
          </cell>
          <cell r="N1903" t="str">
            <v>Not Found</v>
          </cell>
          <cell r="O1903">
            <v>0.1116</v>
          </cell>
          <cell r="P1903">
            <v>2.0999999999999999E-3</v>
          </cell>
          <cell r="Q1903">
            <v>8</v>
          </cell>
          <cell r="R1903">
            <v>-4.3761870540902144E-2</v>
          </cell>
          <cell r="S1903">
            <v>5.7974163792514658E-3</v>
          </cell>
          <cell r="T1903">
            <v>1.8879433349780173</v>
          </cell>
          <cell r="U1903">
            <v>-0.19303296505456866</v>
          </cell>
          <cell r="V1903">
            <v>-0.47296022483957056</v>
          </cell>
          <cell r="W1903">
            <v>0.25918078377818571</v>
          </cell>
          <cell r="X1903">
            <v>48</v>
          </cell>
          <cell r="Y1903">
            <v>50</v>
          </cell>
          <cell r="Z1903">
            <v>97</v>
          </cell>
          <cell r="AA1903">
            <v>42</v>
          </cell>
          <cell r="AB1903">
            <v>32</v>
          </cell>
          <cell r="AC1903">
            <v>60</v>
          </cell>
        </row>
        <row r="1904">
          <cell r="A1904" t="str">
            <v>lOv</v>
          </cell>
          <cell r="B1904" t="str">
            <v>l</v>
          </cell>
          <cell r="C1904" t="str">
            <v>late-8</v>
          </cell>
          <cell r="D1904" t="str">
            <v>O</v>
          </cell>
          <cell r="E1904" t="str">
            <v>v</v>
          </cell>
          <cell r="F1904" t="str">
            <v>mid-8</v>
          </cell>
          <cell r="G1904" t="str">
            <v>lO</v>
          </cell>
          <cell r="H1904" t="str">
            <v>Ov</v>
          </cell>
          <cell r="I1904">
            <v>4</v>
          </cell>
          <cell r="J1904" t="str">
            <v>Not Found</v>
          </cell>
          <cell r="K1904">
            <v>6.1100000000000002E-2</v>
          </cell>
          <cell r="L1904">
            <v>2.0000000000000001E-4</v>
          </cell>
          <cell r="M1904">
            <v>7</v>
          </cell>
          <cell r="N1904" t="str">
            <v>Not Found</v>
          </cell>
          <cell r="O1904">
            <v>5.9200000000000003E-2</v>
          </cell>
          <cell r="P1904">
            <v>1E-4</v>
          </cell>
          <cell r="Q1904">
            <v>4</v>
          </cell>
          <cell r="R1904">
            <v>-1.1029086769867047</v>
          </cell>
          <cell r="S1904">
            <v>-0.86561011209415539</v>
          </cell>
          <cell r="T1904">
            <v>-0.68898467080757508</v>
          </cell>
          <cell r="U1904">
            <v>-1.3926051048960721</v>
          </cell>
          <cell r="V1904">
            <v>-1.0838855348530503</v>
          </cell>
          <cell r="W1904">
            <v>-0.66727521485294028</v>
          </cell>
          <cell r="X1904">
            <v>13</v>
          </cell>
          <cell r="Y1904">
            <v>19</v>
          </cell>
          <cell r="Z1904">
            <v>24</v>
          </cell>
          <cell r="AA1904">
            <v>8</v>
          </cell>
          <cell r="AB1904">
            <v>14.000000000000002</v>
          </cell>
          <cell r="AC1904">
            <v>25</v>
          </cell>
        </row>
        <row r="1905">
          <cell r="A1905" t="str">
            <v>loz</v>
          </cell>
          <cell r="B1905" t="str">
            <v>l</v>
          </cell>
          <cell r="C1905" t="str">
            <v>late-8</v>
          </cell>
          <cell r="D1905" t="str">
            <v>o</v>
          </cell>
          <cell r="E1905" t="str">
            <v>z</v>
          </cell>
          <cell r="F1905" t="str">
            <v>late-8</v>
          </cell>
          <cell r="G1905" t="str">
            <v>lo</v>
          </cell>
          <cell r="H1905" t="str">
            <v>oz</v>
          </cell>
          <cell r="I1905">
            <v>5</v>
          </cell>
          <cell r="J1905" t="str">
            <v>Not Found</v>
          </cell>
          <cell r="K1905">
            <v>0.10349999999999999</v>
          </cell>
          <cell r="L1905">
            <v>3.5000000000000001E-3</v>
          </cell>
          <cell r="M1905">
            <v>25</v>
          </cell>
          <cell r="N1905" t="str">
            <v>Not Found</v>
          </cell>
          <cell r="O1905">
            <v>0.1137</v>
          </cell>
          <cell r="P1905">
            <v>4.3E-3</v>
          </cell>
          <cell r="Q1905">
            <v>9</v>
          </cell>
          <cell r="R1905">
            <v>-0.12452469891912246</v>
          </cell>
          <cell r="S1905">
            <v>9.2938169226592121E-2</v>
          </cell>
          <cell r="T1905">
            <v>2.2100593357012164</v>
          </cell>
          <cell r="U1905">
            <v>-0.1449585090685544</v>
          </cell>
          <cell r="V1905">
            <v>0.19905761617525705</v>
          </cell>
          <cell r="W1905">
            <v>0.49079478343596716</v>
          </cell>
          <cell r="X1905">
            <v>45</v>
          </cell>
          <cell r="Y1905">
            <v>54</v>
          </cell>
          <cell r="Z1905">
            <v>99</v>
          </cell>
          <cell r="AA1905">
            <v>44</v>
          </cell>
          <cell r="AB1905">
            <v>57.999999999999993</v>
          </cell>
          <cell r="AC1905">
            <v>69</v>
          </cell>
        </row>
        <row r="1906">
          <cell r="A1906" t="str">
            <v>lOz</v>
          </cell>
          <cell r="B1906" t="str">
            <v>l</v>
          </cell>
          <cell r="C1906" t="str">
            <v>late-8</v>
          </cell>
          <cell r="D1906" t="str">
            <v>O</v>
          </cell>
          <cell r="E1906" t="str">
            <v>z</v>
          </cell>
          <cell r="F1906" t="str">
            <v>late-8</v>
          </cell>
          <cell r="G1906" t="str">
            <v>lO</v>
          </cell>
          <cell r="H1906" t="str">
            <v>Oz</v>
          </cell>
          <cell r="I1906">
            <v>5</v>
          </cell>
          <cell r="J1906" t="str">
            <v>Not Found</v>
          </cell>
          <cell r="K1906">
            <v>5.7700000000000001E-2</v>
          </cell>
          <cell r="L1906">
            <v>5.9999999999999995E-4</v>
          </cell>
          <cell r="M1906">
            <v>8</v>
          </cell>
          <cell r="N1906" t="str">
            <v>Not Found</v>
          </cell>
          <cell r="O1906">
            <v>6.1199999999999997E-2</v>
          </cell>
          <cell r="P1906">
            <v>1E-3</v>
          </cell>
          <cell r="Q1906">
            <v>3</v>
          </cell>
          <cell r="R1906">
            <v>-1.18136399598269</v>
          </cell>
          <cell r="S1906">
            <v>-0.74942244163103455</v>
          </cell>
          <cell r="T1906">
            <v>-0.52792667044597552</v>
          </cell>
          <cell r="U1906">
            <v>-1.3468199087189157</v>
          </cell>
          <cell r="V1906">
            <v>-0.80896914534698428</v>
          </cell>
          <cell r="W1906">
            <v>-0.89888921451072179</v>
          </cell>
          <cell r="X1906">
            <v>12</v>
          </cell>
          <cell r="Y1906">
            <v>22</v>
          </cell>
          <cell r="Z1906">
            <v>30</v>
          </cell>
          <cell r="AA1906">
            <v>9</v>
          </cell>
          <cell r="AB1906">
            <v>22</v>
          </cell>
          <cell r="AC1906">
            <v>18</v>
          </cell>
        </row>
        <row r="1907">
          <cell r="A1907" t="str">
            <v>lRb</v>
          </cell>
          <cell r="B1907" t="str">
            <v>l</v>
          </cell>
          <cell r="C1907" t="str">
            <v>late-8</v>
          </cell>
          <cell r="D1907" t="str">
            <v>R</v>
          </cell>
          <cell r="E1907" t="str">
            <v>b</v>
          </cell>
          <cell r="F1907" t="str">
            <v>early-8</v>
          </cell>
          <cell r="G1907" t="str">
            <v>lR</v>
          </cell>
          <cell r="H1907" t="str">
            <v>Rb</v>
          </cell>
          <cell r="I1907">
            <v>3</v>
          </cell>
          <cell r="J1907" t="str">
            <v>Not Found</v>
          </cell>
          <cell r="K1907">
            <v>8.48E-2</v>
          </cell>
          <cell r="L1907">
            <v>1.6999999999999999E-3</v>
          </cell>
          <cell r="M1907">
            <v>10</v>
          </cell>
          <cell r="N1907" t="str">
            <v>Not Found</v>
          </cell>
          <cell r="O1907">
            <v>7.7499999999999999E-2</v>
          </cell>
          <cell r="P1907">
            <v>8.9999999999999998E-4</v>
          </cell>
          <cell r="Q1907">
            <v>2</v>
          </cell>
          <cell r="R1907">
            <v>-0.55602895339704195</v>
          </cell>
          <cell r="S1907">
            <v>-0.42990634785745202</v>
          </cell>
          <cell r="T1907">
            <v>-0.20581066972277653</v>
          </cell>
          <cell r="U1907">
            <v>-0.9736705598750891</v>
          </cell>
          <cell r="V1907">
            <v>-0.83951541084765835</v>
          </cell>
          <cell r="W1907">
            <v>-1.1305032141685032</v>
          </cell>
          <cell r="X1907">
            <v>28.999999999999996</v>
          </cell>
          <cell r="Y1907">
            <v>33</v>
          </cell>
          <cell r="Z1907">
            <v>42</v>
          </cell>
          <cell r="AA1907">
            <v>17</v>
          </cell>
          <cell r="AB1907">
            <v>21</v>
          </cell>
          <cell r="AC1907">
            <v>13</v>
          </cell>
        </row>
        <row r="1908">
          <cell r="A1908" t="str">
            <v>lRd</v>
          </cell>
          <cell r="B1908" t="str">
            <v>l</v>
          </cell>
          <cell r="C1908" t="str">
            <v>late-8</v>
          </cell>
          <cell r="D1908" t="str">
            <v>R</v>
          </cell>
          <cell r="E1908" t="str">
            <v>d</v>
          </cell>
          <cell r="F1908" t="str">
            <v>early-8</v>
          </cell>
          <cell r="G1908" t="str">
            <v>lR</v>
          </cell>
          <cell r="H1908" t="str">
            <v>Rd</v>
          </cell>
          <cell r="I1908">
            <v>3</v>
          </cell>
          <cell r="J1908" t="str">
            <v>Not Found</v>
          </cell>
          <cell r="K1908">
            <v>9.6699999999999994E-2</v>
          </cell>
          <cell r="L1908">
            <v>1.6999999999999999E-3</v>
          </cell>
          <cell r="M1908">
            <v>18</v>
          </cell>
          <cell r="N1908" t="str">
            <v>Not Found</v>
          </cell>
          <cell r="O1908">
            <v>0.1091</v>
          </cell>
          <cell r="P1908">
            <v>2.3999999999999998E-3</v>
          </cell>
          <cell r="Q1908">
            <v>11</v>
          </cell>
          <cell r="R1908">
            <v>-0.28143533691109324</v>
          </cell>
          <cell r="S1908">
            <v>-0.42990634785745202</v>
          </cell>
          <cell r="T1908">
            <v>1.0826533331700197</v>
          </cell>
          <cell r="U1908">
            <v>-0.25026446027601446</v>
          </cell>
          <cell r="V1908">
            <v>-0.38132142833754862</v>
          </cell>
          <cell r="W1908">
            <v>0.95402278275153019</v>
          </cell>
          <cell r="X1908">
            <v>39</v>
          </cell>
          <cell r="Y1908">
            <v>33</v>
          </cell>
          <cell r="Z1908">
            <v>86</v>
          </cell>
          <cell r="AA1908">
            <v>40</v>
          </cell>
          <cell r="AB1908">
            <v>36</v>
          </cell>
          <cell r="AC1908">
            <v>83</v>
          </cell>
        </row>
        <row r="1909">
          <cell r="A1909" t="str">
            <v>lRf</v>
          </cell>
          <cell r="B1909" t="str">
            <v>l</v>
          </cell>
          <cell r="C1909" t="str">
            <v>late-8</v>
          </cell>
          <cell r="D1909" t="str">
            <v>R</v>
          </cell>
          <cell r="E1909" t="str">
            <v>f</v>
          </cell>
          <cell r="F1909" t="str">
            <v>mid-8</v>
          </cell>
          <cell r="G1909" t="str">
            <v>lR</v>
          </cell>
          <cell r="H1909" t="str">
            <v>Rf</v>
          </cell>
          <cell r="I1909">
            <v>4</v>
          </cell>
          <cell r="J1909" t="str">
            <v>Not Found</v>
          </cell>
          <cell r="K1909">
            <v>7.85E-2</v>
          </cell>
          <cell r="L1909">
            <v>1E-3</v>
          </cell>
          <cell r="M1909">
            <v>11</v>
          </cell>
          <cell r="N1909" t="str">
            <v>Not Found</v>
          </cell>
          <cell r="O1909">
            <v>7.4899999999999994E-2</v>
          </cell>
          <cell r="P1909">
            <v>1.1000000000000001E-3</v>
          </cell>
          <cell r="Q1909">
            <v>6</v>
          </cell>
          <cell r="R1909">
            <v>-0.70140204447783838</v>
          </cell>
          <cell r="S1909">
            <v>-0.6332347711679136</v>
          </cell>
          <cell r="T1909">
            <v>-4.4752669361177014E-2</v>
          </cell>
          <cell r="U1909">
            <v>-1.0331913149053928</v>
          </cell>
          <cell r="V1909">
            <v>-0.7784228798463102</v>
          </cell>
          <cell r="W1909">
            <v>-0.20404721553737729</v>
          </cell>
          <cell r="X1909">
            <v>24</v>
          </cell>
          <cell r="Y1909">
            <v>26</v>
          </cell>
          <cell r="Z1909">
            <v>48</v>
          </cell>
          <cell r="AA1909">
            <v>15</v>
          </cell>
          <cell r="AB1909">
            <v>22</v>
          </cell>
          <cell r="AC1909">
            <v>42</v>
          </cell>
        </row>
        <row r="1910">
          <cell r="A1910" t="str">
            <v>lRg</v>
          </cell>
          <cell r="B1910" t="str">
            <v>l</v>
          </cell>
          <cell r="C1910" t="str">
            <v>late-8</v>
          </cell>
          <cell r="D1910" t="str">
            <v>R</v>
          </cell>
          <cell r="E1910" t="str">
            <v>g</v>
          </cell>
          <cell r="F1910" t="str">
            <v>mid-8</v>
          </cell>
          <cell r="G1910" t="str">
            <v>lR</v>
          </cell>
          <cell r="H1910" t="str">
            <v>Rg</v>
          </cell>
          <cell r="I1910">
            <v>4</v>
          </cell>
          <cell r="J1910" t="str">
            <v>Not Found</v>
          </cell>
          <cell r="K1910">
            <v>7.6700000000000004E-2</v>
          </cell>
          <cell r="L1910">
            <v>8.9999999999999998E-4</v>
          </cell>
          <cell r="M1910">
            <v>9</v>
          </cell>
          <cell r="N1910" t="str">
            <v>Not Found</v>
          </cell>
          <cell r="O1910">
            <v>7.46E-2</v>
          </cell>
          <cell r="P1910">
            <v>6.9999999999999999E-4</v>
          </cell>
          <cell r="Q1910">
            <v>4</v>
          </cell>
          <cell r="R1910">
            <v>-0.74293721335806584</v>
          </cell>
          <cell r="S1910">
            <v>-0.66228168878369387</v>
          </cell>
          <cell r="T1910">
            <v>-0.36686867008437607</v>
          </cell>
          <cell r="U1910">
            <v>-1.0400590943319663</v>
          </cell>
          <cell r="V1910">
            <v>-0.90060794184900617</v>
          </cell>
          <cell r="W1910">
            <v>-0.66727521485294028</v>
          </cell>
          <cell r="X1910">
            <v>23</v>
          </cell>
          <cell r="Y1910">
            <v>25</v>
          </cell>
          <cell r="Z1910">
            <v>36</v>
          </cell>
          <cell r="AA1910">
            <v>15</v>
          </cell>
          <cell r="AB1910">
            <v>19</v>
          </cell>
          <cell r="AC1910">
            <v>25</v>
          </cell>
        </row>
        <row r="1911">
          <cell r="A1911" t="str">
            <v>lRG</v>
          </cell>
          <cell r="B1911" t="str">
            <v>l</v>
          </cell>
          <cell r="C1911" t="str">
            <v>late-8</v>
          </cell>
          <cell r="D1911" t="str">
            <v>R</v>
          </cell>
          <cell r="E1911" t="str">
            <v>G</v>
          </cell>
          <cell r="F1911" t="str">
            <v>mid-8</v>
          </cell>
          <cell r="G1911" t="str">
            <v>lR</v>
          </cell>
          <cell r="H1911" t="str">
            <v>RG</v>
          </cell>
          <cell r="I1911">
            <v>4</v>
          </cell>
          <cell r="J1911" t="str">
            <v>Not Found</v>
          </cell>
          <cell r="K1911">
            <v>7.0499999999999993E-2</v>
          </cell>
          <cell r="L1911">
            <v>4.0000000000000002E-4</v>
          </cell>
          <cell r="M1911">
            <v>6</v>
          </cell>
          <cell r="N1911" t="str">
            <v>Not Found</v>
          </cell>
          <cell r="O1911">
            <v>7.4399999999999994E-2</v>
          </cell>
          <cell r="P1911">
            <v>4.0000000000000002E-4</v>
          </cell>
          <cell r="Q1911">
            <v>2</v>
          </cell>
          <cell r="R1911">
            <v>-0.88600279505662771</v>
          </cell>
          <cell r="S1911">
            <v>-0.80751627686259497</v>
          </cell>
          <cell r="T1911">
            <v>-0.85004267116917465</v>
          </cell>
          <cell r="U1911">
            <v>-1.044637613949682</v>
          </cell>
          <cell r="V1911">
            <v>-0.99224673835102817</v>
          </cell>
          <cell r="W1911">
            <v>-1.1305032141685032</v>
          </cell>
          <cell r="X1911">
            <v>19</v>
          </cell>
          <cell r="Y1911">
            <v>21</v>
          </cell>
          <cell r="Z1911">
            <v>20</v>
          </cell>
          <cell r="AA1911">
            <v>15</v>
          </cell>
          <cell r="AB1911">
            <v>17</v>
          </cell>
          <cell r="AC1911">
            <v>13</v>
          </cell>
        </row>
        <row r="1912">
          <cell r="A1912" t="str">
            <v>lRJ</v>
          </cell>
          <cell r="B1912" t="str">
            <v>l</v>
          </cell>
          <cell r="C1912" t="str">
            <v>late-8</v>
          </cell>
          <cell r="D1912" t="str">
            <v>R</v>
          </cell>
          <cell r="E1912" t="str">
            <v>J</v>
          </cell>
          <cell r="F1912" t="str">
            <v>mid-8</v>
          </cell>
          <cell r="G1912" t="str">
            <v>lR</v>
          </cell>
          <cell r="H1912" t="str">
            <v>RJ</v>
          </cell>
          <cell r="I1912">
            <v>4</v>
          </cell>
          <cell r="J1912" t="str">
            <v>Not Found</v>
          </cell>
          <cell r="K1912">
            <v>6.9500000000000006E-2</v>
          </cell>
          <cell r="L1912">
            <v>1.4E-3</v>
          </cell>
          <cell r="M1912">
            <v>12</v>
          </cell>
          <cell r="N1912" t="str">
            <v>Not Found</v>
          </cell>
          <cell r="O1912">
            <v>6.1899999999999997E-2</v>
          </cell>
          <cell r="P1912">
            <v>4.0000000000000002E-4</v>
          </cell>
          <cell r="Q1912">
            <v>2</v>
          </cell>
          <cell r="R1912">
            <v>-0.909077888878976</v>
          </cell>
          <cell r="S1912">
            <v>-0.51704710070479265</v>
          </cell>
          <cell r="T1912">
            <v>0.11630533100042251</v>
          </cell>
          <cell r="U1912">
            <v>-1.3307950900569108</v>
          </cell>
          <cell r="V1912">
            <v>-0.99224673835102817</v>
          </cell>
          <cell r="W1912">
            <v>-1.1305032141685032</v>
          </cell>
          <cell r="X1912">
            <v>18</v>
          </cell>
          <cell r="Y1912">
            <v>30</v>
          </cell>
          <cell r="Z1912">
            <v>54</v>
          </cell>
          <cell r="AA1912">
            <v>9</v>
          </cell>
          <cell r="AB1912">
            <v>17</v>
          </cell>
          <cell r="AC1912">
            <v>13</v>
          </cell>
        </row>
        <row r="1913">
          <cell r="A1913" t="str">
            <v>lRl</v>
          </cell>
          <cell r="B1913" t="str">
            <v>l</v>
          </cell>
          <cell r="C1913" t="str">
            <v>late-8</v>
          </cell>
          <cell r="D1913" t="str">
            <v>R</v>
          </cell>
          <cell r="E1913" t="str">
            <v>l</v>
          </cell>
          <cell r="F1913" t="str">
            <v>late-8</v>
          </cell>
          <cell r="G1913" t="str">
            <v>lR</v>
          </cell>
          <cell r="H1913" t="str">
            <v>Rl</v>
          </cell>
          <cell r="I1913">
            <v>5</v>
          </cell>
          <cell r="J1913" t="str">
            <v>Not Found</v>
          </cell>
          <cell r="K1913">
            <v>0.13250000000000001</v>
          </cell>
          <cell r="L1913">
            <v>1.4E-3</v>
          </cell>
          <cell r="M1913">
            <v>14</v>
          </cell>
          <cell r="N1913" t="str">
            <v>Not Found</v>
          </cell>
          <cell r="O1913">
            <v>0.1371</v>
          </cell>
          <cell r="P1913">
            <v>2.5000000000000001E-3</v>
          </cell>
          <cell r="Q1913">
            <v>3</v>
          </cell>
          <cell r="R1913">
            <v>0.54465302192898846</v>
          </cell>
          <cell r="S1913">
            <v>-0.51704710070479265</v>
          </cell>
          <cell r="T1913">
            <v>0.43842133172362152</v>
          </cell>
          <cell r="U1913">
            <v>0.39072828620417815</v>
          </cell>
          <cell r="V1913">
            <v>-0.3507751628368746</v>
          </cell>
          <cell r="W1913">
            <v>-0.89888921451072179</v>
          </cell>
          <cell r="X1913">
            <v>71</v>
          </cell>
          <cell r="Y1913">
            <v>30</v>
          </cell>
          <cell r="Z1913">
            <v>67</v>
          </cell>
          <cell r="AA1913">
            <v>65</v>
          </cell>
          <cell r="AB1913">
            <v>37</v>
          </cell>
          <cell r="AC1913">
            <v>18</v>
          </cell>
        </row>
        <row r="1914">
          <cell r="A1914" t="str">
            <v>lRm</v>
          </cell>
          <cell r="B1914" t="str">
            <v>l</v>
          </cell>
          <cell r="C1914" t="str">
            <v>late-8</v>
          </cell>
          <cell r="D1914" t="str">
            <v>R</v>
          </cell>
          <cell r="E1914" t="str">
            <v>m</v>
          </cell>
          <cell r="F1914" t="str">
            <v>early-8</v>
          </cell>
          <cell r="G1914" t="str">
            <v>lR</v>
          </cell>
          <cell r="H1914" t="str">
            <v>Rm</v>
          </cell>
          <cell r="I1914">
            <v>3</v>
          </cell>
          <cell r="J1914" t="str">
            <v>Not Found</v>
          </cell>
          <cell r="K1914">
            <v>0.1082</v>
          </cell>
          <cell r="L1914">
            <v>3.0000000000000001E-3</v>
          </cell>
          <cell r="M1914">
            <v>13</v>
          </cell>
          <cell r="N1914" t="str">
            <v>Not Found</v>
          </cell>
          <cell r="O1914">
            <v>0.10100000000000001</v>
          </cell>
          <cell r="P1914">
            <v>1.6000000000000001E-3</v>
          </cell>
          <cell r="Q1914">
            <v>5</v>
          </cell>
          <cell r="R1914">
            <v>-1.607175795408362E-2</v>
          </cell>
          <cell r="S1914">
            <v>-5.2296418852309019E-2</v>
          </cell>
          <cell r="T1914">
            <v>0.27736333136202201</v>
          </cell>
          <cell r="U1914">
            <v>-0.43569450479349869</v>
          </cell>
          <cell r="V1914">
            <v>-0.62569155234294049</v>
          </cell>
          <cell r="W1914">
            <v>-0.43566121519515877</v>
          </cell>
          <cell r="X1914">
            <v>49</v>
          </cell>
          <cell r="Y1914">
            <v>48</v>
          </cell>
          <cell r="Z1914">
            <v>61</v>
          </cell>
          <cell r="AA1914">
            <v>33</v>
          </cell>
          <cell r="AB1914">
            <v>27</v>
          </cell>
          <cell r="AC1914">
            <v>33</v>
          </cell>
        </row>
        <row r="1915">
          <cell r="A1915" t="str">
            <v>lRp</v>
          </cell>
          <cell r="B1915" t="str">
            <v>l</v>
          </cell>
          <cell r="C1915" t="str">
            <v>late-8</v>
          </cell>
          <cell r="D1915" t="str">
            <v>R</v>
          </cell>
          <cell r="E1915" t="str">
            <v>p</v>
          </cell>
          <cell r="F1915" t="str">
            <v>early-8</v>
          </cell>
          <cell r="G1915" t="str">
            <v>lR</v>
          </cell>
          <cell r="H1915" t="str">
            <v>Rp</v>
          </cell>
          <cell r="I1915">
            <v>3</v>
          </cell>
          <cell r="J1915" t="str">
            <v>Not Found</v>
          </cell>
          <cell r="K1915">
            <v>9.5899999999999999E-2</v>
          </cell>
          <cell r="L1915">
            <v>1.1999999999999999E-3</v>
          </cell>
          <cell r="M1915">
            <v>10</v>
          </cell>
          <cell r="N1915" t="str">
            <v>Not Found</v>
          </cell>
          <cell r="O1915">
            <v>8.7999999999999995E-2</v>
          </cell>
          <cell r="P1915">
            <v>6.9999999999999999E-4</v>
          </cell>
          <cell r="Q1915">
            <v>4</v>
          </cell>
          <cell r="R1915">
            <v>-0.29989541196897207</v>
          </cell>
          <cell r="S1915">
            <v>-0.57514093593635329</v>
          </cell>
          <cell r="T1915">
            <v>-0.20581066972277653</v>
          </cell>
          <cell r="U1915">
            <v>-0.73329827994501695</v>
          </cell>
          <cell r="V1915">
            <v>-0.90060794184900617</v>
          </cell>
          <cell r="W1915">
            <v>-0.66727521485294028</v>
          </cell>
          <cell r="X1915">
            <v>38</v>
          </cell>
          <cell r="Y1915">
            <v>28.000000000000004</v>
          </cell>
          <cell r="Z1915">
            <v>42</v>
          </cell>
          <cell r="AA1915">
            <v>23</v>
          </cell>
          <cell r="AB1915">
            <v>19</v>
          </cell>
          <cell r="AC1915">
            <v>25</v>
          </cell>
        </row>
        <row r="1916">
          <cell r="A1916" t="str">
            <v>lRr</v>
          </cell>
          <cell r="B1916" t="str">
            <v>l</v>
          </cell>
          <cell r="C1916" t="str">
            <v>late-8</v>
          </cell>
          <cell r="D1916" t="str">
            <v>R</v>
          </cell>
          <cell r="E1916" t="str">
            <v>r</v>
          </cell>
          <cell r="F1916" t="str">
            <v>late-8</v>
          </cell>
          <cell r="G1916" t="str">
            <v>lR</v>
          </cell>
          <cell r="H1916" t="str">
            <v>Rr</v>
          </cell>
          <cell r="I1916">
            <v>5</v>
          </cell>
          <cell r="J1916" t="str">
            <v>Not Found</v>
          </cell>
          <cell r="K1916">
            <v>0.13719999999999999</v>
          </cell>
          <cell r="L1916">
            <v>4.0000000000000002E-4</v>
          </cell>
          <cell r="M1916">
            <v>9</v>
          </cell>
          <cell r="N1916" t="str">
            <v>Not Found</v>
          </cell>
          <cell r="O1916">
            <v>0.14369999999999999</v>
          </cell>
          <cell r="P1916">
            <v>4.0000000000000002E-4</v>
          </cell>
          <cell r="Q1916">
            <v>1</v>
          </cell>
          <cell r="R1916">
            <v>0.65310596289402667</v>
          </cell>
          <cell r="S1916">
            <v>-0.80751627686259497</v>
          </cell>
          <cell r="T1916">
            <v>-0.36686867008437607</v>
          </cell>
          <cell r="U1916">
            <v>0.54181943358879481</v>
          </cell>
          <cell r="V1916">
            <v>-0.99224673835102817</v>
          </cell>
          <cell r="W1916">
            <v>-1.3621172138262847</v>
          </cell>
          <cell r="X1916">
            <v>74</v>
          </cell>
          <cell r="Y1916">
            <v>21</v>
          </cell>
          <cell r="Z1916">
            <v>36</v>
          </cell>
          <cell r="AA1916">
            <v>71</v>
          </cell>
          <cell r="AB1916">
            <v>17</v>
          </cell>
          <cell r="AC1916">
            <v>9</v>
          </cell>
        </row>
        <row r="1917">
          <cell r="A1917" t="str">
            <v>lRs</v>
          </cell>
          <cell r="B1917" t="str">
            <v>l</v>
          </cell>
          <cell r="C1917" t="str">
            <v>late-8</v>
          </cell>
          <cell r="D1917" t="str">
            <v>R</v>
          </cell>
          <cell r="E1917" t="str">
            <v>s</v>
          </cell>
          <cell r="F1917" t="str">
            <v>late-8</v>
          </cell>
          <cell r="G1917" t="str">
            <v>lR</v>
          </cell>
          <cell r="H1917" t="str">
            <v>Rs</v>
          </cell>
          <cell r="I1917">
            <v>5</v>
          </cell>
          <cell r="J1917" t="str">
            <v>Not Found</v>
          </cell>
          <cell r="K1917">
            <v>0.1376</v>
          </cell>
          <cell r="L1917">
            <v>3.5000000000000001E-3</v>
          </cell>
          <cell r="M1917">
            <v>18</v>
          </cell>
          <cell r="N1917" t="str">
            <v>Not Found</v>
          </cell>
          <cell r="O1917">
            <v>0.11799999999999999</v>
          </cell>
          <cell r="P1917">
            <v>3.0000000000000001E-3</v>
          </cell>
          <cell r="Q1917">
            <v>7</v>
          </cell>
          <cell r="R1917">
            <v>0.66233600042296636</v>
          </cell>
          <cell r="S1917">
            <v>9.2938169226592121E-2</v>
          </cell>
          <cell r="T1917">
            <v>1.0826533331700197</v>
          </cell>
          <cell r="U1917">
            <v>-4.6520337287667711E-2</v>
          </cell>
          <cell r="V1917">
            <v>-0.19804383533350467</v>
          </cell>
          <cell r="W1917">
            <v>2.7566784120404197E-2</v>
          </cell>
          <cell r="X1917">
            <v>75</v>
          </cell>
          <cell r="Y1917">
            <v>54</v>
          </cell>
          <cell r="Z1917">
            <v>86</v>
          </cell>
          <cell r="AA1917">
            <v>48</v>
          </cell>
          <cell r="AB1917">
            <v>43</v>
          </cell>
          <cell r="AC1917">
            <v>51</v>
          </cell>
        </row>
        <row r="1918">
          <cell r="A1918" t="str">
            <v>lRS</v>
          </cell>
          <cell r="B1918" t="str">
            <v>l</v>
          </cell>
          <cell r="C1918" t="str">
            <v>late-8</v>
          </cell>
          <cell r="D1918" t="str">
            <v>R</v>
          </cell>
          <cell r="E1918" t="str">
            <v>S</v>
          </cell>
          <cell r="F1918" t="str">
            <v>late-8</v>
          </cell>
          <cell r="G1918" t="str">
            <v>lR</v>
          </cell>
          <cell r="H1918" t="str">
            <v>RS</v>
          </cell>
          <cell r="I1918">
            <v>5</v>
          </cell>
          <cell r="J1918" t="str">
            <v>Not Found</v>
          </cell>
          <cell r="K1918">
            <v>6.6500000000000004E-2</v>
          </cell>
          <cell r="L1918">
            <v>5.0000000000000001E-4</v>
          </cell>
          <cell r="M1918">
            <v>6</v>
          </cell>
          <cell r="N1918" t="str">
            <v>Not Found</v>
          </cell>
          <cell r="O1918">
            <v>6.6799999999999998E-2</v>
          </cell>
          <cell r="P1918">
            <v>4.0000000000000002E-4</v>
          </cell>
          <cell r="Q1918">
            <v>2</v>
          </cell>
          <cell r="R1918">
            <v>-0.97830317034602199</v>
          </cell>
          <cell r="S1918">
            <v>-0.77846935924681471</v>
          </cell>
          <cell r="T1918">
            <v>-0.85004267116917465</v>
          </cell>
          <cell r="U1918">
            <v>-1.218621359422877</v>
          </cell>
          <cell r="V1918">
            <v>-0.99224673835102817</v>
          </cell>
          <cell r="W1918">
            <v>-1.1305032141685032</v>
          </cell>
          <cell r="X1918">
            <v>16</v>
          </cell>
          <cell r="Y1918">
            <v>21</v>
          </cell>
          <cell r="Z1918">
            <v>20</v>
          </cell>
          <cell r="AA1918">
            <v>11</v>
          </cell>
          <cell r="AB1918">
            <v>17</v>
          </cell>
          <cell r="AC1918">
            <v>13</v>
          </cell>
        </row>
        <row r="1919">
          <cell r="A1919" t="str">
            <v>lRt</v>
          </cell>
          <cell r="B1919" t="str">
            <v>l</v>
          </cell>
          <cell r="C1919" t="str">
            <v>late-8</v>
          </cell>
          <cell r="D1919" t="str">
            <v>R</v>
          </cell>
          <cell r="E1919" t="str">
            <v>t</v>
          </cell>
          <cell r="F1919" t="str">
            <v>mid-8</v>
          </cell>
          <cell r="G1919" t="str">
            <v>lR</v>
          </cell>
          <cell r="H1919" t="str">
            <v>Rt</v>
          </cell>
          <cell r="I1919">
            <v>4</v>
          </cell>
          <cell r="J1919" t="str">
            <v>Not Found</v>
          </cell>
          <cell r="K1919">
            <v>0.12479999999999999</v>
          </cell>
          <cell r="L1919">
            <v>2.8E-3</v>
          </cell>
          <cell r="M1919">
            <v>22</v>
          </cell>
          <cell r="N1919" t="str">
            <v>Not Found</v>
          </cell>
          <cell r="O1919">
            <v>0.1239</v>
          </cell>
          <cell r="P1919">
            <v>3.5999999999999999E-3</v>
          </cell>
          <cell r="Q1919">
            <v>11</v>
          </cell>
          <cell r="R1919">
            <v>0.36697479949690359</v>
          </cell>
          <cell r="S1919">
            <v>-0.1103902540838695</v>
          </cell>
          <cell r="T1919">
            <v>1.7268853346164177</v>
          </cell>
          <cell r="U1919">
            <v>8.8545991434944377E-2</v>
          </cell>
          <cell r="V1919">
            <v>-1.4766242329460836E-2</v>
          </cell>
          <cell r="W1919">
            <v>0.95402278275153019</v>
          </cell>
          <cell r="X1919">
            <v>64</v>
          </cell>
          <cell r="Y1919">
            <v>45</v>
          </cell>
          <cell r="Z1919">
            <v>96</v>
          </cell>
          <cell r="AA1919">
            <v>54</v>
          </cell>
          <cell r="AB1919">
            <v>50</v>
          </cell>
          <cell r="AC1919">
            <v>83</v>
          </cell>
        </row>
        <row r="1920">
          <cell r="A1920" t="str">
            <v>lRT</v>
          </cell>
          <cell r="B1920" t="str">
            <v>l</v>
          </cell>
          <cell r="C1920" t="str">
            <v>late-8</v>
          </cell>
          <cell r="D1920" t="str">
            <v>R</v>
          </cell>
          <cell r="E1920" t="str">
            <v>T</v>
          </cell>
          <cell r="F1920" t="str">
            <v>late-8</v>
          </cell>
          <cell r="G1920" t="str">
            <v>lR</v>
          </cell>
          <cell r="H1920" t="str">
            <v>RT</v>
          </cell>
          <cell r="I1920">
            <v>5</v>
          </cell>
          <cell r="J1920" t="str">
            <v>Not Found</v>
          </cell>
          <cell r="K1920">
            <v>6.6199999999999995E-2</v>
          </cell>
          <cell r="L1920">
            <v>8.0000000000000004E-4</v>
          </cell>
          <cell r="M1920">
            <v>12</v>
          </cell>
          <cell r="N1920" t="str">
            <v>Not Found</v>
          </cell>
          <cell r="O1920">
            <v>6.4199999999999993E-2</v>
          </cell>
          <cell r="P1920">
            <v>1.2999999999999999E-3</v>
          </cell>
          <cell r="Q1920">
            <v>3</v>
          </cell>
          <cell r="R1920">
            <v>-0.98522569849272679</v>
          </cell>
          <cell r="S1920">
            <v>-0.69132860639947413</v>
          </cell>
          <cell r="T1920">
            <v>0.11630533100042251</v>
          </cell>
          <cell r="U1920">
            <v>-1.2781421144531808</v>
          </cell>
          <cell r="V1920">
            <v>-0.71733034884496238</v>
          </cell>
          <cell r="W1920">
            <v>-0.89888921451072179</v>
          </cell>
          <cell r="X1920">
            <v>16</v>
          </cell>
          <cell r="Y1920">
            <v>24</v>
          </cell>
          <cell r="Z1920">
            <v>54</v>
          </cell>
          <cell r="AA1920">
            <v>10</v>
          </cell>
          <cell r="AB1920">
            <v>24</v>
          </cell>
          <cell r="AC1920">
            <v>18</v>
          </cell>
        </row>
        <row r="1921">
          <cell r="A1921" t="str">
            <v>lRv</v>
          </cell>
          <cell r="B1921" t="str">
            <v>l</v>
          </cell>
          <cell r="C1921" t="str">
            <v>late-8</v>
          </cell>
          <cell r="D1921" t="str">
            <v>R</v>
          </cell>
          <cell r="E1921" t="str">
            <v>v</v>
          </cell>
          <cell r="F1921" t="str">
            <v>mid-8</v>
          </cell>
          <cell r="G1921" t="str">
            <v>lR</v>
          </cell>
          <cell r="H1921" t="str">
            <v>Rv</v>
          </cell>
          <cell r="I1921">
            <v>4</v>
          </cell>
          <cell r="J1921" t="str">
            <v>Not Found</v>
          </cell>
          <cell r="K1921">
            <v>8.2400000000000001E-2</v>
          </cell>
          <cell r="L1921">
            <v>1.6000000000000001E-3</v>
          </cell>
          <cell r="M1921">
            <v>11</v>
          </cell>
          <cell r="N1921" t="str">
            <v>Not Found</v>
          </cell>
          <cell r="O1921">
            <v>7.7700000000000005E-2</v>
          </cell>
          <cell r="P1921">
            <v>1.6999999999999999E-3</v>
          </cell>
          <cell r="Q1921">
            <v>7</v>
          </cell>
          <cell r="R1921">
            <v>-0.61140917857067867</v>
          </cell>
          <cell r="S1921">
            <v>-0.45895326547323223</v>
          </cell>
          <cell r="T1921">
            <v>-4.4752669361177014E-2</v>
          </cell>
          <cell r="U1921">
            <v>-0.96909204025737339</v>
          </cell>
          <cell r="V1921">
            <v>-0.59514528684226642</v>
          </cell>
          <cell r="W1921">
            <v>2.7566784120404197E-2</v>
          </cell>
          <cell r="X1921">
            <v>27</v>
          </cell>
          <cell r="Y1921">
            <v>32</v>
          </cell>
          <cell r="Z1921">
            <v>48</v>
          </cell>
          <cell r="AA1921">
            <v>17</v>
          </cell>
          <cell r="AB1921">
            <v>28.000000000000004</v>
          </cell>
          <cell r="AC1921">
            <v>51</v>
          </cell>
        </row>
        <row r="1922">
          <cell r="A1922" t="str">
            <v>lRz</v>
          </cell>
          <cell r="B1922" t="str">
            <v>l</v>
          </cell>
          <cell r="C1922" t="str">
            <v>late-8</v>
          </cell>
          <cell r="D1922" t="str">
            <v>R</v>
          </cell>
          <cell r="E1922" t="str">
            <v>z</v>
          </cell>
          <cell r="F1922" t="str">
            <v>late-8</v>
          </cell>
          <cell r="G1922" t="str">
            <v>lR</v>
          </cell>
          <cell r="H1922" t="str">
            <v>Rz</v>
          </cell>
          <cell r="I1922">
            <v>5</v>
          </cell>
          <cell r="J1922" t="str">
            <v>Not Found</v>
          </cell>
          <cell r="K1922">
            <v>7.8899999999999998E-2</v>
          </cell>
          <cell r="L1922">
            <v>6.9999999999999999E-4</v>
          </cell>
          <cell r="M1922">
            <v>8</v>
          </cell>
          <cell r="N1922" t="str">
            <v>Not Found</v>
          </cell>
          <cell r="O1922">
            <v>7.9699999999999993E-2</v>
          </cell>
          <cell r="P1922">
            <v>6.9999999999999999E-4</v>
          </cell>
          <cell r="Q1922">
            <v>2</v>
          </cell>
          <cell r="R1922">
            <v>-0.69217200694889902</v>
          </cell>
          <cell r="S1922">
            <v>-0.72037552401525429</v>
          </cell>
          <cell r="T1922">
            <v>-0.52792667044597552</v>
          </cell>
          <cell r="U1922">
            <v>-0.92330684408021702</v>
          </cell>
          <cell r="V1922">
            <v>-0.90060794184900617</v>
          </cell>
          <cell r="W1922">
            <v>-1.1305032141685032</v>
          </cell>
          <cell r="X1922">
            <v>24</v>
          </cell>
          <cell r="Y1922">
            <v>23</v>
          </cell>
          <cell r="Z1922">
            <v>30</v>
          </cell>
          <cell r="AA1922">
            <v>18</v>
          </cell>
          <cell r="AB1922">
            <v>19</v>
          </cell>
          <cell r="AC1922">
            <v>13</v>
          </cell>
        </row>
        <row r="1923">
          <cell r="A1923" t="str">
            <v>lub</v>
          </cell>
          <cell r="B1923" t="str">
            <v>l</v>
          </cell>
          <cell r="C1923" t="str">
            <v>late-8</v>
          </cell>
          <cell r="D1923" t="str">
            <v>u</v>
          </cell>
          <cell r="E1923" t="str">
            <v>b</v>
          </cell>
          <cell r="F1923" t="str">
            <v>early-8</v>
          </cell>
          <cell r="G1923" t="str">
            <v>lu</v>
          </cell>
          <cell r="H1923" t="str">
            <v>ub</v>
          </cell>
          <cell r="I1923">
            <v>3</v>
          </cell>
          <cell r="J1923" t="str">
            <v>Not Found</v>
          </cell>
          <cell r="K1923">
            <v>8.2199999999999995E-2</v>
          </cell>
          <cell r="L1923">
            <v>3.0999999999999999E-3</v>
          </cell>
          <cell r="M1923">
            <v>13</v>
          </cell>
          <cell r="N1923" t="str">
            <v>Not Found</v>
          </cell>
          <cell r="O1923">
            <v>8.4900000000000003E-2</v>
          </cell>
          <cell r="P1923">
            <v>2.5999999999999999E-3</v>
          </cell>
          <cell r="Q1923">
            <v>6</v>
          </cell>
          <cell r="R1923">
            <v>-0.61602419733514857</v>
          </cell>
          <cell r="S1923">
            <v>-2.324950123652884E-2</v>
          </cell>
          <cell r="T1923">
            <v>0.27736333136202201</v>
          </cell>
          <cell r="U1923">
            <v>-0.80426533401960953</v>
          </cell>
          <cell r="V1923">
            <v>-0.32022889733620064</v>
          </cell>
          <cell r="W1923">
            <v>-0.20404721553737729</v>
          </cell>
          <cell r="X1923">
            <v>27</v>
          </cell>
          <cell r="Y1923">
            <v>49</v>
          </cell>
          <cell r="Z1923">
            <v>61</v>
          </cell>
          <cell r="AA1923">
            <v>21</v>
          </cell>
          <cell r="AB1923">
            <v>38</v>
          </cell>
          <cell r="AC1923">
            <v>42</v>
          </cell>
        </row>
        <row r="1924">
          <cell r="A1924" t="str">
            <v>lUb</v>
          </cell>
          <cell r="B1924" t="str">
            <v>l</v>
          </cell>
          <cell r="C1924" t="str">
            <v>late-8</v>
          </cell>
          <cell r="D1924" t="str">
            <v>U</v>
          </cell>
          <cell r="E1924" t="str">
            <v>b</v>
          </cell>
          <cell r="F1924" t="str">
            <v>early-8</v>
          </cell>
          <cell r="G1924" t="str">
            <v>lU</v>
          </cell>
          <cell r="H1924" t="str">
            <v>Ub</v>
          </cell>
          <cell r="I1924">
            <v>3</v>
          </cell>
          <cell r="J1924" t="str">
            <v>Not Found</v>
          </cell>
          <cell r="K1924">
            <v>7.0300000000000001E-2</v>
          </cell>
          <cell r="L1924">
            <v>4.0000000000000002E-4</v>
          </cell>
          <cell r="M1924">
            <v>5</v>
          </cell>
          <cell r="N1924" t="str">
            <v>Not Found</v>
          </cell>
          <cell r="O1924">
            <v>7.0999999999999994E-2</v>
          </cell>
          <cell r="P1924">
            <v>8.9999999999999998E-4</v>
          </cell>
          <cell r="Q1924">
            <v>1</v>
          </cell>
          <cell r="R1924">
            <v>-0.89061781382109728</v>
          </cell>
          <cell r="S1924">
            <v>-0.80751627686259497</v>
          </cell>
          <cell r="T1924">
            <v>-1.0111006715307742</v>
          </cell>
          <cell r="U1924">
            <v>-1.1224724474508483</v>
          </cell>
          <cell r="V1924">
            <v>-0.83951541084765835</v>
          </cell>
          <cell r="W1924">
            <v>-1.3621172138262847</v>
          </cell>
          <cell r="X1924">
            <v>19</v>
          </cell>
          <cell r="Y1924">
            <v>21</v>
          </cell>
          <cell r="Z1924">
            <v>15</v>
          </cell>
          <cell r="AA1924">
            <v>13</v>
          </cell>
          <cell r="AB1924">
            <v>21</v>
          </cell>
          <cell r="AC1924">
            <v>9</v>
          </cell>
        </row>
        <row r="1925">
          <cell r="A1925" t="str">
            <v>luC</v>
          </cell>
          <cell r="B1925" t="str">
            <v>l</v>
          </cell>
          <cell r="C1925" t="str">
            <v>late-8</v>
          </cell>
          <cell r="D1925" t="str">
            <v>u</v>
          </cell>
          <cell r="E1925" t="str">
            <v>C</v>
          </cell>
          <cell r="F1925" t="str">
            <v>mid-8</v>
          </cell>
          <cell r="G1925" t="str">
            <v>lu</v>
          </cell>
          <cell r="H1925" t="str">
            <v>uC</v>
          </cell>
          <cell r="I1925">
            <v>4</v>
          </cell>
          <cell r="J1925" t="str">
            <v>Not Found</v>
          </cell>
          <cell r="K1925">
            <v>6.4199999999999993E-2</v>
          </cell>
          <cell r="L1925">
            <v>2E-3</v>
          </cell>
          <cell r="M1925">
            <v>12</v>
          </cell>
          <cell r="N1925" t="str">
            <v>Not Found</v>
          </cell>
          <cell r="O1925">
            <v>7.5700000000000003E-2</v>
          </cell>
          <cell r="P1925">
            <v>2.7000000000000001E-3</v>
          </cell>
          <cell r="Q1925">
            <v>5</v>
          </cell>
          <cell r="R1925">
            <v>-1.031375886137424</v>
          </cell>
          <cell r="S1925">
            <v>-0.34276559501011128</v>
          </cell>
          <cell r="T1925">
            <v>0.11630533100042251</v>
          </cell>
          <cell r="U1925">
            <v>-1.01487723643453</v>
          </cell>
          <cell r="V1925">
            <v>-0.28968263183552656</v>
          </cell>
          <cell r="W1925">
            <v>-0.43566121519515877</v>
          </cell>
          <cell r="X1925">
            <v>15</v>
          </cell>
          <cell r="Y1925">
            <v>36</v>
          </cell>
          <cell r="Z1925">
            <v>54</v>
          </cell>
          <cell r="AA1925">
            <v>16</v>
          </cell>
          <cell r="AB1925">
            <v>39</v>
          </cell>
          <cell r="AC1925">
            <v>33</v>
          </cell>
        </row>
        <row r="1926">
          <cell r="A1926" t="str">
            <v>lUC</v>
          </cell>
          <cell r="B1926" t="str">
            <v>l</v>
          </cell>
          <cell r="C1926" t="str">
            <v>late-8</v>
          </cell>
          <cell r="D1926" t="str">
            <v>U</v>
          </cell>
          <cell r="E1926" t="str">
            <v>C</v>
          </cell>
          <cell r="F1926" t="str">
            <v>mid-8</v>
          </cell>
          <cell r="G1926" t="str">
            <v>lU</v>
          </cell>
          <cell r="H1926" t="str">
            <v>UC</v>
          </cell>
          <cell r="I1926">
            <v>4</v>
          </cell>
          <cell r="J1926" t="str">
            <v>Not Found</v>
          </cell>
          <cell r="K1926">
            <v>5.2299999999999999E-2</v>
          </cell>
          <cell r="L1926">
            <v>4.0000000000000002E-4</v>
          </cell>
          <cell r="M1926">
            <v>6</v>
          </cell>
          <cell r="N1926" t="str">
            <v>Not Found</v>
          </cell>
          <cell r="O1926">
            <v>6.1699999999999998E-2</v>
          </cell>
          <cell r="P1926">
            <v>1.2999999999999999E-3</v>
          </cell>
          <cell r="Q1926">
            <v>2</v>
          </cell>
          <cell r="R1926">
            <v>-1.3059695026233729</v>
          </cell>
          <cell r="S1926">
            <v>-0.80751627686259497</v>
          </cell>
          <cell r="T1926">
            <v>-0.85004267116917465</v>
          </cell>
          <cell r="U1926">
            <v>-1.3353736096746265</v>
          </cell>
          <cell r="V1926">
            <v>-0.71733034884496238</v>
          </cell>
          <cell r="W1926">
            <v>-1.1305032141685032</v>
          </cell>
          <cell r="X1926">
            <v>10</v>
          </cell>
          <cell r="Y1926">
            <v>21</v>
          </cell>
          <cell r="Z1926">
            <v>20</v>
          </cell>
          <cell r="AA1926">
            <v>9</v>
          </cell>
          <cell r="AB1926">
            <v>24</v>
          </cell>
          <cell r="AC1926">
            <v>13</v>
          </cell>
        </row>
        <row r="1927">
          <cell r="A1927" t="str">
            <v>lUd</v>
          </cell>
          <cell r="B1927" t="str">
            <v>l</v>
          </cell>
          <cell r="C1927" t="str">
            <v>late-8</v>
          </cell>
          <cell r="D1927" t="str">
            <v>U</v>
          </cell>
          <cell r="E1927" t="str">
            <v>d</v>
          </cell>
          <cell r="F1927" t="str">
            <v>early-8</v>
          </cell>
          <cell r="G1927" t="str">
            <v>lU</v>
          </cell>
          <cell r="H1927" t="str">
            <v>Ud</v>
          </cell>
          <cell r="I1927">
            <v>3</v>
          </cell>
          <cell r="J1927" t="str">
            <v>Not Found</v>
          </cell>
          <cell r="K1927">
            <v>8.2299999999999998E-2</v>
          </cell>
          <cell r="L1927">
            <v>1.6999999999999999E-3</v>
          </cell>
          <cell r="M1927">
            <v>15</v>
          </cell>
          <cell r="N1927" t="str">
            <v>Not Found</v>
          </cell>
          <cell r="O1927">
            <v>0.1026</v>
          </cell>
          <cell r="P1927">
            <v>7.0000000000000001E-3</v>
          </cell>
          <cell r="Q1927">
            <v>12</v>
          </cell>
          <cell r="R1927">
            <v>-0.61371668795291356</v>
          </cell>
          <cell r="S1927">
            <v>-0.42990634785745202</v>
          </cell>
          <cell r="T1927">
            <v>0.59947933208522108</v>
          </cell>
          <cell r="U1927">
            <v>-0.39906634785177364</v>
          </cell>
          <cell r="V1927">
            <v>1.0238067846934547</v>
          </cell>
          <cell r="W1927">
            <v>1.1856367824093117</v>
          </cell>
          <cell r="X1927">
            <v>27</v>
          </cell>
          <cell r="Y1927">
            <v>33</v>
          </cell>
          <cell r="Z1927">
            <v>72</v>
          </cell>
          <cell r="AA1927">
            <v>35</v>
          </cell>
          <cell r="AB1927">
            <v>85</v>
          </cell>
          <cell r="AC1927">
            <v>88</v>
          </cell>
        </row>
        <row r="1928">
          <cell r="A1928" t="str">
            <v>luf</v>
          </cell>
          <cell r="B1928" t="str">
            <v>l</v>
          </cell>
          <cell r="C1928" t="str">
            <v>late-8</v>
          </cell>
          <cell r="D1928" t="str">
            <v>u</v>
          </cell>
          <cell r="E1928" t="str">
            <v>f</v>
          </cell>
          <cell r="F1928" t="str">
            <v>mid-8</v>
          </cell>
          <cell r="G1928" t="str">
            <v>lu</v>
          </cell>
          <cell r="H1928" t="str">
            <v>uf</v>
          </cell>
          <cell r="I1928">
            <v>4</v>
          </cell>
          <cell r="J1928" t="str">
            <v>Not Found</v>
          </cell>
          <cell r="K1928">
            <v>7.5899999999999995E-2</v>
          </cell>
          <cell r="L1928">
            <v>2.3E-3</v>
          </cell>
          <cell r="M1928">
            <v>18</v>
          </cell>
          <cell r="N1928" t="str">
            <v>Not Found</v>
          </cell>
          <cell r="O1928">
            <v>8.2299999999999998E-2</v>
          </cell>
          <cell r="P1928">
            <v>2.8E-3</v>
          </cell>
          <cell r="Q1928">
            <v>12</v>
          </cell>
          <cell r="R1928">
            <v>-0.76139728841594501</v>
          </cell>
          <cell r="S1928">
            <v>-0.25562484216277065</v>
          </cell>
          <cell r="T1928">
            <v>1.0826533331700197</v>
          </cell>
          <cell r="U1928">
            <v>-0.86378608904991327</v>
          </cell>
          <cell r="V1928">
            <v>-0.25913636633485265</v>
          </cell>
          <cell r="W1928">
            <v>1.1856367824093117</v>
          </cell>
          <cell r="X1928">
            <v>22</v>
          </cell>
          <cell r="Y1928">
            <v>40</v>
          </cell>
          <cell r="Z1928">
            <v>86</v>
          </cell>
          <cell r="AA1928">
            <v>19</v>
          </cell>
          <cell r="AB1928">
            <v>40</v>
          </cell>
          <cell r="AC1928">
            <v>88</v>
          </cell>
        </row>
        <row r="1929">
          <cell r="A1929" t="str">
            <v>lUf</v>
          </cell>
          <cell r="B1929" t="str">
            <v>l</v>
          </cell>
          <cell r="C1929" t="str">
            <v>late-8</v>
          </cell>
          <cell r="D1929" t="str">
            <v>U</v>
          </cell>
          <cell r="E1929" t="str">
            <v>f</v>
          </cell>
          <cell r="F1929" t="str">
            <v>mid-8</v>
          </cell>
          <cell r="G1929" t="str">
            <v>lU</v>
          </cell>
          <cell r="H1929" t="str">
            <v>Uf</v>
          </cell>
          <cell r="I1929">
            <v>4</v>
          </cell>
          <cell r="J1929" t="str">
            <v>Not Found</v>
          </cell>
          <cell r="K1929">
            <v>6.4000000000000001E-2</v>
          </cell>
          <cell r="L1929">
            <v>5.0000000000000001E-4</v>
          </cell>
          <cell r="M1929">
            <v>10</v>
          </cell>
          <cell r="N1929" t="str">
            <v>Not Found</v>
          </cell>
          <cell r="O1929">
            <v>6.8400000000000002E-2</v>
          </cell>
          <cell r="P1929">
            <v>8.9999999999999998E-4</v>
          </cell>
          <cell r="Q1929">
            <v>5</v>
          </cell>
          <cell r="R1929">
            <v>-1.0359909049018936</v>
          </cell>
          <cell r="S1929">
            <v>-0.77846935924681471</v>
          </cell>
          <cell r="T1929">
            <v>-0.20581066972277653</v>
          </cell>
          <cell r="U1929">
            <v>-1.1819932024811517</v>
          </cell>
          <cell r="V1929">
            <v>-0.83951541084765835</v>
          </cell>
          <cell r="W1929">
            <v>-0.43566121519515877</v>
          </cell>
          <cell r="X1929">
            <v>15</v>
          </cell>
          <cell r="Y1929">
            <v>21</v>
          </cell>
          <cell r="Z1929">
            <v>42</v>
          </cell>
          <cell r="AA1929">
            <v>12</v>
          </cell>
          <cell r="AB1929">
            <v>21</v>
          </cell>
          <cell r="AC1929">
            <v>33</v>
          </cell>
        </row>
        <row r="1930">
          <cell r="A1930" t="str">
            <v>lug</v>
          </cell>
          <cell r="B1930" t="str">
            <v>l</v>
          </cell>
          <cell r="C1930" t="str">
            <v>late-8</v>
          </cell>
          <cell r="D1930" t="str">
            <v>u</v>
          </cell>
          <cell r="E1930" t="str">
            <v>g</v>
          </cell>
          <cell r="F1930" t="str">
            <v>mid-8</v>
          </cell>
          <cell r="G1930" t="str">
            <v>lu</v>
          </cell>
          <cell r="H1930" t="str">
            <v>ug</v>
          </cell>
          <cell r="I1930">
            <v>4</v>
          </cell>
          <cell r="J1930" t="str">
            <v>Not Found</v>
          </cell>
          <cell r="K1930">
            <v>7.4200000000000002E-2</v>
          </cell>
          <cell r="L1930">
            <v>2.2000000000000001E-3</v>
          </cell>
          <cell r="M1930">
            <v>14</v>
          </cell>
          <cell r="N1930" t="str">
            <v>Not Found</v>
          </cell>
          <cell r="O1930">
            <v>8.2100000000000006E-2</v>
          </cell>
          <cell r="P1930">
            <v>2.2000000000000001E-3</v>
          </cell>
          <cell r="Q1930">
            <v>8</v>
          </cell>
          <cell r="R1930">
            <v>-0.80062494791393757</v>
          </cell>
          <cell r="S1930">
            <v>-0.2846717597785508</v>
          </cell>
          <cell r="T1930">
            <v>0.43842133172362152</v>
          </cell>
          <cell r="U1930">
            <v>-0.86836460866762877</v>
          </cell>
          <cell r="V1930">
            <v>-0.44241395933889649</v>
          </cell>
          <cell r="W1930">
            <v>0.25918078377818571</v>
          </cell>
          <cell r="X1930">
            <v>21</v>
          </cell>
          <cell r="Y1930">
            <v>38</v>
          </cell>
          <cell r="Z1930">
            <v>67</v>
          </cell>
          <cell r="AA1930">
            <v>19</v>
          </cell>
          <cell r="AB1930">
            <v>34</v>
          </cell>
          <cell r="AC1930">
            <v>60</v>
          </cell>
        </row>
        <row r="1931">
          <cell r="A1931" t="str">
            <v>luG</v>
          </cell>
          <cell r="B1931" t="str">
            <v>l</v>
          </cell>
          <cell r="C1931" t="str">
            <v>late-8</v>
          </cell>
          <cell r="D1931" t="str">
            <v>u</v>
          </cell>
          <cell r="E1931" t="str">
            <v>G</v>
          </cell>
          <cell r="F1931" t="str">
            <v>mid-8</v>
          </cell>
          <cell r="G1931" t="str">
            <v>lu</v>
          </cell>
          <cell r="H1931" t="str">
            <v>uG</v>
          </cell>
          <cell r="I1931">
            <v>4</v>
          </cell>
          <cell r="J1931" t="str">
            <v>Not Found</v>
          </cell>
          <cell r="K1931">
            <v>6.8000000000000005E-2</v>
          </cell>
          <cell r="L1931">
            <v>2E-3</v>
          </cell>
          <cell r="M1931">
            <v>12</v>
          </cell>
          <cell r="N1931" t="str">
            <v>Not Found</v>
          </cell>
          <cell r="O1931">
            <v>8.1799999999999998E-2</v>
          </cell>
          <cell r="P1931">
            <v>2.3E-3</v>
          </cell>
          <cell r="Q1931">
            <v>6</v>
          </cell>
          <cell r="R1931">
            <v>-0.943690529612499</v>
          </cell>
          <cell r="S1931">
            <v>-0.34276559501011128</v>
          </cell>
          <cell r="T1931">
            <v>0.11630533100042251</v>
          </cell>
          <cell r="U1931">
            <v>-0.87523238809420245</v>
          </cell>
          <cell r="V1931">
            <v>-0.41186769383822258</v>
          </cell>
          <cell r="W1931">
            <v>-0.20404721553737729</v>
          </cell>
          <cell r="X1931">
            <v>17</v>
          </cell>
          <cell r="Y1931">
            <v>36</v>
          </cell>
          <cell r="Z1931">
            <v>54</v>
          </cell>
          <cell r="AA1931">
            <v>19</v>
          </cell>
          <cell r="AB1931">
            <v>35</v>
          </cell>
          <cell r="AC1931">
            <v>42</v>
          </cell>
        </row>
        <row r="1932">
          <cell r="A1932" t="str">
            <v>lUg</v>
          </cell>
          <cell r="B1932" t="str">
            <v>l</v>
          </cell>
          <cell r="C1932" t="str">
            <v>late-8</v>
          </cell>
          <cell r="D1932" t="str">
            <v>U</v>
          </cell>
          <cell r="E1932" t="str">
            <v>g</v>
          </cell>
          <cell r="F1932" t="str">
            <v>mid-8</v>
          </cell>
          <cell r="G1932" t="str">
            <v>lU</v>
          </cell>
          <cell r="H1932" t="str">
            <v>Ug</v>
          </cell>
          <cell r="I1932">
            <v>4</v>
          </cell>
          <cell r="J1932" t="str">
            <v>Not Found</v>
          </cell>
          <cell r="K1932">
            <v>6.2300000000000001E-2</v>
          </cell>
          <cell r="L1932">
            <v>5.0000000000000001E-4</v>
          </cell>
          <cell r="M1932">
            <v>7</v>
          </cell>
          <cell r="N1932" t="str">
            <v>Not Found</v>
          </cell>
          <cell r="O1932">
            <v>6.8099999999999994E-2</v>
          </cell>
          <cell r="P1932">
            <v>1.4E-3</v>
          </cell>
          <cell r="Q1932">
            <v>4</v>
          </cell>
          <cell r="R1932">
            <v>-1.0752185643998864</v>
          </cell>
          <cell r="S1932">
            <v>-0.77846935924681471</v>
          </cell>
          <cell r="T1932">
            <v>-0.68898467080757508</v>
          </cell>
          <cell r="U1932">
            <v>-1.1888609819077254</v>
          </cell>
          <cell r="V1932">
            <v>-0.68678408334428831</v>
          </cell>
          <cell r="W1932">
            <v>-0.66727521485294028</v>
          </cell>
          <cell r="X1932">
            <v>14.000000000000002</v>
          </cell>
          <cell r="Y1932">
            <v>21</v>
          </cell>
          <cell r="Z1932">
            <v>24</v>
          </cell>
          <cell r="AA1932">
            <v>12</v>
          </cell>
          <cell r="AB1932">
            <v>25</v>
          </cell>
          <cell r="AC1932">
            <v>25</v>
          </cell>
        </row>
        <row r="1933">
          <cell r="A1933" t="str">
            <v>lUG</v>
          </cell>
          <cell r="B1933" t="str">
            <v>l</v>
          </cell>
          <cell r="C1933" t="str">
            <v>late-8</v>
          </cell>
          <cell r="D1933" t="str">
            <v>U</v>
          </cell>
          <cell r="E1933" t="str">
            <v>G</v>
          </cell>
          <cell r="F1933" t="str">
            <v>mid-8</v>
          </cell>
          <cell r="G1933" t="str">
            <v>lU</v>
          </cell>
          <cell r="H1933" t="str">
            <v>UG</v>
          </cell>
          <cell r="I1933">
            <v>4</v>
          </cell>
          <cell r="J1933" t="str">
            <v>Not Found</v>
          </cell>
          <cell r="K1933">
            <v>5.6099999999999997E-2</v>
          </cell>
          <cell r="L1933">
            <v>4.0000000000000002E-4</v>
          </cell>
          <cell r="M1933">
            <v>5</v>
          </cell>
          <cell r="N1933" t="str">
            <v>Not Found</v>
          </cell>
          <cell r="O1933">
            <v>6.7900000000000002E-2</v>
          </cell>
          <cell r="P1933">
            <v>8.9999999999999998E-4</v>
          </cell>
          <cell r="Q1933">
            <v>2</v>
          </cell>
          <cell r="R1933">
            <v>-1.2182841460984482</v>
          </cell>
          <cell r="S1933">
            <v>-0.80751627686259497</v>
          </cell>
          <cell r="T1933">
            <v>-1.0111006715307742</v>
          </cell>
          <cell r="U1933">
            <v>-1.1934395015254409</v>
          </cell>
          <cell r="V1933">
            <v>-0.83951541084765835</v>
          </cell>
          <cell r="W1933">
            <v>-1.1305032141685032</v>
          </cell>
          <cell r="X1933">
            <v>11</v>
          </cell>
          <cell r="Y1933">
            <v>21</v>
          </cell>
          <cell r="Z1933">
            <v>15</v>
          </cell>
          <cell r="AA1933">
            <v>12</v>
          </cell>
          <cell r="AB1933">
            <v>21</v>
          </cell>
          <cell r="AC1933">
            <v>13</v>
          </cell>
        </row>
        <row r="1934">
          <cell r="A1934" t="str">
            <v>luJ</v>
          </cell>
          <cell r="B1934" t="str">
            <v>l</v>
          </cell>
          <cell r="C1934" t="str">
            <v>late-8</v>
          </cell>
          <cell r="D1934" t="str">
            <v>u</v>
          </cell>
          <cell r="E1934" t="str">
            <v>J</v>
          </cell>
          <cell r="F1934" t="str">
            <v>mid-8</v>
          </cell>
          <cell r="G1934" t="str">
            <v>lu</v>
          </cell>
          <cell r="H1934" t="str">
            <v>uJ</v>
          </cell>
          <cell r="I1934">
            <v>4</v>
          </cell>
          <cell r="J1934" t="str">
            <v>Not Found</v>
          </cell>
          <cell r="K1934">
            <v>6.7000000000000004E-2</v>
          </cell>
          <cell r="L1934">
            <v>2.0999999999999999E-3</v>
          </cell>
          <cell r="M1934">
            <v>12</v>
          </cell>
          <cell r="N1934" t="str">
            <v>Not Found</v>
          </cell>
          <cell r="O1934">
            <v>6.93E-2</v>
          </cell>
          <cell r="P1934">
            <v>2.0999999999999999E-3</v>
          </cell>
          <cell r="Q1934">
            <v>6</v>
          </cell>
          <cell r="R1934">
            <v>-0.96676562343484773</v>
          </cell>
          <cell r="S1934">
            <v>-0.31371867739433112</v>
          </cell>
          <cell r="T1934">
            <v>0.11630533100042251</v>
          </cell>
          <cell r="U1934">
            <v>-1.1613898642014313</v>
          </cell>
          <cell r="V1934">
            <v>-0.47296022483957056</v>
          </cell>
          <cell r="W1934">
            <v>-0.20404721553737729</v>
          </cell>
          <cell r="X1934">
            <v>17</v>
          </cell>
          <cell r="Y1934">
            <v>37</v>
          </cell>
          <cell r="Z1934">
            <v>54</v>
          </cell>
          <cell r="AA1934">
            <v>12</v>
          </cell>
          <cell r="AB1934">
            <v>32</v>
          </cell>
          <cell r="AC1934">
            <v>42</v>
          </cell>
        </row>
        <row r="1935">
          <cell r="A1935" t="str">
            <v>lUJ</v>
          </cell>
          <cell r="B1935" t="str">
            <v>l</v>
          </cell>
          <cell r="C1935" t="str">
            <v>late-8</v>
          </cell>
          <cell r="D1935" t="str">
            <v>U</v>
          </cell>
          <cell r="E1935" t="str">
            <v>J</v>
          </cell>
          <cell r="F1935" t="str">
            <v>mid-8</v>
          </cell>
          <cell r="G1935" t="str">
            <v>lU</v>
          </cell>
          <cell r="H1935" t="str">
            <v>UJ</v>
          </cell>
          <cell r="I1935">
            <v>4</v>
          </cell>
          <cell r="J1935" t="str">
            <v>Not Found</v>
          </cell>
          <cell r="K1935">
            <v>5.5100000000000003E-2</v>
          </cell>
          <cell r="L1935">
            <v>2.9999999999999997E-4</v>
          </cell>
          <cell r="M1935">
            <v>5</v>
          </cell>
          <cell r="N1935" t="str">
            <v>Not Found</v>
          </cell>
          <cell r="O1935">
            <v>5.5399999999999998E-2</v>
          </cell>
          <cell r="P1935">
            <v>8.9999999999999998E-4</v>
          </cell>
          <cell r="Q1935">
            <v>2</v>
          </cell>
          <cell r="R1935">
            <v>-1.2413592399207967</v>
          </cell>
          <cell r="S1935">
            <v>-0.83656319447837524</v>
          </cell>
          <cell r="T1935">
            <v>-1.0111006715307742</v>
          </cell>
          <cell r="U1935">
            <v>-1.4795969776326701</v>
          </cell>
          <cell r="V1935">
            <v>-0.83951541084765835</v>
          </cell>
          <cell r="W1935">
            <v>-1.1305032141685032</v>
          </cell>
          <cell r="X1935">
            <v>11</v>
          </cell>
          <cell r="Y1935">
            <v>20</v>
          </cell>
          <cell r="Z1935">
            <v>15</v>
          </cell>
          <cell r="AA1935">
            <v>7.0000000000000009</v>
          </cell>
          <cell r="AB1935">
            <v>21</v>
          </cell>
          <cell r="AC1935">
            <v>13</v>
          </cell>
        </row>
        <row r="1936">
          <cell r="A1936" t="str">
            <v>lul</v>
          </cell>
          <cell r="B1936" t="str">
            <v>l</v>
          </cell>
          <cell r="C1936" t="str">
            <v>late-8</v>
          </cell>
          <cell r="D1936" t="str">
            <v>u</v>
          </cell>
          <cell r="E1936" t="str">
            <v>l</v>
          </cell>
          <cell r="F1936" t="str">
            <v>late-8</v>
          </cell>
          <cell r="G1936" t="str">
            <v>lu</v>
          </cell>
          <cell r="H1936" t="str">
            <v>ul</v>
          </cell>
          <cell r="I1936">
            <v>5</v>
          </cell>
          <cell r="J1936" t="str">
            <v>Not Found</v>
          </cell>
          <cell r="K1936">
            <v>0.12989999999999999</v>
          </cell>
          <cell r="L1936">
            <v>3.5000000000000001E-3</v>
          </cell>
          <cell r="M1936">
            <v>20</v>
          </cell>
          <cell r="N1936" t="str">
            <v>Not Found</v>
          </cell>
          <cell r="O1936">
            <v>0.14460000000000001</v>
          </cell>
          <cell r="P1936">
            <v>4.3E-3</v>
          </cell>
          <cell r="Q1936">
            <v>9</v>
          </cell>
          <cell r="R1936">
            <v>0.48465777799088156</v>
          </cell>
          <cell r="S1936">
            <v>9.2938169226592121E-2</v>
          </cell>
          <cell r="T1936">
            <v>1.4047693338932186</v>
          </cell>
          <cell r="U1936">
            <v>0.56242277186851564</v>
          </cell>
          <cell r="V1936">
            <v>0.19905761617525705</v>
          </cell>
          <cell r="W1936">
            <v>0.49079478343596716</v>
          </cell>
          <cell r="X1936">
            <v>69</v>
          </cell>
          <cell r="Y1936">
            <v>54</v>
          </cell>
          <cell r="Z1936">
            <v>92</v>
          </cell>
          <cell r="AA1936">
            <v>71</v>
          </cell>
          <cell r="AB1936">
            <v>57.999999999999993</v>
          </cell>
          <cell r="AC1936">
            <v>69</v>
          </cell>
        </row>
        <row r="1937">
          <cell r="A1937" t="str">
            <v>lUl</v>
          </cell>
          <cell r="B1937" t="str">
            <v>l</v>
          </cell>
          <cell r="C1937" t="str">
            <v>late-8</v>
          </cell>
          <cell r="D1937" t="str">
            <v>U</v>
          </cell>
          <cell r="E1937" t="str">
            <v>l</v>
          </cell>
          <cell r="F1937" t="str">
            <v>late-8</v>
          </cell>
          <cell r="G1937" t="str">
            <v>lU</v>
          </cell>
          <cell r="H1937" t="str">
            <v>Ul</v>
          </cell>
          <cell r="I1937">
            <v>5</v>
          </cell>
          <cell r="J1937" t="str">
            <v>Not Found</v>
          </cell>
          <cell r="K1937">
            <v>0.11799999999999999</v>
          </cell>
          <cell r="L1937">
            <v>2.2000000000000001E-3</v>
          </cell>
          <cell r="M1937">
            <v>10</v>
          </cell>
          <cell r="N1937" t="str">
            <v>Not Found</v>
          </cell>
          <cell r="O1937">
            <v>0.13059999999999999</v>
          </cell>
          <cell r="P1937">
            <v>3.3E-3</v>
          </cell>
          <cell r="Q1937">
            <v>5</v>
          </cell>
          <cell r="R1937">
            <v>0.21006416150493282</v>
          </cell>
          <cell r="S1937">
            <v>-0.2846717597785508</v>
          </cell>
          <cell r="T1937">
            <v>-0.20581066972277653</v>
          </cell>
          <cell r="U1937">
            <v>0.241926398628419</v>
          </cell>
          <cell r="V1937">
            <v>-0.10640503883148275</v>
          </cell>
          <cell r="W1937">
            <v>-0.43566121519515877</v>
          </cell>
          <cell r="X1937">
            <v>57.999999999999993</v>
          </cell>
          <cell r="Y1937">
            <v>38</v>
          </cell>
          <cell r="Z1937">
            <v>42</v>
          </cell>
          <cell r="AA1937">
            <v>60</v>
          </cell>
          <cell r="AB1937">
            <v>46</v>
          </cell>
          <cell r="AC1937">
            <v>33</v>
          </cell>
        </row>
        <row r="1938">
          <cell r="A1938" t="str">
            <v>lUm</v>
          </cell>
          <cell r="B1938" t="str">
            <v>l</v>
          </cell>
          <cell r="C1938" t="str">
            <v>late-8</v>
          </cell>
          <cell r="D1938" t="str">
            <v>U</v>
          </cell>
          <cell r="E1938" t="str">
            <v>m</v>
          </cell>
          <cell r="F1938" t="str">
            <v>early-8</v>
          </cell>
          <cell r="G1938" t="str">
            <v>lU</v>
          </cell>
          <cell r="H1938" t="str">
            <v>Um</v>
          </cell>
          <cell r="I1938">
            <v>3</v>
          </cell>
          <cell r="J1938" t="str">
            <v>Not Found</v>
          </cell>
          <cell r="K1938">
            <v>9.3799999999999994E-2</v>
          </cell>
          <cell r="L1938">
            <v>5.9999999999999995E-4</v>
          </cell>
          <cell r="M1938">
            <v>8</v>
          </cell>
          <cell r="N1938" t="str">
            <v>Not Found</v>
          </cell>
          <cell r="O1938">
            <v>9.4500000000000001E-2</v>
          </cell>
          <cell r="P1938">
            <v>1.1999999999999999E-3</v>
          </cell>
          <cell r="Q1938">
            <v>3</v>
          </cell>
          <cell r="R1938">
            <v>-0.34835310899590433</v>
          </cell>
          <cell r="S1938">
            <v>-0.74942244163103455</v>
          </cell>
          <cell r="T1938">
            <v>-0.52792667044597552</v>
          </cell>
          <cell r="U1938">
            <v>-0.58449639236925788</v>
          </cell>
          <cell r="V1938">
            <v>-0.74787661434563646</v>
          </cell>
          <cell r="W1938">
            <v>-0.89888921451072179</v>
          </cell>
          <cell r="X1938">
            <v>36</v>
          </cell>
          <cell r="Y1938">
            <v>22</v>
          </cell>
          <cell r="Z1938">
            <v>30</v>
          </cell>
          <cell r="AA1938">
            <v>28.000000000000004</v>
          </cell>
          <cell r="AB1938">
            <v>23</v>
          </cell>
          <cell r="AC1938">
            <v>18</v>
          </cell>
        </row>
        <row r="1939">
          <cell r="A1939" t="str">
            <v>lUn</v>
          </cell>
          <cell r="B1939" t="str">
            <v>l</v>
          </cell>
          <cell r="C1939" t="str">
            <v>late-8</v>
          </cell>
          <cell r="D1939" t="str">
            <v>U</v>
          </cell>
          <cell r="E1939" t="str">
            <v>n</v>
          </cell>
          <cell r="F1939" t="str">
            <v>early-8</v>
          </cell>
          <cell r="G1939" t="str">
            <v>lU</v>
          </cell>
          <cell r="H1939" t="str">
            <v>Un</v>
          </cell>
          <cell r="I1939">
            <v>3</v>
          </cell>
          <cell r="J1939" t="str">
            <v>Not Found</v>
          </cell>
          <cell r="K1939">
            <v>0.1404</v>
          </cell>
          <cell r="L1939">
            <v>8.0000000000000004E-4</v>
          </cell>
          <cell r="M1939">
            <v>10</v>
          </cell>
          <cell r="N1939" t="str">
            <v>Not Found</v>
          </cell>
          <cell r="O1939">
            <v>0.15459999999999999</v>
          </cell>
          <cell r="P1939">
            <v>1E-3</v>
          </cell>
          <cell r="Q1939">
            <v>8</v>
          </cell>
          <cell r="R1939">
            <v>0.72694626312554245</v>
          </cell>
          <cell r="S1939">
            <v>-0.69132860639947413</v>
          </cell>
          <cell r="T1939">
            <v>-0.20581066972277653</v>
          </cell>
          <cell r="U1939">
            <v>0.79134875275429828</v>
          </cell>
          <cell r="V1939">
            <v>-0.80896914534698428</v>
          </cell>
          <cell r="W1939">
            <v>0.25918078377818571</v>
          </cell>
          <cell r="X1939">
            <v>77</v>
          </cell>
          <cell r="Y1939">
            <v>24</v>
          </cell>
          <cell r="Z1939">
            <v>42</v>
          </cell>
          <cell r="AA1939">
            <v>79</v>
          </cell>
          <cell r="AB1939">
            <v>22</v>
          </cell>
          <cell r="AC1939">
            <v>60</v>
          </cell>
        </row>
        <row r="1940">
          <cell r="A1940" t="str">
            <v>lUp</v>
          </cell>
          <cell r="B1940" t="str">
            <v>l</v>
          </cell>
          <cell r="C1940" t="str">
            <v>late-8</v>
          </cell>
          <cell r="D1940" t="str">
            <v>U</v>
          </cell>
          <cell r="E1940" t="str">
            <v>p</v>
          </cell>
          <cell r="F1940" t="str">
            <v>early-8</v>
          </cell>
          <cell r="G1940" t="str">
            <v>lU</v>
          </cell>
          <cell r="H1940" t="str">
            <v>Up</v>
          </cell>
          <cell r="I1940">
            <v>3</v>
          </cell>
          <cell r="J1940" t="str">
            <v>Not Found</v>
          </cell>
          <cell r="K1940">
            <v>8.1500000000000003E-2</v>
          </cell>
          <cell r="L1940">
            <v>5.9999999999999995E-4</v>
          </cell>
          <cell r="M1940">
            <v>7</v>
          </cell>
          <cell r="N1940" t="str">
            <v>Not Found</v>
          </cell>
          <cell r="O1940">
            <v>8.1500000000000003E-2</v>
          </cell>
          <cell r="P1940">
            <v>8.9999999999999998E-4</v>
          </cell>
          <cell r="Q1940">
            <v>4</v>
          </cell>
          <cell r="R1940">
            <v>-0.6321767630107924</v>
          </cell>
          <cell r="S1940">
            <v>-0.74942244163103455</v>
          </cell>
          <cell r="T1940">
            <v>-0.68898467080757508</v>
          </cell>
          <cell r="U1940">
            <v>-0.8821001675207758</v>
          </cell>
          <cell r="V1940">
            <v>-0.83951541084765835</v>
          </cell>
          <cell r="W1940">
            <v>-0.66727521485294028</v>
          </cell>
          <cell r="X1940">
            <v>26</v>
          </cell>
          <cell r="Y1940">
            <v>22</v>
          </cell>
          <cell r="Z1940">
            <v>24</v>
          </cell>
          <cell r="AA1940">
            <v>19</v>
          </cell>
          <cell r="AB1940">
            <v>21</v>
          </cell>
          <cell r="AC1940">
            <v>25</v>
          </cell>
        </row>
        <row r="1941">
          <cell r="A1941" t="str">
            <v>lur</v>
          </cell>
          <cell r="B1941" t="str">
            <v>l</v>
          </cell>
          <cell r="C1941" t="str">
            <v>late-8</v>
          </cell>
          <cell r="D1941" t="str">
            <v>u</v>
          </cell>
          <cell r="E1941" t="str">
            <v>r</v>
          </cell>
          <cell r="F1941" t="str">
            <v>late-8</v>
          </cell>
          <cell r="G1941" t="str">
            <v>lu</v>
          </cell>
          <cell r="H1941" t="str">
            <v>ur</v>
          </cell>
          <cell r="I1941">
            <v>5</v>
          </cell>
          <cell r="J1941" t="str">
            <v>Not Found</v>
          </cell>
          <cell r="K1941">
            <v>0.1346</v>
          </cell>
          <cell r="L1941">
            <v>2E-3</v>
          </cell>
          <cell r="M1941">
            <v>15</v>
          </cell>
          <cell r="N1941" t="str">
            <v>Not Found</v>
          </cell>
          <cell r="O1941">
            <v>0.15110000000000001</v>
          </cell>
          <cell r="P1941">
            <v>2.0999999999999999E-3</v>
          </cell>
          <cell r="Q1941">
            <v>5</v>
          </cell>
          <cell r="R1941">
            <v>0.59311071895592038</v>
          </cell>
          <cell r="S1941">
            <v>-0.34276559501011128</v>
          </cell>
          <cell r="T1941">
            <v>0.59947933208522108</v>
          </cell>
          <cell r="U1941">
            <v>0.71122465944427471</v>
          </cell>
          <cell r="V1941">
            <v>-0.47296022483957056</v>
          </cell>
          <cell r="W1941">
            <v>-0.43566121519515877</v>
          </cell>
          <cell r="X1941">
            <v>72</v>
          </cell>
          <cell r="Y1941">
            <v>36</v>
          </cell>
          <cell r="Z1941">
            <v>72</v>
          </cell>
          <cell r="AA1941">
            <v>76</v>
          </cell>
          <cell r="AB1941">
            <v>32</v>
          </cell>
          <cell r="AC1941">
            <v>33</v>
          </cell>
        </row>
        <row r="1942">
          <cell r="A1942" t="str">
            <v>luS</v>
          </cell>
          <cell r="B1942" t="str">
            <v>l</v>
          </cell>
          <cell r="C1942" t="str">
            <v>late-8</v>
          </cell>
          <cell r="D1942" t="str">
            <v>u</v>
          </cell>
          <cell r="E1942" t="str">
            <v>S</v>
          </cell>
          <cell r="F1942" t="str">
            <v>late-8</v>
          </cell>
          <cell r="G1942" t="str">
            <v>lu</v>
          </cell>
          <cell r="H1942" t="str">
            <v>uS</v>
          </cell>
          <cell r="I1942">
            <v>5</v>
          </cell>
          <cell r="J1942" t="str">
            <v>Not Found</v>
          </cell>
          <cell r="K1942">
            <v>6.4000000000000001E-2</v>
          </cell>
          <cell r="L1942">
            <v>2E-3</v>
          </cell>
          <cell r="M1942">
            <v>13</v>
          </cell>
          <cell r="N1942" t="str">
            <v>Not Found</v>
          </cell>
          <cell r="O1942">
            <v>7.4200000000000002E-2</v>
          </cell>
          <cell r="P1942">
            <v>2.0999999999999999E-3</v>
          </cell>
          <cell r="Q1942">
            <v>7</v>
          </cell>
          <cell r="R1942">
            <v>-1.0359909049018936</v>
          </cell>
          <cell r="S1942">
            <v>-0.34276559501011128</v>
          </cell>
          <cell r="T1942">
            <v>0.27736333136202201</v>
          </cell>
          <cell r="U1942">
            <v>-1.0492161335673975</v>
          </cell>
          <cell r="V1942">
            <v>-0.47296022483957056</v>
          </cell>
          <cell r="W1942">
            <v>2.7566784120404197E-2</v>
          </cell>
          <cell r="X1942">
            <v>15</v>
          </cell>
          <cell r="Y1942">
            <v>36</v>
          </cell>
          <cell r="Z1942">
            <v>61</v>
          </cell>
          <cell r="AA1942">
            <v>15</v>
          </cell>
          <cell r="AB1942">
            <v>32</v>
          </cell>
          <cell r="AC1942">
            <v>51</v>
          </cell>
        </row>
        <row r="1943">
          <cell r="A1943" t="str">
            <v>lUs</v>
          </cell>
          <cell r="B1943" t="str">
            <v>l</v>
          </cell>
          <cell r="C1943" t="str">
            <v>late-8</v>
          </cell>
          <cell r="D1943" t="str">
            <v>U</v>
          </cell>
          <cell r="E1943" t="str">
            <v>s</v>
          </cell>
          <cell r="F1943" t="str">
            <v>late-8</v>
          </cell>
          <cell r="G1943" t="str">
            <v>lU</v>
          </cell>
          <cell r="H1943" t="str">
            <v>Us</v>
          </cell>
          <cell r="I1943">
            <v>5</v>
          </cell>
          <cell r="J1943" t="str">
            <v>Not Found</v>
          </cell>
          <cell r="K1943">
            <v>0.1232</v>
          </cell>
          <cell r="L1943">
            <v>5.0000000000000001E-4</v>
          </cell>
          <cell r="M1943">
            <v>10</v>
          </cell>
          <cell r="N1943" t="str">
            <v>Not Found</v>
          </cell>
          <cell r="O1943">
            <v>0.1115</v>
          </cell>
          <cell r="P1943">
            <v>1.1000000000000001E-3</v>
          </cell>
          <cell r="Q1943">
            <v>3</v>
          </cell>
          <cell r="R1943">
            <v>0.33005464938114598</v>
          </cell>
          <cell r="S1943">
            <v>-0.77846935924681471</v>
          </cell>
          <cell r="T1943">
            <v>-0.20581066972277653</v>
          </cell>
          <cell r="U1943">
            <v>-0.19532222486342654</v>
          </cell>
          <cell r="V1943">
            <v>-0.7784228798463102</v>
          </cell>
          <cell r="W1943">
            <v>-0.89888921451072179</v>
          </cell>
          <cell r="X1943">
            <v>63</v>
          </cell>
          <cell r="Y1943">
            <v>21</v>
          </cell>
          <cell r="Z1943">
            <v>42</v>
          </cell>
          <cell r="AA1943">
            <v>42</v>
          </cell>
          <cell r="AB1943">
            <v>22</v>
          </cell>
          <cell r="AC1943">
            <v>18</v>
          </cell>
        </row>
        <row r="1944">
          <cell r="A1944" t="str">
            <v>lUS</v>
          </cell>
          <cell r="B1944" t="str">
            <v>l</v>
          </cell>
          <cell r="C1944" t="str">
            <v>late-8</v>
          </cell>
          <cell r="D1944" t="str">
            <v>U</v>
          </cell>
          <cell r="E1944" t="str">
            <v>S</v>
          </cell>
          <cell r="F1944" t="str">
            <v>late-8</v>
          </cell>
          <cell r="G1944" t="str">
            <v>lU</v>
          </cell>
          <cell r="H1944" t="str">
            <v>US</v>
          </cell>
          <cell r="I1944">
            <v>5</v>
          </cell>
          <cell r="J1944" t="str">
            <v>Not Found</v>
          </cell>
          <cell r="K1944">
            <v>5.21E-2</v>
          </cell>
          <cell r="L1944">
            <v>6.9999999999999999E-4</v>
          </cell>
          <cell r="M1944">
            <v>7</v>
          </cell>
          <cell r="N1944" t="str">
            <v>Not Found</v>
          </cell>
          <cell r="O1944">
            <v>6.0299999999999999E-2</v>
          </cell>
          <cell r="P1944">
            <v>1.6000000000000001E-3</v>
          </cell>
          <cell r="Q1944">
            <v>4</v>
          </cell>
          <cell r="R1944">
            <v>-1.3105845213878426</v>
          </cell>
          <cell r="S1944">
            <v>-0.72037552401525429</v>
          </cell>
          <cell r="T1944">
            <v>-0.68898467080757508</v>
          </cell>
          <cell r="U1944">
            <v>-1.367423246998636</v>
          </cell>
          <cell r="V1944">
            <v>-0.62569155234294049</v>
          </cell>
          <cell r="W1944">
            <v>-0.66727521485294028</v>
          </cell>
          <cell r="X1944">
            <v>9</v>
          </cell>
          <cell r="Y1944">
            <v>23</v>
          </cell>
          <cell r="Z1944">
            <v>24</v>
          </cell>
          <cell r="AA1944">
            <v>9</v>
          </cell>
          <cell r="AB1944">
            <v>27</v>
          </cell>
          <cell r="AC1944">
            <v>25</v>
          </cell>
        </row>
        <row r="1945">
          <cell r="A1945" t="str">
            <v>luT</v>
          </cell>
          <cell r="B1945" t="str">
            <v>l</v>
          </cell>
          <cell r="C1945" t="str">
            <v>late-8</v>
          </cell>
          <cell r="D1945" t="str">
            <v>u</v>
          </cell>
          <cell r="E1945" t="str">
            <v>T</v>
          </cell>
          <cell r="F1945" t="str">
            <v>late-8</v>
          </cell>
          <cell r="G1945" t="str">
            <v>lu</v>
          </cell>
          <cell r="H1945" t="str">
            <v>uT</v>
          </cell>
          <cell r="I1945">
            <v>5</v>
          </cell>
          <cell r="J1945" t="str">
            <v>Not Found</v>
          </cell>
          <cell r="K1945">
            <v>6.3600000000000004E-2</v>
          </cell>
          <cell r="L1945">
            <v>2.5999999999999999E-3</v>
          </cell>
          <cell r="M1945">
            <v>16</v>
          </cell>
          <cell r="N1945" t="str">
            <v>Not Found</v>
          </cell>
          <cell r="O1945">
            <v>7.1599999999999997E-2</v>
          </cell>
          <cell r="P1945">
            <v>3.0999999999999999E-3</v>
          </cell>
          <cell r="Q1945">
            <v>7</v>
          </cell>
          <cell r="R1945">
            <v>-1.0452209424308332</v>
          </cell>
          <cell r="S1945">
            <v>-0.16848408931542999</v>
          </cell>
          <cell r="T1945">
            <v>0.76053733244682054</v>
          </cell>
          <cell r="U1945">
            <v>-1.1087368885977011</v>
          </cell>
          <cell r="V1945">
            <v>-0.16749756983283073</v>
          </cell>
          <cell r="W1945">
            <v>2.7566784120404197E-2</v>
          </cell>
          <cell r="X1945">
            <v>15</v>
          </cell>
          <cell r="Y1945">
            <v>43</v>
          </cell>
          <cell r="Z1945">
            <v>78</v>
          </cell>
          <cell r="AA1945">
            <v>13</v>
          </cell>
          <cell r="AB1945">
            <v>44</v>
          </cell>
          <cell r="AC1945">
            <v>51</v>
          </cell>
        </row>
        <row r="1946">
          <cell r="A1946" t="str">
            <v>lUt</v>
          </cell>
          <cell r="B1946" t="str">
            <v>l</v>
          </cell>
          <cell r="C1946" t="str">
            <v>late-8</v>
          </cell>
          <cell r="D1946" t="str">
            <v>U</v>
          </cell>
          <cell r="E1946" t="str">
            <v>t</v>
          </cell>
          <cell r="F1946" t="str">
            <v>mid-8</v>
          </cell>
          <cell r="G1946" t="str">
            <v>lU</v>
          </cell>
          <cell r="H1946" t="str">
            <v>Ut</v>
          </cell>
          <cell r="I1946">
            <v>4</v>
          </cell>
          <cell r="J1946" t="str">
            <v>Not Found</v>
          </cell>
          <cell r="K1946">
            <v>0.1103</v>
          </cell>
          <cell r="L1946">
            <v>1E-3</v>
          </cell>
          <cell r="M1946">
            <v>13</v>
          </cell>
          <cell r="N1946" t="str">
            <v>Not Found</v>
          </cell>
          <cell r="O1946">
            <v>0.1174</v>
          </cell>
          <cell r="P1946">
            <v>2.5000000000000001E-3</v>
          </cell>
          <cell r="Q1946">
            <v>8</v>
          </cell>
          <cell r="R1946">
            <v>3.2385939072848313E-2</v>
          </cell>
          <cell r="S1946">
            <v>-0.6332347711679136</v>
          </cell>
          <cell r="T1946">
            <v>0.27736333136202201</v>
          </cell>
          <cell r="U1946">
            <v>-6.0255896140814454E-2</v>
          </cell>
          <cell r="V1946">
            <v>-0.3507751628368746</v>
          </cell>
          <cell r="W1946">
            <v>0.25918078377818571</v>
          </cell>
          <cell r="X1946">
            <v>51</v>
          </cell>
          <cell r="Y1946">
            <v>26</v>
          </cell>
          <cell r="Z1946">
            <v>61</v>
          </cell>
          <cell r="AA1946">
            <v>48</v>
          </cell>
          <cell r="AB1946">
            <v>37</v>
          </cell>
          <cell r="AC1946">
            <v>60</v>
          </cell>
        </row>
        <row r="1947">
          <cell r="A1947" t="str">
            <v>lUT</v>
          </cell>
          <cell r="B1947" t="str">
            <v>l</v>
          </cell>
          <cell r="C1947" t="str">
            <v>late-8</v>
          </cell>
          <cell r="D1947" t="str">
            <v>U</v>
          </cell>
          <cell r="E1947" t="str">
            <v>T</v>
          </cell>
          <cell r="F1947" t="str">
            <v>late-8</v>
          </cell>
          <cell r="G1947" t="str">
            <v>lU</v>
          </cell>
          <cell r="H1947" t="str">
            <v>UT</v>
          </cell>
          <cell r="I1947">
            <v>5</v>
          </cell>
          <cell r="J1947" t="str">
            <v>Not Found</v>
          </cell>
          <cell r="K1947">
            <v>5.1700000000000003E-2</v>
          </cell>
          <cell r="L1947">
            <v>4.0000000000000002E-4</v>
          </cell>
          <cell r="M1947">
            <v>4</v>
          </cell>
          <cell r="N1947" t="str">
            <v>Not Found</v>
          </cell>
          <cell r="O1947">
            <v>5.7700000000000001E-2</v>
          </cell>
          <cell r="P1947">
            <v>8.9999999999999998E-4</v>
          </cell>
          <cell r="Q1947">
            <v>1</v>
          </cell>
          <cell r="R1947">
            <v>-1.319814558916782</v>
          </cell>
          <cell r="S1947">
            <v>-0.80751627686259497</v>
          </cell>
          <cell r="T1947">
            <v>-1.1721586718923735</v>
          </cell>
          <cell r="U1947">
            <v>-1.4269440020289397</v>
          </cell>
          <cell r="V1947">
            <v>-0.83951541084765835</v>
          </cell>
          <cell r="W1947">
            <v>-1.3621172138262847</v>
          </cell>
          <cell r="X1947">
            <v>9</v>
          </cell>
          <cell r="Y1947">
            <v>21</v>
          </cell>
          <cell r="Z1947">
            <v>12</v>
          </cell>
          <cell r="AA1947">
            <v>8</v>
          </cell>
          <cell r="AB1947">
            <v>21</v>
          </cell>
          <cell r="AC1947">
            <v>9</v>
          </cell>
        </row>
        <row r="1948">
          <cell r="A1948" t="str">
            <v>luv</v>
          </cell>
          <cell r="B1948" t="str">
            <v>l</v>
          </cell>
          <cell r="C1948" t="str">
            <v>late-8</v>
          </cell>
          <cell r="D1948" t="str">
            <v>u</v>
          </cell>
          <cell r="E1948" t="str">
            <v>v</v>
          </cell>
          <cell r="F1948" t="str">
            <v>mid-8</v>
          </cell>
          <cell r="G1948" t="str">
            <v>lu</v>
          </cell>
          <cell r="H1948" t="str">
            <v>uv</v>
          </cell>
          <cell r="I1948">
            <v>4</v>
          </cell>
          <cell r="J1948" t="str">
            <v>Not Found</v>
          </cell>
          <cell r="K1948">
            <v>7.9799999999999996E-2</v>
          </cell>
          <cell r="L1948">
            <v>2.3999999999999998E-3</v>
          </cell>
          <cell r="M1948">
            <v>15</v>
          </cell>
          <cell r="N1948" t="str">
            <v>Not Found</v>
          </cell>
          <cell r="O1948">
            <v>8.5099999999999995E-2</v>
          </cell>
          <cell r="P1948">
            <v>3.5000000000000001E-3</v>
          </cell>
          <cell r="Q1948">
            <v>10</v>
          </cell>
          <cell r="R1948">
            <v>-0.67140442250878529</v>
          </cell>
          <cell r="S1948">
            <v>-0.22657792454699047</v>
          </cell>
          <cell r="T1948">
            <v>0.59947933208522108</v>
          </cell>
          <cell r="U1948">
            <v>-0.79968681440189404</v>
          </cell>
          <cell r="V1948">
            <v>-4.5312507830134761E-2</v>
          </cell>
          <cell r="W1948">
            <v>0.72240878309374867</v>
          </cell>
          <cell r="X1948">
            <v>25</v>
          </cell>
          <cell r="Y1948">
            <v>41</v>
          </cell>
          <cell r="Z1948">
            <v>72</v>
          </cell>
          <cell r="AA1948">
            <v>21</v>
          </cell>
          <cell r="AB1948">
            <v>49</v>
          </cell>
          <cell r="AC1948">
            <v>76</v>
          </cell>
        </row>
        <row r="1949">
          <cell r="A1949" t="str">
            <v>lUv</v>
          </cell>
          <cell r="B1949" t="str">
            <v>l</v>
          </cell>
          <cell r="C1949" t="str">
            <v>late-8</v>
          </cell>
          <cell r="D1949" t="str">
            <v>U</v>
          </cell>
          <cell r="E1949" t="str">
            <v>v</v>
          </cell>
          <cell r="F1949" t="str">
            <v>mid-8</v>
          </cell>
          <cell r="G1949" t="str">
            <v>lU</v>
          </cell>
          <cell r="H1949" t="str">
            <v>Uv</v>
          </cell>
          <cell r="I1949">
            <v>4</v>
          </cell>
          <cell r="J1949" t="str">
            <v>Not Found</v>
          </cell>
          <cell r="K1949">
            <v>6.7900000000000002E-2</v>
          </cell>
          <cell r="L1949">
            <v>4.0000000000000002E-4</v>
          </cell>
          <cell r="M1949">
            <v>6</v>
          </cell>
          <cell r="N1949" t="str">
            <v>Not Found</v>
          </cell>
          <cell r="O1949">
            <v>7.1199999999999999E-2</v>
          </cell>
          <cell r="P1949">
            <v>8.9999999999999998E-4</v>
          </cell>
          <cell r="Q1949">
            <v>4</v>
          </cell>
          <cell r="R1949">
            <v>-0.945998038994734</v>
          </cell>
          <cell r="S1949">
            <v>-0.80751627686259497</v>
          </cell>
          <cell r="T1949">
            <v>-0.85004267116917465</v>
          </cell>
          <cell r="U1949">
            <v>-1.1178939278331326</v>
          </cell>
          <cell r="V1949">
            <v>-0.83951541084765835</v>
          </cell>
          <cell r="W1949">
            <v>-0.66727521485294028</v>
          </cell>
          <cell r="X1949">
            <v>17</v>
          </cell>
          <cell r="Y1949">
            <v>21</v>
          </cell>
          <cell r="Z1949">
            <v>20</v>
          </cell>
          <cell r="AA1949">
            <v>13</v>
          </cell>
          <cell r="AB1949">
            <v>21</v>
          </cell>
          <cell r="AC1949">
            <v>25</v>
          </cell>
        </row>
        <row r="1950">
          <cell r="A1950" t="str">
            <v>lUz</v>
          </cell>
          <cell r="B1950" t="str">
            <v>l</v>
          </cell>
          <cell r="C1950" t="str">
            <v>late-8</v>
          </cell>
          <cell r="D1950" t="str">
            <v>U</v>
          </cell>
          <cell r="E1950" t="str">
            <v>z</v>
          </cell>
          <cell r="F1950" t="str">
            <v>late-8</v>
          </cell>
          <cell r="G1950" t="str">
            <v>lU</v>
          </cell>
          <cell r="H1950" t="str">
            <v>Uz</v>
          </cell>
          <cell r="I1950">
            <v>5</v>
          </cell>
          <cell r="J1950" t="str">
            <v>Not Found</v>
          </cell>
          <cell r="K1950">
            <v>6.4500000000000002E-2</v>
          </cell>
          <cell r="L1950">
            <v>4.0000000000000002E-4</v>
          </cell>
          <cell r="M1950">
            <v>5</v>
          </cell>
          <cell r="N1950" t="str">
            <v>Not Found</v>
          </cell>
          <cell r="O1950">
            <v>7.3200000000000001E-2</v>
          </cell>
          <cell r="P1950">
            <v>8.9999999999999998E-4</v>
          </cell>
          <cell r="Q1950">
            <v>2</v>
          </cell>
          <cell r="R1950">
            <v>-1.0244533579907193</v>
          </cell>
          <cell r="S1950">
            <v>-0.80751627686259497</v>
          </cell>
          <cell r="T1950">
            <v>-1.0111006715307742</v>
          </cell>
          <cell r="U1950">
            <v>-1.0721087316559759</v>
          </cell>
          <cell r="V1950">
            <v>-0.83951541084765835</v>
          </cell>
          <cell r="W1950">
            <v>-1.1305032141685032</v>
          </cell>
          <cell r="X1950">
            <v>15</v>
          </cell>
          <cell r="Y1950">
            <v>21</v>
          </cell>
          <cell r="Z1950">
            <v>15</v>
          </cell>
          <cell r="AA1950">
            <v>14.000000000000002</v>
          </cell>
          <cell r="AB1950">
            <v>21</v>
          </cell>
          <cell r="AC1950">
            <v>13</v>
          </cell>
        </row>
        <row r="1951">
          <cell r="A1951" t="str">
            <v>lWb</v>
          </cell>
          <cell r="B1951" t="str">
            <v>l</v>
          </cell>
          <cell r="C1951" t="str">
            <v>late-8</v>
          </cell>
          <cell r="D1951" t="str">
            <v>W</v>
          </cell>
          <cell r="E1951" t="str">
            <v>b</v>
          </cell>
          <cell r="F1951" t="str">
            <v>early-8</v>
          </cell>
          <cell r="G1951" t="str">
            <v>lW</v>
          </cell>
          <cell r="H1951" t="str">
            <v>Wb</v>
          </cell>
          <cell r="I1951">
            <v>3</v>
          </cell>
          <cell r="J1951" t="str">
            <v>Not Found</v>
          </cell>
          <cell r="K1951">
            <v>6.9800000000000001E-2</v>
          </cell>
          <cell r="L1951">
            <v>5.0000000000000001E-4</v>
          </cell>
          <cell r="M1951">
            <v>7</v>
          </cell>
          <cell r="N1951" t="str">
            <v>Not Found</v>
          </cell>
          <cell r="O1951">
            <v>6.8099999999999994E-2</v>
          </cell>
          <cell r="P1951">
            <v>8.0000000000000004E-4</v>
          </cell>
          <cell r="Q1951">
            <v>1</v>
          </cell>
          <cell r="R1951">
            <v>-0.90215536073227154</v>
          </cell>
          <cell r="S1951">
            <v>-0.77846935924681471</v>
          </cell>
          <cell r="T1951">
            <v>-0.68898467080757508</v>
          </cell>
          <cell r="U1951">
            <v>-1.1888609819077254</v>
          </cell>
          <cell r="V1951">
            <v>-0.87006167634833231</v>
          </cell>
          <cell r="W1951">
            <v>-1.3621172138262847</v>
          </cell>
          <cell r="X1951">
            <v>18</v>
          </cell>
          <cell r="Y1951">
            <v>21</v>
          </cell>
          <cell r="Z1951">
            <v>24</v>
          </cell>
          <cell r="AA1951">
            <v>12</v>
          </cell>
          <cell r="AB1951">
            <v>20</v>
          </cell>
          <cell r="AC1951">
            <v>9</v>
          </cell>
        </row>
        <row r="1952">
          <cell r="A1952" t="str">
            <v>lWC</v>
          </cell>
          <cell r="B1952" t="str">
            <v>l</v>
          </cell>
          <cell r="C1952" t="str">
            <v>late-8</v>
          </cell>
          <cell r="D1952" t="str">
            <v>W</v>
          </cell>
          <cell r="E1952" t="str">
            <v>C</v>
          </cell>
          <cell r="F1952" t="str">
            <v>mid-8</v>
          </cell>
          <cell r="G1952" t="str">
            <v>lW</v>
          </cell>
          <cell r="H1952" t="str">
            <v>WC</v>
          </cell>
          <cell r="I1952">
            <v>4</v>
          </cell>
          <cell r="J1952" t="str">
            <v>Not Found</v>
          </cell>
          <cell r="K1952">
            <v>5.1799999999999999E-2</v>
          </cell>
          <cell r="L1952">
            <v>5.9999999999999995E-4</v>
          </cell>
          <cell r="M1952">
            <v>11</v>
          </cell>
          <cell r="N1952" t="str">
            <v>Not Found</v>
          </cell>
          <cell r="O1952">
            <v>5.8799999999999998E-2</v>
          </cell>
          <cell r="P1952">
            <v>1E-3</v>
          </cell>
          <cell r="Q1952">
            <v>4</v>
          </cell>
          <cell r="R1952">
            <v>-1.3175070495345471</v>
          </cell>
          <cell r="S1952">
            <v>-0.74942244163103455</v>
          </cell>
          <cell r="T1952">
            <v>-4.4752669361177014E-2</v>
          </cell>
          <cell r="U1952">
            <v>-1.4017621441315036</v>
          </cell>
          <cell r="V1952">
            <v>-0.80896914534698428</v>
          </cell>
          <cell r="W1952">
            <v>-0.66727521485294028</v>
          </cell>
          <cell r="X1952">
            <v>9</v>
          </cell>
          <cell r="Y1952">
            <v>22</v>
          </cell>
          <cell r="Z1952">
            <v>48</v>
          </cell>
          <cell r="AA1952">
            <v>8</v>
          </cell>
          <cell r="AB1952">
            <v>22</v>
          </cell>
          <cell r="AC1952">
            <v>25</v>
          </cell>
        </row>
        <row r="1953">
          <cell r="A1953" t="str">
            <v>lWf</v>
          </cell>
          <cell r="B1953" t="str">
            <v>l</v>
          </cell>
          <cell r="C1953" t="str">
            <v>late-8</v>
          </cell>
          <cell r="D1953" t="str">
            <v>W</v>
          </cell>
          <cell r="E1953" t="str">
            <v>f</v>
          </cell>
          <cell r="F1953" t="str">
            <v>mid-8</v>
          </cell>
          <cell r="G1953" t="str">
            <v>lW</v>
          </cell>
          <cell r="H1953" t="str">
            <v>Wf</v>
          </cell>
          <cell r="I1953">
            <v>4</v>
          </cell>
          <cell r="J1953" t="str">
            <v>Not Found</v>
          </cell>
          <cell r="K1953">
            <v>6.3500000000000001E-2</v>
          </cell>
          <cell r="L1953">
            <v>2.9999999999999997E-4</v>
          </cell>
          <cell r="M1953">
            <v>10</v>
          </cell>
          <cell r="N1953" t="str">
            <v>Not Found</v>
          </cell>
          <cell r="O1953">
            <v>6.5500000000000003E-2</v>
          </cell>
          <cell r="P1953">
            <v>5.0000000000000001E-4</v>
          </cell>
          <cell r="Q1953">
            <v>5</v>
          </cell>
          <cell r="R1953">
            <v>-1.0475284518130681</v>
          </cell>
          <cell r="S1953">
            <v>-0.83656319447837524</v>
          </cell>
          <cell r="T1953">
            <v>-0.20581066972277653</v>
          </cell>
          <cell r="U1953">
            <v>-1.2483817369380288</v>
          </cell>
          <cell r="V1953">
            <v>-0.9617004728503542</v>
          </cell>
          <cell r="W1953">
            <v>-0.43566121519515877</v>
          </cell>
          <cell r="X1953">
            <v>15</v>
          </cell>
          <cell r="Y1953">
            <v>20</v>
          </cell>
          <cell r="Z1953">
            <v>42</v>
          </cell>
          <cell r="AA1953">
            <v>11</v>
          </cell>
          <cell r="AB1953">
            <v>17</v>
          </cell>
          <cell r="AC1953">
            <v>33</v>
          </cell>
        </row>
        <row r="1954">
          <cell r="A1954" t="str">
            <v>lWg</v>
          </cell>
          <cell r="B1954" t="str">
            <v>l</v>
          </cell>
          <cell r="C1954" t="str">
            <v>late-8</v>
          </cell>
          <cell r="D1954" t="str">
            <v>W</v>
          </cell>
          <cell r="E1954" t="str">
            <v>g</v>
          </cell>
          <cell r="F1954" t="str">
            <v>mid-8</v>
          </cell>
          <cell r="G1954" t="str">
            <v>lW</v>
          </cell>
          <cell r="H1954" t="str">
            <v>Wg</v>
          </cell>
          <cell r="I1954">
            <v>4</v>
          </cell>
          <cell r="J1954" t="str">
            <v>Not Found</v>
          </cell>
          <cell r="K1954">
            <v>6.1699999999999998E-2</v>
          </cell>
          <cell r="L1954">
            <v>2.9999999999999997E-4</v>
          </cell>
          <cell r="M1954">
            <v>9</v>
          </cell>
          <cell r="N1954" t="str">
            <v>Not Found</v>
          </cell>
          <cell r="O1954">
            <v>6.5199999999999994E-2</v>
          </cell>
          <cell r="P1954">
            <v>5.0000000000000001E-4</v>
          </cell>
          <cell r="Q1954">
            <v>4</v>
          </cell>
          <cell r="R1954">
            <v>-1.0890636206932955</v>
          </cell>
          <cell r="S1954">
            <v>-0.83656319447837524</v>
          </cell>
          <cell r="T1954">
            <v>-0.36686867008437607</v>
          </cell>
          <cell r="U1954">
            <v>-1.2552495163646025</v>
          </cell>
          <cell r="V1954">
            <v>-0.9617004728503542</v>
          </cell>
          <cell r="W1954">
            <v>-0.66727521485294028</v>
          </cell>
          <cell r="X1954">
            <v>14.000000000000002</v>
          </cell>
          <cell r="Y1954">
            <v>20</v>
          </cell>
          <cell r="Z1954">
            <v>36</v>
          </cell>
          <cell r="AA1954">
            <v>10</v>
          </cell>
          <cell r="AB1954">
            <v>17</v>
          </cell>
          <cell r="AC1954">
            <v>25</v>
          </cell>
        </row>
        <row r="1955">
          <cell r="A1955" t="str">
            <v>lWG</v>
          </cell>
          <cell r="B1955" t="str">
            <v>l</v>
          </cell>
          <cell r="C1955" t="str">
            <v>late-8</v>
          </cell>
          <cell r="D1955" t="str">
            <v>W</v>
          </cell>
          <cell r="E1955" t="str">
            <v>G</v>
          </cell>
          <cell r="F1955" t="str">
            <v>mid-8</v>
          </cell>
          <cell r="G1955" t="str">
            <v>lW</v>
          </cell>
          <cell r="H1955" t="str">
            <v>WG</v>
          </cell>
          <cell r="I1955">
            <v>4</v>
          </cell>
          <cell r="J1955" t="str">
            <v>Not Found</v>
          </cell>
          <cell r="K1955">
            <v>5.5500000000000001E-2</v>
          </cell>
          <cell r="L1955">
            <v>2.9999999999999997E-4</v>
          </cell>
          <cell r="M1955">
            <v>7</v>
          </cell>
          <cell r="N1955" t="str">
            <v>Not Found</v>
          </cell>
          <cell r="O1955">
            <v>6.5000000000000002E-2</v>
          </cell>
          <cell r="P1955">
            <v>5.0000000000000001E-4</v>
          </cell>
          <cell r="Q1955">
            <v>2</v>
          </cell>
          <cell r="R1955">
            <v>-1.2321292023918571</v>
          </cell>
          <cell r="S1955">
            <v>-0.83656319447837524</v>
          </cell>
          <cell r="T1955">
            <v>-0.68898467080757508</v>
          </cell>
          <cell r="U1955">
            <v>-1.259828035982318</v>
          </cell>
          <cell r="V1955">
            <v>-0.9617004728503542</v>
          </cell>
          <cell r="W1955">
            <v>-1.1305032141685032</v>
          </cell>
          <cell r="X1955">
            <v>11</v>
          </cell>
          <cell r="Y1955">
            <v>20</v>
          </cell>
          <cell r="Z1955">
            <v>24</v>
          </cell>
          <cell r="AA1955">
            <v>10</v>
          </cell>
          <cell r="AB1955">
            <v>17</v>
          </cell>
          <cell r="AC1955">
            <v>13</v>
          </cell>
        </row>
        <row r="1956">
          <cell r="A1956" t="str">
            <v>lWJ</v>
          </cell>
          <cell r="B1956" t="str">
            <v>l</v>
          </cell>
          <cell r="C1956" t="str">
            <v>late-8</v>
          </cell>
          <cell r="D1956" t="str">
            <v>W</v>
          </cell>
          <cell r="E1956" t="str">
            <v>J</v>
          </cell>
          <cell r="F1956" t="str">
            <v>mid-8</v>
          </cell>
          <cell r="G1956" t="str">
            <v>lW</v>
          </cell>
          <cell r="H1956" t="str">
            <v>WJ</v>
          </cell>
          <cell r="I1956">
            <v>4</v>
          </cell>
          <cell r="J1956" t="str">
            <v>Not Found</v>
          </cell>
          <cell r="K1956">
            <v>5.45E-2</v>
          </cell>
          <cell r="L1956">
            <v>4.0000000000000002E-4</v>
          </cell>
          <cell r="M1956">
            <v>9</v>
          </cell>
          <cell r="N1956" t="str">
            <v>Not Found</v>
          </cell>
          <cell r="O1956">
            <v>5.2499999999999998E-2</v>
          </cell>
          <cell r="P1956">
            <v>5.9999999999999995E-4</v>
          </cell>
          <cell r="Q1956">
            <v>3</v>
          </cell>
          <cell r="R1956">
            <v>-1.2552042962142058</v>
          </cell>
          <cell r="S1956">
            <v>-0.80751627686259497</v>
          </cell>
          <cell r="T1956">
            <v>-0.36686867008437607</v>
          </cell>
          <cell r="U1956">
            <v>-1.5459855120895467</v>
          </cell>
          <cell r="V1956">
            <v>-0.93115420734968024</v>
          </cell>
          <cell r="W1956">
            <v>-0.89888921451072179</v>
          </cell>
          <cell r="X1956">
            <v>10</v>
          </cell>
          <cell r="Y1956">
            <v>21</v>
          </cell>
          <cell r="Z1956">
            <v>36</v>
          </cell>
          <cell r="AA1956">
            <v>6</v>
          </cell>
          <cell r="AB1956">
            <v>18</v>
          </cell>
          <cell r="AC1956">
            <v>18</v>
          </cell>
        </row>
        <row r="1957">
          <cell r="A1957" t="str">
            <v>lWk</v>
          </cell>
          <cell r="B1957" t="str">
            <v>l</v>
          </cell>
          <cell r="C1957" t="str">
            <v>late-8</v>
          </cell>
          <cell r="D1957" t="str">
            <v>W</v>
          </cell>
          <cell r="E1957" t="str">
            <v>k</v>
          </cell>
          <cell r="F1957" t="str">
            <v>mid-8</v>
          </cell>
          <cell r="G1957" t="str">
            <v>lW</v>
          </cell>
          <cell r="H1957" t="str">
            <v>Wk</v>
          </cell>
          <cell r="I1957">
            <v>4</v>
          </cell>
          <cell r="J1957" t="str">
            <v>Not Found</v>
          </cell>
          <cell r="K1957">
            <v>9.7299999999999998E-2</v>
          </cell>
          <cell r="L1957">
            <v>2.9999999999999997E-4</v>
          </cell>
          <cell r="M1957">
            <v>14</v>
          </cell>
          <cell r="N1957" t="str">
            <v>Not Found</v>
          </cell>
          <cell r="O1957">
            <v>0.10680000000000001</v>
          </cell>
          <cell r="P1957">
            <v>5.0000000000000001E-4</v>
          </cell>
          <cell r="Q1957">
            <v>9</v>
          </cell>
          <cell r="R1957">
            <v>-0.26759028061768397</v>
          </cell>
          <cell r="S1957">
            <v>-0.83656319447837524</v>
          </cell>
          <cell r="T1957">
            <v>0.43842133172362152</v>
          </cell>
          <cell r="U1957">
            <v>-0.30291743587974451</v>
          </cell>
          <cell r="V1957">
            <v>-0.9617004728503542</v>
          </cell>
          <cell r="W1957">
            <v>0.49079478343596716</v>
          </cell>
          <cell r="X1957">
            <v>39</v>
          </cell>
          <cell r="Y1957">
            <v>20</v>
          </cell>
          <cell r="Z1957">
            <v>67</v>
          </cell>
          <cell r="AA1957">
            <v>38</v>
          </cell>
          <cell r="AB1957">
            <v>17</v>
          </cell>
          <cell r="AC1957">
            <v>69</v>
          </cell>
        </row>
        <row r="1958">
          <cell r="A1958" t="str">
            <v>lWl</v>
          </cell>
          <cell r="B1958" t="str">
            <v>l</v>
          </cell>
          <cell r="C1958" t="str">
            <v>late-8</v>
          </cell>
          <cell r="D1958" t="str">
            <v>W</v>
          </cell>
          <cell r="E1958" t="str">
            <v>l</v>
          </cell>
          <cell r="F1958" t="str">
            <v>late-8</v>
          </cell>
          <cell r="G1958" t="str">
            <v>lW</v>
          </cell>
          <cell r="H1958" t="str">
            <v>Wl</v>
          </cell>
          <cell r="I1958">
            <v>5</v>
          </cell>
          <cell r="J1958" t="str">
            <v>Not Found</v>
          </cell>
          <cell r="K1958">
            <v>0.11749999999999999</v>
          </cell>
          <cell r="L1958">
            <v>6.9999999999999999E-4</v>
          </cell>
          <cell r="M1958">
            <v>14</v>
          </cell>
          <cell r="N1958" t="str">
            <v>Not Found</v>
          </cell>
          <cell r="O1958">
            <v>0.12770000000000001</v>
          </cell>
          <cell r="P1958">
            <v>8.0000000000000004E-4</v>
          </cell>
          <cell r="Q1958">
            <v>3</v>
          </cell>
          <cell r="R1958">
            <v>0.1985266145937585</v>
          </cell>
          <cell r="S1958">
            <v>-0.72037552401525429</v>
          </cell>
          <cell r="T1958">
            <v>0.43842133172362152</v>
          </cell>
          <cell r="U1958">
            <v>0.17553786417154221</v>
          </cell>
          <cell r="V1958">
            <v>-0.87006167634833231</v>
          </cell>
          <cell r="W1958">
            <v>-0.89888921451072179</v>
          </cell>
          <cell r="X1958">
            <v>57.999999999999993</v>
          </cell>
          <cell r="Y1958">
            <v>23</v>
          </cell>
          <cell r="Z1958">
            <v>67</v>
          </cell>
          <cell r="AA1958">
            <v>56.999999999999993</v>
          </cell>
          <cell r="AB1958">
            <v>20</v>
          </cell>
          <cell r="AC1958">
            <v>18</v>
          </cell>
        </row>
        <row r="1959">
          <cell r="A1959" t="str">
            <v>lWm</v>
          </cell>
          <cell r="B1959" t="str">
            <v>l</v>
          </cell>
          <cell r="C1959" t="str">
            <v>late-8</v>
          </cell>
          <cell r="D1959" t="str">
            <v>W</v>
          </cell>
          <cell r="E1959" t="str">
            <v>m</v>
          </cell>
          <cell r="F1959" t="str">
            <v>early-8</v>
          </cell>
          <cell r="G1959" t="str">
            <v>lW</v>
          </cell>
          <cell r="H1959" t="str">
            <v>Wm</v>
          </cell>
          <cell r="I1959">
            <v>3</v>
          </cell>
          <cell r="J1959" t="str">
            <v>Not Found</v>
          </cell>
          <cell r="K1959">
            <v>9.3200000000000005E-2</v>
          </cell>
          <cell r="L1959">
            <v>2.9999999999999997E-4</v>
          </cell>
          <cell r="M1959">
            <v>10</v>
          </cell>
          <cell r="N1959" t="str">
            <v>Not Found</v>
          </cell>
          <cell r="O1959">
            <v>9.1600000000000001E-2</v>
          </cell>
          <cell r="P1959">
            <v>5.0000000000000001E-4</v>
          </cell>
          <cell r="Q1959">
            <v>3</v>
          </cell>
          <cell r="R1959">
            <v>-0.36219816528931326</v>
          </cell>
          <cell r="S1959">
            <v>-0.83656319447837524</v>
          </cell>
          <cell r="T1959">
            <v>-0.20581066972277653</v>
          </cell>
          <cell r="U1959">
            <v>-0.65088492682613497</v>
          </cell>
          <cell r="V1959">
            <v>-0.9617004728503542</v>
          </cell>
          <cell r="W1959">
            <v>-0.89888921451072179</v>
          </cell>
          <cell r="X1959">
            <v>36</v>
          </cell>
          <cell r="Y1959">
            <v>20</v>
          </cell>
          <cell r="Z1959">
            <v>42</v>
          </cell>
          <cell r="AA1959">
            <v>26</v>
          </cell>
          <cell r="AB1959">
            <v>17</v>
          </cell>
          <cell r="AC1959">
            <v>18</v>
          </cell>
        </row>
        <row r="1960">
          <cell r="A1960" t="str">
            <v>lWn</v>
          </cell>
          <cell r="B1960" t="str">
            <v>l</v>
          </cell>
          <cell r="C1960" t="str">
            <v>late-8</v>
          </cell>
          <cell r="D1960" t="str">
            <v>W</v>
          </cell>
          <cell r="E1960" t="str">
            <v>n</v>
          </cell>
          <cell r="F1960" t="str">
            <v>early-8</v>
          </cell>
          <cell r="G1960" t="str">
            <v>lW</v>
          </cell>
          <cell r="H1960" t="str">
            <v>Wn</v>
          </cell>
          <cell r="I1960">
            <v>3</v>
          </cell>
          <cell r="J1960" t="str">
            <v>Not Found</v>
          </cell>
          <cell r="K1960">
            <v>0.1399</v>
          </cell>
          <cell r="L1960">
            <v>4.4000000000000003E-3</v>
          </cell>
          <cell r="M1960">
            <v>18</v>
          </cell>
          <cell r="N1960" t="str">
            <v>Not Found</v>
          </cell>
          <cell r="O1960">
            <v>0.15160000000000001</v>
          </cell>
          <cell r="P1960">
            <v>5.7000000000000002E-3</v>
          </cell>
          <cell r="Q1960">
            <v>12</v>
          </cell>
          <cell r="R1960">
            <v>0.71540871621436819</v>
          </cell>
          <cell r="S1960">
            <v>0.35436042776861426</v>
          </cell>
          <cell r="T1960">
            <v>1.0826533331700197</v>
          </cell>
          <cell r="U1960">
            <v>0.72267095848856389</v>
          </cell>
          <cell r="V1960">
            <v>0.6267053331846929</v>
          </cell>
          <cell r="W1960">
            <v>1.1856367824093117</v>
          </cell>
          <cell r="X1960">
            <v>76</v>
          </cell>
          <cell r="Y1960">
            <v>64</v>
          </cell>
          <cell r="Z1960">
            <v>86</v>
          </cell>
          <cell r="AA1960">
            <v>77</v>
          </cell>
          <cell r="AB1960">
            <v>74</v>
          </cell>
          <cell r="AC1960">
            <v>88</v>
          </cell>
        </row>
        <row r="1961">
          <cell r="A1961" t="str">
            <v>lWp</v>
          </cell>
          <cell r="B1961" t="str">
            <v>l</v>
          </cell>
          <cell r="C1961" t="str">
            <v>late-8</v>
          </cell>
          <cell r="D1961" t="str">
            <v>W</v>
          </cell>
          <cell r="E1961" t="str">
            <v>p</v>
          </cell>
          <cell r="F1961" t="str">
            <v>early-8</v>
          </cell>
          <cell r="G1961" t="str">
            <v>lW</v>
          </cell>
          <cell r="H1961" t="str">
            <v>Wp</v>
          </cell>
          <cell r="I1961">
            <v>3</v>
          </cell>
          <cell r="J1961" t="str">
            <v>Not Found</v>
          </cell>
          <cell r="K1961">
            <v>8.09E-2</v>
          </cell>
          <cell r="L1961">
            <v>4.0000000000000002E-4</v>
          </cell>
          <cell r="M1961">
            <v>9</v>
          </cell>
          <cell r="N1961" t="str">
            <v>Not Found</v>
          </cell>
          <cell r="O1961">
            <v>7.8600000000000003E-2</v>
          </cell>
          <cell r="P1961">
            <v>5.0000000000000001E-4</v>
          </cell>
          <cell r="Q1961">
            <v>4</v>
          </cell>
          <cell r="R1961">
            <v>-0.64602181930420166</v>
          </cell>
          <cell r="S1961">
            <v>-0.80751627686259497</v>
          </cell>
          <cell r="T1961">
            <v>-0.36686867008437607</v>
          </cell>
          <cell r="U1961">
            <v>-0.94848870197765289</v>
          </cell>
          <cell r="V1961">
            <v>-0.9617004728503542</v>
          </cell>
          <cell r="W1961">
            <v>-0.66727521485294028</v>
          </cell>
          <cell r="X1961">
            <v>26</v>
          </cell>
          <cell r="Y1961">
            <v>21</v>
          </cell>
          <cell r="Z1961">
            <v>36</v>
          </cell>
          <cell r="AA1961">
            <v>17</v>
          </cell>
          <cell r="AB1961">
            <v>17</v>
          </cell>
          <cell r="AC1961">
            <v>25</v>
          </cell>
        </row>
        <row r="1962">
          <cell r="A1962" t="str">
            <v>lWS</v>
          </cell>
          <cell r="B1962" t="str">
            <v>l</v>
          </cell>
          <cell r="C1962" t="str">
            <v>late-8</v>
          </cell>
          <cell r="D1962" t="str">
            <v>W</v>
          </cell>
          <cell r="E1962" t="str">
            <v>S</v>
          </cell>
          <cell r="F1962" t="str">
            <v>late-8</v>
          </cell>
          <cell r="G1962" t="str">
            <v>lW</v>
          </cell>
          <cell r="H1962" t="str">
            <v>WS</v>
          </cell>
          <cell r="I1962">
            <v>5</v>
          </cell>
          <cell r="J1962" t="str">
            <v>Not Found</v>
          </cell>
          <cell r="K1962">
            <v>5.1499999999999997E-2</v>
          </cell>
          <cell r="L1962">
            <v>2.9999999999999997E-4</v>
          </cell>
          <cell r="M1962">
            <v>7</v>
          </cell>
          <cell r="N1962" t="str">
            <v>Not Found</v>
          </cell>
          <cell r="O1962">
            <v>5.74E-2</v>
          </cell>
          <cell r="P1962">
            <v>5.0000000000000001E-4</v>
          </cell>
          <cell r="Q1962">
            <v>2</v>
          </cell>
          <cell r="R1962">
            <v>-1.3244295776812518</v>
          </cell>
          <cell r="S1962">
            <v>-0.83656319447837524</v>
          </cell>
          <cell r="T1962">
            <v>-0.68898467080757508</v>
          </cell>
          <cell r="U1962">
            <v>-1.4338117814555134</v>
          </cell>
          <cell r="V1962">
            <v>-0.9617004728503542</v>
          </cell>
          <cell r="W1962">
            <v>-1.1305032141685032</v>
          </cell>
          <cell r="X1962">
            <v>9</v>
          </cell>
          <cell r="Y1962">
            <v>20</v>
          </cell>
          <cell r="Z1962">
            <v>24</v>
          </cell>
          <cell r="AA1962">
            <v>8</v>
          </cell>
          <cell r="AB1962">
            <v>17</v>
          </cell>
          <cell r="AC1962">
            <v>13</v>
          </cell>
        </row>
        <row r="1963">
          <cell r="A1963" t="str">
            <v>lWT</v>
          </cell>
          <cell r="B1963" t="str">
            <v>l</v>
          </cell>
          <cell r="C1963" t="str">
            <v>late-8</v>
          </cell>
          <cell r="D1963" t="str">
            <v>W</v>
          </cell>
          <cell r="E1963" t="str">
            <v>T</v>
          </cell>
          <cell r="F1963" t="str">
            <v>late-8</v>
          </cell>
          <cell r="G1963" t="str">
            <v>lW</v>
          </cell>
          <cell r="H1963" t="str">
            <v>WT</v>
          </cell>
          <cell r="I1963">
            <v>5</v>
          </cell>
          <cell r="J1963" t="str">
            <v>Not Found</v>
          </cell>
          <cell r="K1963">
            <v>5.1200000000000002E-2</v>
          </cell>
          <cell r="L1963">
            <v>8.9999999999999998E-4</v>
          </cell>
          <cell r="M1963">
            <v>8</v>
          </cell>
          <cell r="N1963" t="str">
            <v>Not Found</v>
          </cell>
          <cell r="O1963">
            <v>5.4699999999999999E-2</v>
          </cell>
          <cell r="P1963">
            <v>1.1000000000000001E-3</v>
          </cell>
          <cell r="Q1963">
            <v>3</v>
          </cell>
          <cell r="R1963">
            <v>-1.3313521058279563</v>
          </cell>
          <cell r="S1963">
            <v>-0.66228168878369387</v>
          </cell>
          <cell r="T1963">
            <v>-0.52792667044597552</v>
          </cell>
          <cell r="U1963">
            <v>-1.4956217962946745</v>
          </cell>
          <cell r="V1963">
            <v>-0.7784228798463102</v>
          </cell>
          <cell r="W1963">
            <v>-0.89888921451072179</v>
          </cell>
          <cell r="X1963">
            <v>9</v>
          </cell>
          <cell r="Y1963">
            <v>25</v>
          </cell>
          <cell r="Z1963">
            <v>30</v>
          </cell>
          <cell r="AA1963">
            <v>7.0000000000000009</v>
          </cell>
          <cell r="AB1963">
            <v>22</v>
          </cell>
          <cell r="AC1963">
            <v>18</v>
          </cell>
        </row>
        <row r="1964">
          <cell r="A1964" t="str">
            <v>lWv</v>
          </cell>
          <cell r="B1964" t="str">
            <v>l</v>
          </cell>
          <cell r="C1964" t="str">
            <v>late-8</v>
          </cell>
          <cell r="D1964" t="str">
            <v>W</v>
          </cell>
          <cell r="E1964" t="str">
            <v>v</v>
          </cell>
          <cell r="F1964" t="str">
            <v>mid-8</v>
          </cell>
          <cell r="G1964" t="str">
            <v>lW</v>
          </cell>
          <cell r="H1964" t="str">
            <v>Wv</v>
          </cell>
          <cell r="I1964">
            <v>4</v>
          </cell>
          <cell r="J1964" t="str">
            <v>Not Found</v>
          </cell>
          <cell r="K1964">
            <v>6.7400000000000002E-2</v>
          </cell>
          <cell r="L1964">
            <v>2.9999999999999997E-4</v>
          </cell>
          <cell r="M1964">
            <v>8</v>
          </cell>
          <cell r="N1964" t="str">
            <v>Not Found</v>
          </cell>
          <cell r="O1964">
            <v>6.83E-2</v>
          </cell>
          <cell r="P1964">
            <v>5.0000000000000001E-4</v>
          </cell>
          <cell r="Q1964">
            <v>4</v>
          </cell>
          <cell r="R1964">
            <v>-0.95753558590590826</v>
          </cell>
          <cell r="S1964">
            <v>-0.83656319447837524</v>
          </cell>
          <cell r="T1964">
            <v>-0.52792667044597552</v>
          </cell>
          <cell r="U1964">
            <v>-1.1842824622900097</v>
          </cell>
          <cell r="V1964">
            <v>-0.9617004728503542</v>
          </cell>
          <cell r="W1964">
            <v>-0.66727521485294028</v>
          </cell>
          <cell r="X1964">
            <v>17</v>
          </cell>
          <cell r="Y1964">
            <v>20</v>
          </cell>
          <cell r="Z1964">
            <v>30</v>
          </cell>
          <cell r="AA1964">
            <v>12</v>
          </cell>
          <cell r="AB1964">
            <v>17</v>
          </cell>
          <cell r="AC1964">
            <v>25</v>
          </cell>
        </row>
        <row r="1965">
          <cell r="A1965" t="str">
            <v>lWz</v>
          </cell>
          <cell r="B1965" t="str">
            <v>l</v>
          </cell>
          <cell r="C1965" t="str">
            <v>late-8</v>
          </cell>
          <cell r="D1965" t="str">
            <v>W</v>
          </cell>
          <cell r="E1965" t="str">
            <v>z</v>
          </cell>
          <cell r="F1965" t="str">
            <v>late-8</v>
          </cell>
          <cell r="G1965" t="str">
            <v>lW</v>
          </cell>
          <cell r="H1965" t="str">
            <v>Wz</v>
          </cell>
          <cell r="I1965">
            <v>5</v>
          </cell>
          <cell r="J1965" t="str">
            <v>Not Found</v>
          </cell>
          <cell r="K1965">
            <v>6.3899999999999998E-2</v>
          </cell>
          <cell r="L1965">
            <v>8.9999999999999998E-4</v>
          </cell>
          <cell r="M1965">
            <v>10</v>
          </cell>
          <cell r="N1965" t="str">
            <v>Not Found</v>
          </cell>
          <cell r="O1965">
            <v>7.0300000000000001E-2</v>
          </cell>
          <cell r="P1965">
            <v>6.9999999999999999E-4</v>
          </cell>
          <cell r="Q1965">
            <v>2</v>
          </cell>
          <cell r="R1965">
            <v>-1.0382984142841287</v>
          </cell>
          <cell r="S1965">
            <v>-0.66228168878369387</v>
          </cell>
          <cell r="T1965">
            <v>-0.20581066972277653</v>
          </cell>
          <cell r="U1965">
            <v>-1.138497266112853</v>
          </cell>
          <cell r="V1965">
            <v>-0.90060794184900617</v>
          </cell>
          <cell r="W1965">
            <v>-1.1305032141685032</v>
          </cell>
          <cell r="X1965">
            <v>15</v>
          </cell>
          <cell r="Y1965">
            <v>25</v>
          </cell>
          <cell r="Z1965">
            <v>42</v>
          </cell>
          <cell r="AA1965">
            <v>13</v>
          </cell>
          <cell r="AB1965">
            <v>19</v>
          </cell>
          <cell r="AC1965">
            <v>13</v>
          </cell>
        </row>
        <row r="1966">
          <cell r="A1966" t="str">
            <v>lYb</v>
          </cell>
          <cell r="B1966" t="str">
            <v>l</v>
          </cell>
          <cell r="C1966" t="str">
            <v>late-8</v>
          </cell>
          <cell r="D1966" t="str">
            <v>Y</v>
          </cell>
          <cell r="E1966" t="str">
            <v>b</v>
          </cell>
          <cell r="F1966" t="str">
            <v>early-8</v>
          </cell>
          <cell r="G1966" t="str">
            <v>lY</v>
          </cell>
          <cell r="H1966" t="str">
            <v>Yb</v>
          </cell>
          <cell r="I1966">
            <v>3</v>
          </cell>
          <cell r="J1966" t="str">
            <v>Not Found</v>
          </cell>
          <cell r="K1966">
            <v>9.4299999999999995E-2</v>
          </cell>
          <cell r="L1966">
            <v>4.5999999999999999E-3</v>
          </cell>
          <cell r="M1966">
            <v>16</v>
          </cell>
          <cell r="N1966" t="str">
            <v>Not Found</v>
          </cell>
          <cell r="O1966">
            <v>9.6100000000000005E-2</v>
          </cell>
          <cell r="P1966">
            <v>3.8999999999999998E-3</v>
          </cell>
          <cell r="Q1966">
            <v>6</v>
          </cell>
          <cell r="R1966">
            <v>-0.33681556208472996</v>
          </cell>
          <cell r="S1966">
            <v>0.41245426300017457</v>
          </cell>
          <cell r="T1966">
            <v>0.76053733244682054</v>
          </cell>
          <cell r="U1966">
            <v>-0.54786823542753249</v>
          </cell>
          <cell r="V1966">
            <v>7.6872554172561086E-2</v>
          </cell>
          <cell r="W1966">
            <v>-0.20404721553737729</v>
          </cell>
          <cell r="X1966">
            <v>37</v>
          </cell>
          <cell r="Y1966">
            <v>66</v>
          </cell>
          <cell r="Z1966">
            <v>78</v>
          </cell>
          <cell r="AA1966">
            <v>28.999999999999996</v>
          </cell>
          <cell r="AB1966">
            <v>54</v>
          </cell>
          <cell r="AC1966">
            <v>42</v>
          </cell>
        </row>
        <row r="1967">
          <cell r="A1967" t="str">
            <v>lYC</v>
          </cell>
          <cell r="B1967" t="str">
            <v>l</v>
          </cell>
          <cell r="C1967" t="str">
            <v>late-8</v>
          </cell>
          <cell r="D1967" t="str">
            <v>Y</v>
          </cell>
          <cell r="E1967" t="str">
            <v>C</v>
          </cell>
          <cell r="F1967" t="str">
            <v>mid-8</v>
          </cell>
          <cell r="G1967" t="str">
            <v>lY</v>
          </cell>
          <cell r="H1967" t="str">
            <v>YC</v>
          </cell>
          <cell r="I1967">
            <v>4</v>
          </cell>
          <cell r="J1967" t="str">
            <v>Not Found</v>
          </cell>
          <cell r="K1967">
            <v>7.6300000000000007E-2</v>
          </cell>
          <cell r="L1967">
            <v>3.5999999999999999E-3</v>
          </cell>
          <cell r="M1967">
            <v>14</v>
          </cell>
          <cell r="N1967" t="str">
            <v>Not Found</v>
          </cell>
          <cell r="O1967">
            <v>8.6800000000000002E-2</v>
          </cell>
          <cell r="P1967">
            <v>3.5000000000000001E-3</v>
          </cell>
          <cell r="Q1967">
            <v>6</v>
          </cell>
          <cell r="R1967">
            <v>-0.75216725088700531</v>
          </cell>
          <cell r="S1967">
            <v>0.1219850868423723</v>
          </cell>
          <cell r="T1967">
            <v>0.43842133172362152</v>
          </cell>
          <cell r="U1967">
            <v>-0.7607693976513108</v>
          </cell>
          <cell r="V1967">
            <v>-4.5312507830134761E-2</v>
          </cell>
          <cell r="W1967">
            <v>-0.20404721553737729</v>
          </cell>
          <cell r="X1967">
            <v>23</v>
          </cell>
          <cell r="Y1967">
            <v>55.000000000000007</v>
          </cell>
          <cell r="Z1967">
            <v>67</v>
          </cell>
          <cell r="AA1967">
            <v>22</v>
          </cell>
          <cell r="AB1967">
            <v>49</v>
          </cell>
          <cell r="AC1967">
            <v>42</v>
          </cell>
        </row>
        <row r="1968">
          <cell r="A1968" t="str">
            <v>lYd</v>
          </cell>
          <cell r="B1968" t="str">
            <v>l</v>
          </cell>
          <cell r="C1968" t="str">
            <v>late-8</v>
          </cell>
          <cell r="D1968" t="str">
            <v>Y</v>
          </cell>
          <cell r="E1968" t="str">
            <v>d</v>
          </cell>
          <cell r="F1968" t="str">
            <v>early-8</v>
          </cell>
          <cell r="G1968" t="str">
            <v>lY</v>
          </cell>
          <cell r="H1968" t="str">
            <v>Yd</v>
          </cell>
          <cell r="I1968">
            <v>3</v>
          </cell>
          <cell r="J1968" t="str">
            <v>Not Found</v>
          </cell>
          <cell r="K1968">
            <v>0.10630000000000001</v>
          </cell>
          <cell r="L1968">
            <v>6.1000000000000004E-3</v>
          </cell>
          <cell r="M1968">
            <v>31</v>
          </cell>
          <cell r="N1968" t="str">
            <v>Not Found</v>
          </cell>
          <cell r="O1968">
            <v>0.12770000000000001</v>
          </cell>
          <cell r="P1968">
            <v>7.3000000000000001E-3</v>
          </cell>
          <cell r="Q1968">
            <v>21</v>
          </cell>
          <cell r="R1968">
            <v>-5.9914436216546019E-2</v>
          </cell>
          <cell r="S1968">
            <v>0.84815802723687816</v>
          </cell>
          <cell r="T1968">
            <v>3.1764073378708138</v>
          </cell>
          <cell r="U1968">
            <v>0.17553786417154221</v>
          </cell>
          <cell r="V1968">
            <v>1.1154455811954764</v>
          </cell>
          <cell r="W1968">
            <v>3.2701627793293451</v>
          </cell>
          <cell r="X1968">
            <v>48</v>
          </cell>
          <cell r="Y1968">
            <v>80</v>
          </cell>
          <cell r="Z1968">
            <v>100</v>
          </cell>
          <cell r="AA1968">
            <v>56.999999999999993</v>
          </cell>
          <cell r="AB1968">
            <v>87</v>
          </cell>
          <cell r="AC1968">
            <v>100</v>
          </cell>
        </row>
        <row r="1969">
          <cell r="A1969" t="str">
            <v>lYg</v>
          </cell>
          <cell r="B1969" t="str">
            <v>l</v>
          </cell>
          <cell r="C1969" t="str">
            <v>late-8</v>
          </cell>
          <cell r="D1969" t="str">
            <v>Y</v>
          </cell>
          <cell r="E1969" t="str">
            <v>g</v>
          </cell>
          <cell r="F1969" t="str">
            <v>mid-8</v>
          </cell>
          <cell r="G1969" t="str">
            <v>lY</v>
          </cell>
          <cell r="H1969" t="str">
            <v>Yg</v>
          </cell>
          <cell r="I1969">
            <v>4</v>
          </cell>
          <cell r="J1969" t="str">
            <v>Not Found</v>
          </cell>
          <cell r="K1969">
            <v>8.6300000000000002E-2</v>
          </cell>
          <cell r="L1969">
            <v>4.0000000000000001E-3</v>
          </cell>
          <cell r="M1969">
            <v>16</v>
          </cell>
          <cell r="N1969" t="str">
            <v>Not Found</v>
          </cell>
          <cell r="O1969">
            <v>9.3200000000000005E-2</v>
          </cell>
          <cell r="P1969">
            <v>3.7000000000000002E-3</v>
          </cell>
          <cell r="Q1969">
            <v>9</v>
          </cell>
          <cell r="R1969">
            <v>-0.52141631266351895</v>
          </cell>
          <cell r="S1969">
            <v>0.23817275730549328</v>
          </cell>
          <cell r="T1969">
            <v>0.76053733244682054</v>
          </cell>
          <cell r="U1969">
            <v>-0.61425676988440958</v>
          </cell>
          <cell r="V1969">
            <v>1.5780023171213225E-2</v>
          </cell>
          <cell r="W1969">
            <v>0.49079478343596716</v>
          </cell>
          <cell r="X1969">
            <v>30</v>
          </cell>
          <cell r="Y1969">
            <v>59</v>
          </cell>
          <cell r="Z1969">
            <v>78</v>
          </cell>
          <cell r="AA1969">
            <v>27</v>
          </cell>
          <cell r="AB1969">
            <v>51</v>
          </cell>
          <cell r="AC1969">
            <v>69</v>
          </cell>
        </row>
        <row r="1970">
          <cell r="A1970" t="str">
            <v>lYG</v>
          </cell>
          <cell r="B1970" t="str">
            <v>l</v>
          </cell>
          <cell r="C1970" t="str">
            <v>late-8</v>
          </cell>
          <cell r="D1970" t="str">
            <v>Y</v>
          </cell>
          <cell r="E1970" t="str">
            <v>G</v>
          </cell>
          <cell r="F1970" t="str">
            <v>mid-8</v>
          </cell>
          <cell r="G1970" t="str">
            <v>lY</v>
          </cell>
          <cell r="H1970" t="str">
            <v>YG</v>
          </cell>
          <cell r="I1970">
            <v>4</v>
          </cell>
          <cell r="J1970" t="str">
            <v>Not Found</v>
          </cell>
          <cell r="K1970">
            <v>8.0100000000000005E-2</v>
          </cell>
          <cell r="L1970">
            <v>3.5999999999999999E-3</v>
          </cell>
          <cell r="M1970">
            <v>15</v>
          </cell>
          <cell r="N1970" t="str">
            <v>Not Found</v>
          </cell>
          <cell r="O1970">
            <v>9.2999999999999999E-2</v>
          </cell>
          <cell r="P1970">
            <v>3.3E-3</v>
          </cell>
          <cell r="Q1970">
            <v>8</v>
          </cell>
          <cell r="R1970">
            <v>-0.66448189436208049</v>
          </cell>
          <cell r="S1970">
            <v>0.1219850868423723</v>
          </cell>
          <cell r="T1970">
            <v>0.59947933208522108</v>
          </cell>
          <cell r="U1970">
            <v>-0.6188352895021253</v>
          </cell>
          <cell r="V1970">
            <v>-0.10640503883148275</v>
          </cell>
          <cell r="W1970">
            <v>0.25918078377818571</v>
          </cell>
          <cell r="X1970">
            <v>25</v>
          </cell>
          <cell r="Y1970">
            <v>55.000000000000007</v>
          </cell>
          <cell r="Z1970">
            <v>72</v>
          </cell>
          <cell r="AA1970">
            <v>27</v>
          </cell>
          <cell r="AB1970">
            <v>46</v>
          </cell>
          <cell r="AC1970">
            <v>60</v>
          </cell>
        </row>
        <row r="1971">
          <cell r="A1971" t="str">
            <v>lYJ</v>
          </cell>
          <cell r="B1971" t="str">
            <v>l</v>
          </cell>
          <cell r="C1971" t="str">
            <v>late-8</v>
          </cell>
          <cell r="D1971" t="str">
            <v>Y</v>
          </cell>
          <cell r="E1971" t="str">
            <v>J</v>
          </cell>
          <cell r="F1971" t="str">
            <v>mid-8</v>
          </cell>
          <cell r="G1971" t="str">
            <v>lY</v>
          </cell>
          <cell r="H1971" t="str">
            <v>YJ</v>
          </cell>
          <cell r="I1971">
            <v>4</v>
          </cell>
          <cell r="J1971" t="str">
            <v>Not Found</v>
          </cell>
          <cell r="K1971">
            <v>7.9100000000000004E-2</v>
          </cell>
          <cell r="L1971">
            <v>3.8E-3</v>
          </cell>
          <cell r="M1971">
            <v>14</v>
          </cell>
          <cell r="N1971" t="str">
            <v>Not Found</v>
          </cell>
          <cell r="O1971">
            <v>8.0500000000000002E-2</v>
          </cell>
          <cell r="P1971">
            <v>3.3E-3</v>
          </cell>
          <cell r="Q1971">
            <v>7</v>
          </cell>
          <cell r="R1971">
            <v>-0.68755698818442912</v>
          </cell>
          <cell r="S1971">
            <v>0.18007892207393278</v>
          </cell>
          <cell r="T1971">
            <v>0.43842133172362152</v>
          </cell>
          <cell r="U1971">
            <v>-0.90499276560935416</v>
          </cell>
          <cell r="V1971">
            <v>-0.10640503883148275</v>
          </cell>
          <cell r="W1971">
            <v>2.7566784120404197E-2</v>
          </cell>
          <cell r="X1971">
            <v>25</v>
          </cell>
          <cell r="Y1971">
            <v>56.999999999999993</v>
          </cell>
          <cell r="Z1971">
            <v>67</v>
          </cell>
          <cell r="AA1971">
            <v>18</v>
          </cell>
          <cell r="AB1971">
            <v>46</v>
          </cell>
          <cell r="AC1971">
            <v>51</v>
          </cell>
        </row>
        <row r="1972">
          <cell r="A1972" t="str">
            <v>lYp</v>
          </cell>
          <cell r="B1972" t="str">
            <v>l</v>
          </cell>
          <cell r="C1972" t="str">
            <v>late-8</v>
          </cell>
          <cell r="D1972" t="str">
            <v>Y</v>
          </cell>
          <cell r="E1972" t="str">
            <v>p</v>
          </cell>
          <cell r="F1972" t="str">
            <v>early-8</v>
          </cell>
          <cell r="G1972" t="str">
            <v>lY</v>
          </cell>
          <cell r="H1972" t="str">
            <v>Yp</v>
          </cell>
          <cell r="I1972">
            <v>3</v>
          </cell>
          <cell r="J1972" t="str">
            <v>Not Found</v>
          </cell>
          <cell r="K1972">
            <v>0.1055</v>
          </cell>
          <cell r="L1972">
            <v>5.0000000000000001E-3</v>
          </cell>
          <cell r="M1972">
            <v>20</v>
          </cell>
          <cell r="N1972" t="str">
            <v>Not Found</v>
          </cell>
          <cell r="O1972">
            <v>0.1066</v>
          </cell>
          <cell r="P1972">
            <v>5.1999999999999998E-3</v>
          </cell>
          <cell r="Q1972">
            <v>13</v>
          </cell>
          <cell r="R1972">
            <v>-7.8374511274425143E-2</v>
          </cell>
          <cell r="S1972">
            <v>0.52864193346329558</v>
          </cell>
          <cell r="T1972">
            <v>1.4047693338932186</v>
          </cell>
          <cell r="U1972">
            <v>-0.30749595549746028</v>
          </cell>
          <cell r="V1972">
            <v>0.47397400568132281</v>
          </cell>
          <cell r="W1972">
            <v>1.4172507820670932</v>
          </cell>
          <cell r="X1972">
            <v>47</v>
          </cell>
          <cell r="Y1972">
            <v>70</v>
          </cell>
          <cell r="Z1972">
            <v>92</v>
          </cell>
          <cell r="AA1972">
            <v>38</v>
          </cell>
          <cell r="AB1972">
            <v>69</v>
          </cell>
          <cell r="AC1972">
            <v>92</v>
          </cell>
        </row>
        <row r="1973">
          <cell r="A1973" t="str">
            <v>lYS</v>
          </cell>
          <cell r="B1973" t="str">
            <v>l</v>
          </cell>
          <cell r="C1973" t="str">
            <v>late-8</v>
          </cell>
          <cell r="D1973" t="str">
            <v>Y</v>
          </cell>
          <cell r="E1973" t="str">
            <v>S</v>
          </cell>
          <cell r="F1973" t="str">
            <v>late-8</v>
          </cell>
          <cell r="G1973" t="str">
            <v>lY</v>
          </cell>
          <cell r="H1973" t="str">
            <v>YS</v>
          </cell>
          <cell r="I1973">
            <v>5</v>
          </cell>
          <cell r="J1973" t="str">
            <v>Not Found</v>
          </cell>
          <cell r="K1973">
            <v>7.6100000000000001E-2</v>
          </cell>
          <cell r="L1973">
            <v>3.5999999999999999E-3</v>
          </cell>
          <cell r="M1973">
            <v>14</v>
          </cell>
          <cell r="N1973" t="str">
            <v>Not Found</v>
          </cell>
          <cell r="O1973">
            <v>8.5400000000000004E-2</v>
          </cell>
          <cell r="P1973">
            <v>3.3E-3</v>
          </cell>
          <cell r="Q1973">
            <v>7</v>
          </cell>
          <cell r="R1973">
            <v>-0.7567822696514751</v>
          </cell>
          <cell r="S1973">
            <v>0.1219850868423723</v>
          </cell>
          <cell r="T1973">
            <v>0.43842133172362152</v>
          </cell>
          <cell r="U1973">
            <v>-0.79281903497532036</v>
          </cell>
          <cell r="V1973">
            <v>-0.10640503883148275</v>
          </cell>
          <cell r="W1973">
            <v>2.7566784120404197E-2</v>
          </cell>
          <cell r="X1973">
            <v>22</v>
          </cell>
          <cell r="Y1973">
            <v>55.000000000000007</v>
          </cell>
          <cell r="Z1973">
            <v>67</v>
          </cell>
          <cell r="AA1973">
            <v>21</v>
          </cell>
          <cell r="AB1973">
            <v>46</v>
          </cell>
          <cell r="AC1973">
            <v>51</v>
          </cell>
        </row>
        <row r="1974">
          <cell r="A1974" t="str">
            <v>lYT</v>
          </cell>
          <cell r="B1974" t="str">
            <v>l</v>
          </cell>
          <cell r="C1974" t="str">
            <v>late-8</v>
          </cell>
          <cell r="D1974" t="str">
            <v>Y</v>
          </cell>
          <cell r="E1974" t="str">
            <v>T</v>
          </cell>
          <cell r="F1974" t="str">
            <v>late-8</v>
          </cell>
          <cell r="G1974" t="str">
            <v>lY</v>
          </cell>
          <cell r="H1974" t="str">
            <v>YT</v>
          </cell>
          <cell r="I1974">
            <v>5</v>
          </cell>
          <cell r="J1974" t="str">
            <v>Not Found</v>
          </cell>
          <cell r="K1974">
            <v>7.5800000000000006E-2</v>
          </cell>
          <cell r="L1974">
            <v>3.5999999999999999E-3</v>
          </cell>
          <cell r="M1974">
            <v>14</v>
          </cell>
          <cell r="N1974" t="str">
            <v>Not Found</v>
          </cell>
          <cell r="O1974">
            <v>8.2699999999999996E-2</v>
          </cell>
          <cell r="P1974">
            <v>3.3E-3</v>
          </cell>
          <cell r="Q1974">
            <v>6</v>
          </cell>
          <cell r="R1974">
            <v>-0.76370479779817957</v>
          </cell>
          <cell r="S1974">
            <v>0.1219850868423723</v>
          </cell>
          <cell r="T1974">
            <v>0.43842133172362152</v>
          </cell>
          <cell r="U1974">
            <v>-0.85462904981448196</v>
          </cell>
          <cell r="V1974">
            <v>-0.10640503883148275</v>
          </cell>
          <cell r="W1974">
            <v>-0.20404721553737729</v>
          </cell>
          <cell r="X1974">
            <v>22</v>
          </cell>
          <cell r="Y1974">
            <v>55.000000000000007</v>
          </cell>
          <cell r="Z1974">
            <v>67</v>
          </cell>
          <cell r="AA1974">
            <v>20</v>
          </cell>
          <cell r="AB1974">
            <v>46</v>
          </cell>
          <cell r="AC1974">
            <v>42</v>
          </cell>
        </row>
        <row r="1975">
          <cell r="A1975" t="str">
            <v>lYv</v>
          </cell>
          <cell r="B1975" t="str">
            <v>l</v>
          </cell>
          <cell r="C1975" t="str">
            <v>late-8</v>
          </cell>
          <cell r="D1975" t="str">
            <v>Y</v>
          </cell>
          <cell r="E1975" t="str">
            <v>v</v>
          </cell>
          <cell r="F1975" t="str">
            <v>mid-8</v>
          </cell>
          <cell r="G1975" t="str">
            <v>lY</v>
          </cell>
          <cell r="H1975" t="str">
            <v>Yv</v>
          </cell>
          <cell r="I1975">
            <v>4</v>
          </cell>
          <cell r="J1975" t="str">
            <v>Not Found</v>
          </cell>
          <cell r="K1975">
            <v>9.1999999999999998E-2</v>
          </cell>
          <cell r="L1975">
            <v>5.0000000000000001E-3</v>
          </cell>
          <cell r="M1975">
            <v>24</v>
          </cell>
          <cell r="N1975" t="str">
            <v>Not Found</v>
          </cell>
          <cell r="O1975">
            <v>9.6299999999999997E-2</v>
          </cell>
          <cell r="P1975">
            <v>4.3E-3</v>
          </cell>
          <cell r="Q1975">
            <v>14</v>
          </cell>
          <cell r="R1975">
            <v>-0.38988827787613178</v>
          </cell>
          <cell r="S1975">
            <v>0.52864193346329558</v>
          </cell>
          <cell r="T1975">
            <v>2.0490013353396166</v>
          </cell>
          <cell r="U1975">
            <v>-0.543289715809817</v>
          </cell>
          <cell r="V1975">
            <v>0.19905761617525705</v>
          </cell>
          <cell r="W1975">
            <v>1.6488647817248745</v>
          </cell>
          <cell r="X1975">
            <v>35</v>
          </cell>
          <cell r="Y1975">
            <v>70</v>
          </cell>
          <cell r="Z1975">
            <v>98</v>
          </cell>
          <cell r="AA1975">
            <v>28.999999999999996</v>
          </cell>
          <cell r="AB1975">
            <v>57.999999999999993</v>
          </cell>
          <cell r="AC1975">
            <v>95</v>
          </cell>
        </row>
        <row r="1976">
          <cell r="A1976" t="str">
            <v>lYz</v>
          </cell>
          <cell r="B1976" t="str">
            <v>l</v>
          </cell>
          <cell r="C1976" t="str">
            <v>late-8</v>
          </cell>
          <cell r="D1976" t="str">
            <v>Y</v>
          </cell>
          <cell r="E1976" t="str">
            <v>z</v>
          </cell>
          <cell r="F1976" t="str">
            <v>late-8</v>
          </cell>
          <cell r="G1976" t="str">
            <v>lY</v>
          </cell>
          <cell r="H1976" t="str">
            <v>Yz</v>
          </cell>
          <cell r="I1976">
            <v>5</v>
          </cell>
          <cell r="J1976" t="str">
            <v>Not Found</v>
          </cell>
          <cell r="K1976">
            <v>8.8499999999999995E-2</v>
          </cell>
          <cell r="L1976">
            <v>4.4999999999999997E-3</v>
          </cell>
          <cell r="M1976">
            <v>20</v>
          </cell>
          <cell r="N1976" t="str">
            <v>Not Found</v>
          </cell>
          <cell r="O1976">
            <v>9.8299999999999998E-2</v>
          </cell>
          <cell r="P1976">
            <v>4.0000000000000001E-3</v>
          </cell>
          <cell r="Q1976">
            <v>11</v>
          </cell>
          <cell r="R1976">
            <v>-0.47065110625435208</v>
          </cell>
          <cell r="S1976">
            <v>0.3834073453843943</v>
          </cell>
          <cell r="T1976">
            <v>1.4047693338932186</v>
          </cell>
          <cell r="U1976">
            <v>-0.49750451963266029</v>
          </cell>
          <cell r="V1976">
            <v>0.10741881967323515</v>
          </cell>
          <cell r="W1976">
            <v>0.95402278275153019</v>
          </cell>
          <cell r="X1976">
            <v>32</v>
          </cell>
          <cell r="Y1976">
            <v>65</v>
          </cell>
          <cell r="Z1976">
            <v>92</v>
          </cell>
          <cell r="AA1976">
            <v>31</v>
          </cell>
          <cell r="AB1976">
            <v>55.000000000000007</v>
          </cell>
          <cell r="AC1976">
            <v>83</v>
          </cell>
        </row>
        <row r="1977">
          <cell r="A1977" t="str">
            <v>m@b</v>
          </cell>
          <cell r="B1977" t="str">
            <v>m</v>
          </cell>
          <cell r="C1977" t="str">
            <v>early-8</v>
          </cell>
          <cell r="D1977" t="str">
            <v>@</v>
          </cell>
          <cell r="E1977" t="str">
            <v>b</v>
          </cell>
          <cell r="F1977" t="str">
            <v>early-8</v>
          </cell>
          <cell r="G1977" t="str">
            <v>m@</v>
          </cell>
          <cell r="H1977" t="str">
            <v>@b</v>
          </cell>
          <cell r="I1977">
            <v>1</v>
          </cell>
          <cell r="J1977" t="str">
            <v>Not Found</v>
          </cell>
          <cell r="K1977">
            <v>0.16259999999999999</v>
          </cell>
          <cell r="L1977">
            <v>1.26E-2</v>
          </cell>
          <cell r="M1977">
            <v>16</v>
          </cell>
          <cell r="N1977" t="str">
            <v>Not Found</v>
          </cell>
          <cell r="O1977">
            <v>0.15459999999999999</v>
          </cell>
          <cell r="P1977">
            <v>8.6E-3</v>
          </cell>
          <cell r="Q1977">
            <v>16</v>
          </cell>
          <cell r="R1977">
            <v>1.2392133459816823</v>
          </cell>
          <cell r="S1977">
            <v>2.736207672262593</v>
          </cell>
          <cell r="T1977">
            <v>0.76053733244682054</v>
          </cell>
          <cell r="U1977">
            <v>0.79134875275429828</v>
          </cell>
          <cell r="V1977">
            <v>1.5125470327042383</v>
          </cell>
          <cell r="W1977">
            <v>2.1120927810404377</v>
          </cell>
          <cell r="X1977">
            <v>89</v>
          </cell>
          <cell r="Y1977">
            <v>100</v>
          </cell>
          <cell r="Z1977">
            <v>78</v>
          </cell>
          <cell r="AA1977">
            <v>79</v>
          </cell>
          <cell r="AB1977">
            <v>94</v>
          </cell>
          <cell r="AC1977">
            <v>98</v>
          </cell>
        </row>
        <row r="1978">
          <cell r="A1978" t="str">
            <v>m@f</v>
          </cell>
          <cell r="B1978" t="str">
            <v>m</v>
          </cell>
          <cell r="C1978" t="str">
            <v>early-8</v>
          </cell>
          <cell r="D1978" t="str">
            <v>@</v>
          </cell>
          <cell r="E1978" t="str">
            <v>f</v>
          </cell>
          <cell r="F1978" t="str">
            <v>mid-8</v>
          </cell>
          <cell r="G1978" t="str">
            <v>m@</v>
          </cell>
          <cell r="H1978" t="str">
            <v>@f</v>
          </cell>
          <cell r="I1978">
            <v>2</v>
          </cell>
          <cell r="J1978" t="str">
            <v>Not Found</v>
          </cell>
          <cell r="K1978">
            <v>0.15629999999999999</v>
          </cell>
          <cell r="L1978">
            <v>1.14E-2</v>
          </cell>
          <cell r="M1978">
            <v>15</v>
          </cell>
          <cell r="N1978" t="str">
            <v>Not Found</v>
          </cell>
          <cell r="O1978">
            <v>0.152</v>
          </cell>
          <cell r="P1978">
            <v>8.0999999999999996E-3</v>
          </cell>
          <cell r="Q1978">
            <v>16</v>
          </cell>
          <cell r="R1978">
            <v>1.0938402549008859</v>
          </cell>
          <cell r="S1978">
            <v>2.3876446608732302</v>
          </cell>
          <cell r="T1978">
            <v>0.59947933208522108</v>
          </cell>
          <cell r="U1978">
            <v>0.73182799772399487</v>
          </cell>
          <cell r="V1978">
            <v>1.3598157052008681</v>
          </cell>
          <cell r="W1978">
            <v>2.1120927810404377</v>
          </cell>
          <cell r="X1978">
            <v>86</v>
          </cell>
          <cell r="Y1978">
            <v>99</v>
          </cell>
          <cell r="Z1978">
            <v>72</v>
          </cell>
          <cell r="AA1978">
            <v>77</v>
          </cell>
          <cell r="AB1978">
            <v>91</v>
          </cell>
          <cell r="AC1978">
            <v>98</v>
          </cell>
        </row>
        <row r="1979">
          <cell r="A1979" t="str">
            <v>m@G</v>
          </cell>
          <cell r="B1979" t="str">
            <v>m</v>
          </cell>
          <cell r="C1979" t="str">
            <v>early-8</v>
          </cell>
          <cell r="D1979" t="str">
            <v>@</v>
          </cell>
          <cell r="E1979" t="str">
            <v>G</v>
          </cell>
          <cell r="F1979" t="str">
            <v>mid-8</v>
          </cell>
          <cell r="G1979" t="str">
            <v>m@</v>
          </cell>
          <cell r="H1979" t="str">
            <v>@G</v>
          </cell>
          <cell r="I1979">
            <v>2</v>
          </cell>
          <cell r="J1979" t="str">
            <v>Not Found</v>
          </cell>
          <cell r="K1979">
            <v>0.14829999999999999</v>
          </cell>
          <cell r="L1979">
            <v>1.38E-2</v>
          </cell>
          <cell r="M1979">
            <v>16</v>
          </cell>
          <cell r="N1979" t="str">
            <v>Not Found</v>
          </cell>
          <cell r="O1979">
            <v>0.1515</v>
          </cell>
          <cell r="P1979">
            <v>1.0800000000000001E-2</v>
          </cell>
          <cell r="Q1979">
            <v>17</v>
          </cell>
          <cell r="R1979">
            <v>0.90923950432209655</v>
          </cell>
          <cell r="S1979">
            <v>3.0847706836519557</v>
          </cell>
          <cell r="T1979">
            <v>0.76053733244682054</v>
          </cell>
          <cell r="U1979">
            <v>0.7203816986797057</v>
          </cell>
          <cell r="V1979">
            <v>2.1845648737190659</v>
          </cell>
          <cell r="W1979">
            <v>2.343706780698219</v>
          </cell>
          <cell r="X1979">
            <v>82</v>
          </cell>
          <cell r="Y1979">
            <v>100</v>
          </cell>
          <cell r="Z1979">
            <v>78</v>
          </cell>
          <cell r="AA1979">
            <v>76</v>
          </cell>
          <cell r="AB1979">
            <v>99</v>
          </cell>
          <cell r="AC1979">
            <v>99</v>
          </cell>
        </row>
        <row r="1980">
          <cell r="A1980" t="str">
            <v>m@J</v>
          </cell>
          <cell r="B1980" t="str">
            <v>m</v>
          </cell>
          <cell r="C1980" t="str">
            <v>early-8</v>
          </cell>
          <cell r="D1980" t="str">
            <v>@</v>
          </cell>
          <cell r="E1980" t="str">
            <v>J</v>
          </cell>
          <cell r="F1980" t="str">
            <v>mid-8</v>
          </cell>
          <cell r="G1980" t="str">
            <v>m@</v>
          </cell>
          <cell r="H1980" t="str">
            <v>@J</v>
          </cell>
          <cell r="I1980">
            <v>2</v>
          </cell>
          <cell r="J1980" t="str">
            <v>Not Found</v>
          </cell>
          <cell r="K1980">
            <v>0.14729999999999999</v>
          </cell>
          <cell r="L1980">
            <v>1.0800000000000001E-2</v>
          </cell>
          <cell r="M1980">
            <v>13</v>
          </cell>
          <cell r="N1980" t="str">
            <v>Not Found</v>
          </cell>
          <cell r="O1980">
            <v>0.13900000000000001</v>
          </cell>
          <cell r="P1980">
            <v>6.7999999999999996E-3</v>
          </cell>
          <cell r="Q1980">
            <v>13</v>
          </cell>
          <cell r="R1980">
            <v>0.88616441049974792</v>
          </cell>
          <cell r="S1980">
            <v>2.2133631551785489</v>
          </cell>
          <cell r="T1980">
            <v>0.27736333136202201</v>
          </cell>
          <cell r="U1980">
            <v>0.43422422257247723</v>
          </cell>
          <cell r="V1980">
            <v>0.9627142536921065</v>
          </cell>
          <cell r="W1980">
            <v>1.4172507820670932</v>
          </cell>
          <cell r="X1980">
            <v>81</v>
          </cell>
          <cell r="Y1980">
            <v>99</v>
          </cell>
          <cell r="Z1980">
            <v>61</v>
          </cell>
          <cell r="AA1980">
            <v>67</v>
          </cell>
          <cell r="AB1980">
            <v>83</v>
          </cell>
          <cell r="AC1980">
            <v>92</v>
          </cell>
        </row>
        <row r="1981">
          <cell r="A1981" t="str">
            <v>m@l</v>
          </cell>
          <cell r="B1981" t="str">
            <v>m</v>
          </cell>
          <cell r="C1981" t="str">
            <v>early-8</v>
          </cell>
          <cell r="D1981" t="str">
            <v>@</v>
          </cell>
          <cell r="E1981" t="str">
            <v>l</v>
          </cell>
          <cell r="F1981" t="str">
            <v>late-8</v>
          </cell>
          <cell r="G1981" t="str">
            <v>m@</v>
          </cell>
          <cell r="H1981" t="str">
            <v>@l</v>
          </cell>
          <cell r="I1981">
            <v>3</v>
          </cell>
          <cell r="J1981" t="str">
            <v>Not Found</v>
          </cell>
          <cell r="K1981">
            <v>0.21029999999999999</v>
          </cell>
          <cell r="L1981">
            <v>1.8700000000000001E-2</v>
          </cell>
          <cell r="M1981">
            <v>21</v>
          </cell>
          <cell r="N1981" t="str">
            <v>Not Found</v>
          </cell>
          <cell r="O1981">
            <v>0.21429999999999999</v>
          </cell>
          <cell r="P1981">
            <v>1.06E-2</v>
          </cell>
          <cell r="Q1981">
            <v>20</v>
          </cell>
          <cell r="R1981">
            <v>2.3398953213077123</v>
          </cell>
          <cell r="S1981">
            <v>4.5080696468251871</v>
          </cell>
          <cell r="T1981">
            <v>1.5658273342548181</v>
          </cell>
          <cell r="U1981">
            <v>2.1580368586424235</v>
          </cell>
          <cell r="V1981">
            <v>2.1234723427177178</v>
          </cell>
          <cell r="W1981">
            <v>3.0385487796715633</v>
          </cell>
          <cell r="X1981">
            <v>99</v>
          </cell>
          <cell r="Y1981">
            <v>100</v>
          </cell>
          <cell r="Z1981">
            <v>94</v>
          </cell>
          <cell r="AA1981">
            <v>98</v>
          </cell>
          <cell r="AB1981">
            <v>98</v>
          </cell>
          <cell r="AC1981">
            <v>100</v>
          </cell>
        </row>
        <row r="1982">
          <cell r="A1982" t="str">
            <v>m@r</v>
          </cell>
          <cell r="B1982" t="str">
            <v>m</v>
          </cell>
          <cell r="C1982" t="str">
            <v>early-8</v>
          </cell>
          <cell r="D1982" t="str">
            <v>@</v>
          </cell>
          <cell r="E1982" t="str">
            <v>r</v>
          </cell>
          <cell r="F1982" t="str">
            <v>late-8</v>
          </cell>
          <cell r="G1982" t="str">
            <v>m@</v>
          </cell>
          <cell r="H1982" t="str">
            <v>@r</v>
          </cell>
          <cell r="I1982">
            <v>3</v>
          </cell>
          <cell r="J1982" t="str">
            <v>Not Found</v>
          </cell>
          <cell r="K1982">
            <v>0.215</v>
          </cell>
          <cell r="L1982">
            <v>1.72E-2</v>
          </cell>
          <cell r="M1982">
            <v>15</v>
          </cell>
          <cell r="N1982" t="str">
            <v>Not Found</v>
          </cell>
          <cell r="O1982">
            <v>0.2208</v>
          </cell>
          <cell r="P1982">
            <v>9.4999999999999998E-3</v>
          </cell>
          <cell r="Q1982">
            <v>14</v>
          </cell>
          <cell r="R1982">
            <v>2.4483482622727513</v>
          </cell>
          <cell r="S1982">
            <v>4.0723658825884836</v>
          </cell>
          <cell r="T1982">
            <v>0.59947933208522108</v>
          </cell>
          <cell r="U1982">
            <v>2.3068387462181827</v>
          </cell>
          <cell r="V1982">
            <v>1.7874634222103041</v>
          </cell>
          <cell r="W1982">
            <v>1.6488647817248745</v>
          </cell>
          <cell r="X1982">
            <v>99</v>
          </cell>
          <cell r="Y1982">
            <v>100</v>
          </cell>
          <cell r="Z1982">
            <v>72</v>
          </cell>
          <cell r="AA1982">
            <v>99</v>
          </cell>
          <cell r="AB1982">
            <v>96</v>
          </cell>
          <cell r="AC1982">
            <v>95</v>
          </cell>
        </row>
        <row r="1983">
          <cell r="A1983" t="str">
            <v>m@v</v>
          </cell>
          <cell r="B1983" t="str">
            <v>m</v>
          </cell>
          <cell r="C1983" t="str">
            <v>early-8</v>
          </cell>
          <cell r="D1983" t="str">
            <v>@</v>
          </cell>
          <cell r="E1983" t="str">
            <v>v</v>
          </cell>
          <cell r="F1983" t="str">
            <v>mid-8</v>
          </cell>
          <cell r="G1983" t="str">
            <v>m@</v>
          </cell>
          <cell r="H1983" t="str">
            <v>@v</v>
          </cell>
          <cell r="I1983">
            <v>2</v>
          </cell>
          <cell r="J1983" t="str">
            <v>Not Found</v>
          </cell>
          <cell r="K1983">
            <v>0.16020000000000001</v>
          </cell>
          <cell r="L1983">
            <v>1.2E-2</v>
          </cell>
          <cell r="M1983">
            <v>13</v>
          </cell>
          <cell r="N1983" t="str">
            <v>Not Found</v>
          </cell>
          <cell r="O1983">
            <v>0.15479999999999999</v>
          </cell>
          <cell r="P1983">
            <v>8.0000000000000002E-3</v>
          </cell>
          <cell r="Q1983">
            <v>14</v>
          </cell>
          <cell r="R1983">
            <v>1.1838331208080459</v>
          </cell>
          <cell r="S1983">
            <v>2.5619261665679116</v>
          </cell>
          <cell r="T1983">
            <v>0.27736333136202201</v>
          </cell>
          <cell r="U1983">
            <v>0.79592727237201411</v>
          </cell>
          <cell r="V1983">
            <v>1.3292694397001943</v>
          </cell>
          <cell r="W1983">
            <v>1.6488647817248745</v>
          </cell>
          <cell r="X1983">
            <v>88</v>
          </cell>
          <cell r="Y1983">
            <v>100</v>
          </cell>
          <cell r="Z1983">
            <v>61</v>
          </cell>
          <cell r="AA1983">
            <v>79</v>
          </cell>
          <cell r="AB1983">
            <v>91</v>
          </cell>
          <cell r="AC1983">
            <v>95</v>
          </cell>
        </row>
        <row r="1984">
          <cell r="A1984" t="str">
            <v>m@z</v>
          </cell>
          <cell r="B1984" t="str">
            <v>m</v>
          </cell>
          <cell r="C1984" t="str">
            <v>early-8</v>
          </cell>
          <cell r="D1984" t="str">
            <v>@</v>
          </cell>
          <cell r="E1984" t="str">
            <v>z</v>
          </cell>
          <cell r="F1984" t="str">
            <v>late-8</v>
          </cell>
          <cell r="G1984" t="str">
            <v>m@</v>
          </cell>
          <cell r="H1984" t="str">
            <v>@z</v>
          </cell>
          <cell r="I1984">
            <v>3</v>
          </cell>
          <cell r="J1984" t="str">
            <v>Not Found</v>
          </cell>
          <cell r="K1984">
            <v>0.15670000000000001</v>
          </cell>
          <cell r="L1984">
            <v>1.0699999999999999E-2</v>
          </cell>
          <cell r="M1984">
            <v>13</v>
          </cell>
          <cell r="N1984" t="str">
            <v>Not Found</v>
          </cell>
          <cell r="O1984">
            <v>0.15690000000000001</v>
          </cell>
          <cell r="P1984">
            <v>7.4000000000000003E-3</v>
          </cell>
          <cell r="Q1984">
            <v>15</v>
          </cell>
          <cell r="R1984">
            <v>1.1030702924298255</v>
          </cell>
          <cell r="S1984">
            <v>2.1843162375627685</v>
          </cell>
          <cell r="T1984">
            <v>0.27736333136202201</v>
          </cell>
          <cell r="U1984">
            <v>0.844001728358029</v>
          </cell>
          <cell r="V1984">
            <v>1.1459918466961505</v>
          </cell>
          <cell r="W1984">
            <v>1.880478781382656</v>
          </cell>
          <cell r="X1984">
            <v>87</v>
          </cell>
          <cell r="Y1984">
            <v>99</v>
          </cell>
          <cell r="Z1984">
            <v>61</v>
          </cell>
          <cell r="AA1984">
            <v>80</v>
          </cell>
          <cell r="AB1984">
            <v>88</v>
          </cell>
          <cell r="AC1984">
            <v>97</v>
          </cell>
        </row>
        <row r="1985">
          <cell r="A1985" t="str">
            <v>m^b</v>
          </cell>
          <cell r="B1985" t="str">
            <v>m</v>
          </cell>
          <cell r="C1985" t="str">
            <v>early-8</v>
          </cell>
          <cell r="D1985" t="str">
            <v>^</v>
          </cell>
          <cell r="E1985" t="str">
            <v>b</v>
          </cell>
          <cell r="F1985" t="str">
            <v>early-8</v>
          </cell>
          <cell r="G1985" t="str">
            <v>m^</v>
          </cell>
          <cell r="H1985" t="str">
            <v>^b</v>
          </cell>
          <cell r="I1985">
            <v>1</v>
          </cell>
          <cell r="J1985" t="str">
            <v>Not Found</v>
          </cell>
          <cell r="K1985">
            <v>0.12230000000000001</v>
          </cell>
          <cell r="L1985">
            <v>7.4999999999999997E-3</v>
          </cell>
          <cell r="M1985">
            <v>20</v>
          </cell>
          <cell r="N1985" t="str">
            <v>Not Found</v>
          </cell>
          <cell r="O1985">
            <v>0.13400000000000001</v>
          </cell>
          <cell r="P1985">
            <v>9.1000000000000004E-3</v>
          </cell>
          <cell r="Q1985">
            <v>10</v>
          </cell>
          <cell r="R1985">
            <v>0.30928706494103225</v>
          </cell>
          <cell r="S1985">
            <v>1.2548148738578011</v>
          </cell>
          <cell r="T1985">
            <v>1.4047693338932186</v>
          </cell>
          <cell r="U1985">
            <v>0.31976123212958557</v>
          </cell>
          <cell r="V1985">
            <v>1.6652783602076082</v>
          </cell>
          <cell r="W1985">
            <v>0.72240878309374867</v>
          </cell>
          <cell r="X1985">
            <v>62</v>
          </cell>
          <cell r="Y1985">
            <v>90</v>
          </cell>
          <cell r="Z1985">
            <v>92</v>
          </cell>
          <cell r="AA1985">
            <v>63</v>
          </cell>
          <cell r="AB1985">
            <v>95</v>
          </cell>
          <cell r="AC1985">
            <v>76</v>
          </cell>
        </row>
        <row r="1986">
          <cell r="A1986" t="str">
            <v>m^G</v>
          </cell>
          <cell r="B1986" t="str">
            <v>m</v>
          </cell>
          <cell r="C1986" t="str">
            <v>early-8</v>
          </cell>
          <cell r="D1986" t="str">
            <v>^</v>
          </cell>
          <cell r="E1986" t="str">
            <v>G</v>
          </cell>
          <cell r="F1986" t="str">
            <v>mid-8</v>
          </cell>
          <cell r="G1986" t="str">
            <v>m^</v>
          </cell>
          <cell r="H1986" t="str">
            <v>^G</v>
          </cell>
          <cell r="I1986">
            <v>2</v>
          </cell>
          <cell r="J1986" t="str">
            <v>Not Found</v>
          </cell>
          <cell r="K1986">
            <v>0.1081</v>
          </cell>
          <cell r="L1986">
            <v>6.6E-3</v>
          </cell>
          <cell r="M1986">
            <v>20</v>
          </cell>
          <cell r="N1986" t="str">
            <v>Not Found</v>
          </cell>
          <cell r="O1986">
            <v>0.13089999999999999</v>
          </cell>
          <cell r="P1986">
            <v>8.9999999999999993E-3</v>
          </cell>
          <cell r="Q1986">
            <v>8</v>
          </cell>
          <cell r="R1986">
            <v>-1.8379267336318551E-2</v>
          </cell>
          <cell r="S1986">
            <v>0.99339261531577916</v>
          </cell>
          <cell r="T1986">
            <v>1.4047693338932186</v>
          </cell>
          <cell r="U1986">
            <v>0.24879417805499238</v>
          </cell>
          <cell r="V1986">
            <v>1.6347320947069339</v>
          </cell>
          <cell r="W1986">
            <v>0.25918078377818571</v>
          </cell>
          <cell r="X1986">
            <v>49</v>
          </cell>
          <cell r="Y1986">
            <v>84</v>
          </cell>
          <cell r="Z1986">
            <v>92</v>
          </cell>
          <cell r="AA1986">
            <v>60</v>
          </cell>
          <cell r="AB1986">
            <v>95</v>
          </cell>
          <cell r="AC1986">
            <v>60</v>
          </cell>
        </row>
        <row r="1987">
          <cell r="A1987" t="str">
            <v>m^J</v>
          </cell>
          <cell r="B1987" t="str">
            <v>m</v>
          </cell>
          <cell r="C1987" t="str">
            <v>early-8</v>
          </cell>
          <cell r="D1987" t="str">
            <v>^</v>
          </cell>
          <cell r="E1987" t="str">
            <v>J</v>
          </cell>
          <cell r="F1987" t="str">
            <v>mid-8</v>
          </cell>
          <cell r="G1987" t="str">
            <v>m^</v>
          </cell>
          <cell r="H1987" t="str">
            <v>^J</v>
          </cell>
          <cell r="I1987">
            <v>2</v>
          </cell>
          <cell r="J1987" t="str">
            <v>Not Found</v>
          </cell>
          <cell r="K1987">
            <v>0.1071</v>
          </cell>
          <cell r="L1987">
            <v>4.4000000000000003E-3</v>
          </cell>
          <cell r="M1987">
            <v>17</v>
          </cell>
          <cell r="N1987" t="str">
            <v>Not Found</v>
          </cell>
          <cell r="O1987">
            <v>0.11840000000000001</v>
          </cell>
          <cell r="P1987">
            <v>5.8999999999999999E-3</v>
          </cell>
          <cell r="Q1987">
            <v>6</v>
          </cell>
          <cell r="R1987">
            <v>-4.1454361158667213E-2</v>
          </cell>
          <cell r="S1987">
            <v>0.35436042776861426</v>
          </cell>
          <cell r="T1987">
            <v>0.9215953328084201</v>
          </cell>
          <cell r="U1987">
            <v>-3.7363298052236128E-2</v>
          </cell>
          <cell r="V1987">
            <v>0.68779786418604072</v>
          </cell>
          <cell r="W1987">
            <v>-0.20404721553737729</v>
          </cell>
          <cell r="X1987">
            <v>48</v>
          </cell>
          <cell r="Y1987">
            <v>64</v>
          </cell>
          <cell r="Z1987">
            <v>82</v>
          </cell>
          <cell r="AA1987">
            <v>49</v>
          </cell>
          <cell r="AB1987">
            <v>76</v>
          </cell>
          <cell r="AC1987">
            <v>42</v>
          </cell>
        </row>
        <row r="1988">
          <cell r="A1988" t="str">
            <v>m^n</v>
          </cell>
          <cell r="B1988" t="str">
            <v>m</v>
          </cell>
          <cell r="C1988" t="str">
            <v>early-8</v>
          </cell>
          <cell r="D1988" t="str">
            <v>^</v>
          </cell>
          <cell r="E1988" t="str">
            <v>n</v>
          </cell>
          <cell r="F1988" t="str">
            <v>early-8</v>
          </cell>
          <cell r="G1988" t="str">
            <v>m^</v>
          </cell>
          <cell r="H1988" t="str">
            <v>^n</v>
          </cell>
          <cell r="I1988">
            <v>1</v>
          </cell>
          <cell r="J1988" t="str">
            <v>Not Found</v>
          </cell>
          <cell r="K1988">
            <v>0.19239999999999999</v>
          </cell>
          <cell r="L1988">
            <v>9.7000000000000003E-3</v>
          </cell>
          <cell r="M1988">
            <v>32</v>
          </cell>
          <cell r="N1988" t="str">
            <v>Not Found</v>
          </cell>
          <cell r="O1988">
            <v>0.21759999999999999</v>
          </cell>
          <cell r="P1988">
            <v>1.9199999999999998E-2</v>
          </cell>
          <cell r="Q1988">
            <v>21</v>
          </cell>
          <cell r="R1988">
            <v>1.9268511418876717</v>
          </cell>
          <cell r="S1988">
            <v>1.8938470614049663</v>
          </cell>
          <cell r="T1988">
            <v>3.3374653382324131</v>
          </cell>
          <cell r="U1988">
            <v>2.2335824323347317</v>
          </cell>
          <cell r="V1988">
            <v>4.7504511757756793</v>
          </cell>
          <cell r="W1988">
            <v>3.2701627793293451</v>
          </cell>
          <cell r="X1988">
            <v>97</v>
          </cell>
          <cell r="Y1988">
            <v>97</v>
          </cell>
          <cell r="Z1988">
            <v>100</v>
          </cell>
          <cell r="AA1988">
            <v>99</v>
          </cell>
          <cell r="AB1988">
            <v>100</v>
          </cell>
          <cell r="AC1988">
            <v>100</v>
          </cell>
        </row>
        <row r="1989">
          <cell r="A1989" t="str">
            <v>m^p</v>
          </cell>
          <cell r="B1989" t="str">
            <v>m</v>
          </cell>
          <cell r="C1989" t="str">
            <v>early-8</v>
          </cell>
          <cell r="D1989" t="str">
            <v>^</v>
          </cell>
          <cell r="E1989" t="str">
            <v>p</v>
          </cell>
          <cell r="F1989" t="str">
            <v>early-8</v>
          </cell>
          <cell r="G1989" t="str">
            <v>m^</v>
          </cell>
          <cell r="H1989" t="str">
            <v>^p</v>
          </cell>
          <cell r="I1989">
            <v>1</v>
          </cell>
          <cell r="J1989" t="str">
            <v>Not Found</v>
          </cell>
          <cell r="K1989">
            <v>0.13350000000000001</v>
          </cell>
          <cell r="L1989">
            <v>5.1999999999999998E-3</v>
          </cell>
          <cell r="M1989">
            <v>17</v>
          </cell>
          <cell r="N1989" t="str">
            <v>Not Found</v>
          </cell>
          <cell r="O1989">
            <v>0.14449999999999999</v>
          </cell>
          <cell r="P1989">
            <v>8.2000000000000007E-3</v>
          </cell>
          <cell r="Q1989">
            <v>10</v>
          </cell>
          <cell r="R1989">
            <v>0.56772811575133708</v>
          </cell>
          <cell r="S1989">
            <v>0.58673576869485589</v>
          </cell>
          <cell r="T1989">
            <v>0.9215953328084201</v>
          </cell>
          <cell r="U1989">
            <v>0.56013351205965745</v>
          </cell>
          <cell r="V1989">
            <v>1.3903619707015424</v>
          </cell>
          <cell r="W1989">
            <v>0.72240878309374867</v>
          </cell>
          <cell r="X1989">
            <v>72</v>
          </cell>
          <cell r="Y1989">
            <v>72</v>
          </cell>
          <cell r="Z1989">
            <v>82</v>
          </cell>
          <cell r="AA1989">
            <v>71</v>
          </cell>
          <cell r="AB1989">
            <v>92</v>
          </cell>
          <cell r="AC1989">
            <v>76</v>
          </cell>
        </row>
        <row r="1990">
          <cell r="A1990" t="str">
            <v>m^r</v>
          </cell>
          <cell r="B1990" t="str">
            <v>m</v>
          </cell>
          <cell r="C1990" t="str">
            <v>early-8</v>
          </cell>
          <cell r="D1990" t="str">
            <v>^</v>
          </cell>
          <cell r="E1990" t="str">
            <v>r</v>
          </cell>
          <cell r="F1990" t="str">
            <v>late-8</v>
          </cell>
          <cell r="G1990" t="str">
            <v>m^</v>
          </cell>
          <cell r="H1990" t="str">
            <v>^r</v>
          </cell>
          <cell r="I1990">
            <v>3</v>
          </cell>
          <cell r="J1990" t="str">
            <v>Not Found</v>
          </cell>
          <cell r="K1990">
            <v>0.17469999999999999</v>
          </cell>
          <cell r="L1990">
            <v>3.8999999999999998E-3</v>
          </cell>
          <cell r="M1990">
            <v>15</v>
          </cell>
          <cell r="N1990" t="str">
            <v>Not Found</v>
          </cell>
          <cell r="O1990">
            <v>0.20019999999999999</v>
          </cell>
          <cell r="P1990">
            <v>5.5999999999999999E-3</v>
          </cell>
          <cell r="Q1990">
            <v>5</v>
          </cell>
          <cell r="R1990">
            <v>1.5184219812321009</v>
          </cell>
          <cell r="S1990">
            <v>0.20912583968971296</v>
          </cell>
          <cell r="T1990">
            <v>0.59947933208522108</v>
          </cell>
          <cell r="U1990">
            <v>1.8352512255934692</v>
          </cell>
          <cell r="V1990">
            <v>0.59615906768401883</v>
          </cell>
          <cell r="W1990">
            <v>-0.43566121519515877</v>
          </cell>
          <cell r="X1990">
            <v>94</v>
          </cell>
          <cell r="Y1990">
            <v>57.999999999999993</v>
          </cell>
          <cell r="Z1990">
            <v>72</v>
          </cell>
          <cell r="AA1990">
            <v>97</v>
          </cell>
          <cell r="AB1990">
            <v>73</v>
          </cell>
          <cell r="AC1990">
            <v>33</v>
          </cell>
        </row>
        <row r="1991">
          <cell r="A1991" t="str">
            <v>m^T</v>
          </cell>
          <cell r="B1991" t="str">
            <v>m</v>
          </cell>
          <cell r="C1991" t="str">
            <v>early-8</v>
          </cell>
          <cell r="D1991" t="str">
            <v>^</v>
          </cell>
          <cell r="E1991" t="str">
            <v>T</v>
          </cell>
          <cell r="F1991" t="str">
            <v>late-8</v>
          </cell>
          <cell r="G1991" t="str">
            <v>m^</v>
          </cell>
          <cell r="H1991" t="str">
            <v>^T</v>
          </cell>
          <cell r="I1991">
            <v>3</v>
          </cell>
          <cell r="J1991" t="str">
            <v>Not Found</v>
          </cell>
          <cell r="K1991">
            <v>0.1037</v>
          </cell>
          <cell r="L1991">
            <v>4.1000000000000003E-3</v>
          </cell>
          <cell r="M1991">
            <v>16</v>
          </cell>
          <cell r="N1991" t="str">
            <v>Not Found</v>
          </cell>
          <cell r="O1991">
            <v>0.1207</v>
          </cell>
          <cell r="P1991">
            <v>5.8999999999999999E-3</v>
          </cell>
          <cell r="Q1991">
            <v>8</v>
          </cell>
          <cell r="R1991">
            <v>-0.1199096801546526</v>
          </cell>
          <cell r="S1991">
            <v>0.26721967492127358</v>
          </cell>
          <cell r="T1991">
            <v>0.76053733244682054</v>
          </cell>
          <cell r="U1991">
            <v>1.5289677551493906E-2</v>
          </cell>
          <cell r="V1991">
            <v>0.68779786418604072</v>
          </cell>
          <cell r="W1991">
            <v>0.25918078377818571</v>
          </cell>
          <cell r="X1991">
            <v>45</v>
          </cell>
          <cell r="Y1991">
            <v>60</v>
          </cell>
          <cell r="Z1991">
            <v>78</v>
          </cell>
          <cell r="AA1991">
            <v>51</v>
          </cell>
          <cell r="AB1991">
            <v>76</v>
          </cell>
          <cell r="AC1991">
            <v>60</v>
          </cell>
        </row>
        <row r="1992">
          <cell r="A1992" t="str">
            <v>m^v</v>
          </cell>
          <cell r="B1992" t="str">
            <v>m</v>
          </cell>
          <cell r="C1992" t="str">
            <v>early-8</v>
          </cell>
          <cell r="D1992" t="str">
            <v>^</v>
          </cell>
          <cell r="E1992" t="str">
            <v>v</v>
          </cell>
          <cell r="F1992" t="str">
            <v>mid-8</v>
          </cell>
          <cell r="G1992" t="str">
            <v>m^</v>
          </cell>
          <cell r="H1992" t="str">
            <v>^v</v>
          </cell>
          <cell r="I1992">
            <v>2</v>
          </cell>
          <cell r="J1992" t="str">
            <v>Not Found</v>
          </cell>
          <cell r="K1992">
            <v>0.12</v>
          </cell>
          <cell r="L1992">
            <v>5.1000000000000004E-3</v>
          </cell>
          <cell r="M1992">
            <v>14</v>
          </cell>
          <cell r="N1992" t="str">
            <v>Not Found</v>
          </cell>
          <cell r="O1992">
            <v>0.13420000000000001</v>
          </cell>
          <cell r="P1992">
            <v>7.1999999999999998E-3</v>
          </cell>
          <cell r="Q1992">
            <v>7</v>
          </cell>
          <cell r="R1992">
            <v>0.25621434914963015</v>
          </cell>
          <cell r="S1992">
            <v>0.55768885107907584</v>
          </cell>
          <cell r="T1992">
            <v>0.43842133172362152</v>
          </cell>
          <cell r="U1992">
            <v>0.32433975174730134</v>
          </cell>
          <cell r="V1992">
            <v>1.0848993156948024</v>
          </cell>
          <cell r="W1992">
            <v>2.7566784120404197E-2</v>
          </cell>
          <cell r="X1992">
            <v>60</v>
          </cell>
          <cell r="Y1992">
            <v>71</v>
          </cell>
          <cell r="Z1992">
            <v>67</v>
          </cell>
          <cell r="AA1992">
            <v>63</v>
          </cell>
          <cell r="AB1992">
            <v>86</v>
          </cell>
          <cell r="AC1992">
            <v>51</v>
          </cell>
        </row>
        <row r="1993">
          <cell r="A1993" t="str">
            <v>m^z</v>
          </cell>
          <cell r="B1993" t="str">
            <v>m</v>
          </cell>
          <cell r="C1993" t="str">
            <v>early-8</v>
          </cell>
          <cell r="D1993" t="str">
            <v>^</v>
          </cell>
          <cell r="E1993" t="str">
            <v>z</v>
          </cell>
          <cell r="F1993" t="str">
            <v>late-8</v>
          </cell>
          <cell r="G1993" t="str">
            <v>m^</v>
          </cell>
          <cell r="H1993" t="str">
            <v>^z</v>
          </cell>
          <cell r="I1993">
            <v>3</v>
          </cell>
          <cell r="J1993" t="str">
            <v>Not Found</v>
          </cell>
          <cell r="K1993">
            <v>0.11650000000000001</v>
          </cell>
          <cell r="L1993">
            <v>5.0000000000000001E-3</v>
          </cell>
          <cell r="M1993">
            <v>15</v>
          </cell>
          <cell r="N1993" t="str">
            <v>Not Found</v>
          </cell>
          <cell r="O1993">
            <v>0.1363</v>
          </cell>
          <cell r="P1993">
            <v>8.0999999999999996E-3</v>
          </cell>
          <cell r="Q1993">
            <v>9</v>
          </cell>
          <cell r="R1993">
            <v>0.17545152077141016</v>
          </cell>
          <cell r="S1993">
            <v>0.52864193346329558</v>
          </cell>
          <cell r="T1993">
            <v>0.59947933208522108</v>
          </cell>
          <cell r="U1993">
            <v>0.37241420773331563</v>
          </cell>
          <cell r="V1993">
            <v>1.3598157052008681</v>
          </cell>
          <cell r="W1993">
            <v>0.49079478343596716</v>
          </cell>
          <cell r="X1993">
            <v>56.999999999999993</v>
          </cell>
          <cell r="Y1993">
            <v>70</v>
          </cell>
          <cell r="Z1993">
            <v>72</v>
          </cell>
          <cell r="AA1993">
            <v>65</v>
          </cell>
          <cell r="AB1993">
            <v>91</v>
          </cell>
          <cell r="AC1993">
            <v>69</v>
          </cell>
        </row>
        <row r="1994">
          <cell r="A1994" t="str">
            <v>maC</v>
          </cell>
          <cell r="B1994" t="str">
            <v>m</v>
          </cell>
          <cell r="C1994" t="str">
            <v>early-8</v>
          </cell>
          <cell r="D1994" t="str">
            <v>a</v>
          </cell>
          <cell r="E1994" t="str">
            <v>C</v>
          </cell>
          <cell r="F1994" t="str">
            <v>mid-8</v>
          </cell>
          <cell r="G1994" t="str">
            <v>ma</v>
          </cell>
          <cell r="H1994" t="str">
            <v>aC</v>
          </cell>
          <cell r="I1994">
            <v>2</v>
          </cell>
          <cell r="J1994" t="str">
            <v>Not Found</v>
          </cell>
          <cell r="K1994">
            <v>0.12559999999999999</v>
          </cell>
          <cell r="L1994">
            <v>6.6E-3</v>
          </cell>
          <cell r="M1994">
            <v>11</v>
          </cell>
          <cell r="N1994" t="str">
            <v>Not Found</v>
          </cell>
          <cell r="O1994">
            <v>0.1278</v>
          </cell>
          <cell r="P1994">
            <v>6.1000000000000004E-3</v>
          </cell>
          <cell r="Q1994">
            <v>8</v>
          </cell>
          <cell r="R1994">
            <v>0.38543487455478243</v>
          </cell>
          <cell r="S1994">
            <v>0.99339261531577916</v>
          </cell>
          <cell r="T1994">
            <v>-4.4752669361177014E-2</v>
          </cell>
          <cell r="U1994">
            <v>0.17782712398039979</v>
          </cell>
          <cell r="V1994">
            <v>0.74889039518738887</v>
          </cell>
          <cell r="W1994">
            <v>0.25918078377818571</v>
          </cell>
          <cell r="X1994">
            <v>65</v>
          </cell>
          <cell r="Y1994">
            <v>84</v>
          </cell>
          <cell r="Z1994">
            <v>48</v>
          </cell>
          <cell r="AA1994">
            <v>56.999999999999993</v>
          </cell>
          <cell r="AB1994">
            <v>78</v>
          </cell>
          <cell r="AC1994">
            <v>60</v>
          </cell>
        </row>
        <row r="1995">
          <cell r="A1995" t="str">
            <v>mad</v>
          </cell>
          <cell r="B1995" t="str">
            <v>m</v>
          </cell>
          <cell r="C1995" t="str">
            <v>early-8</v>
          </cell>
          <cell r="D1995" t="str">
            <v>a</v>
          </cell>
          <cell r="E1995" t="str">
            <v>d</v>
          </cell>
          <cell r="F1995" t="str">
            <v>early-8</v>
          </cell>
          <cell r="G1995" t="str">
            <v>ma</v>
          </cell>
          <cell r="H1995" t="str">
            <v>ad</v>
          </cell>
          <cell r="I1995">
            <v>1</v>
          </cell>
          <cell r="J1995" t="str">
            <v>Not Found</v>
          </cell>
          <cell r="K1995">
            <v>0.15559999999999999</v>
          </cell>
          <cell r="L1995">
            <v>8.8999999999999999E-3</v>
          </cell>
          <cell r="M1995">
            <v>24</v>
          </cell>
          <cell r="N1995" t="str">
            <v>Not Found</v>
          </cell>
          <cell r="O1995">
            <v>0.1686</v>
          </cell>
          <cell r="P1995">
            <v>8.3999999999999995E-3</v>
          </cell>
          <cell r="Q1995">
            <v>16</v>
          </cell>
          <cell r="R1995">
            <v>1.0776876892252416</v>
          </cell>
          <cell r="S1995">
            <v>1.6614717204787244</v>
          </cell>
          <cell r="T1995">
            <v>2.0490013353396166</v>
          </cell>
          <cell r="U1995">
            <v>1.1118451259943949</v>
          </cell>
          <cell r="V1995">
            <v>1.4514545017028901</v>
          </cell>
          <cell r="W1995">
            <v>2.1120927810404377</v>
          </cell>
          <cell r="X1995">
            <v>86</v>
          </cell>
          <cell r="Y1995">
            <v>95</v>
          </cell>
          <cell r="Z1995">
            <v>98</v>
          </cell>
          <cell r="AA1995">
            <v>87</v>
          </cell>
          <cell r="AB1995">
            <v>93</v>
          </cell>
          <cell r="AC1995">
            <v>98</v>
          </cell>
        </row>
        <row r="1996">
          <cell r="A1996" t="str">
            <v>maf</v>
          </cell>
          <cell r="B1996" t="str">
            <v>m</v>
          </cell>
          <cell r="C1996" t="str">
            <v>early-8</v>
          </cell>
          <cell r="D1996" t="str">
            <v>a</v>
          </cell>
          <cell r="E1996" t="str">
            <v>f</v>
          </cell>
          <cell r="F1996" t="str">
            <v>mid-8</v>
          </cell>
          <cell r="G1996" t="str">
            <v>ma</v>
          </cell>
          <cell r="H1996" t="str">
            <v>af</v>
          </cell>
          <cell r="I1996">
            <v>2</v>
          </cell>
          <cell r="J1996" t="str">
            <v>Not Found</v>
          </cell>
          <cell r="K1996">
            <v>0.13730000000000001</v>
          </cell>
          <cell r="L1996">
            <v>6.7000000000000002E-3</v>
          </cell>
          <cell r="M1996">
            <v>9</v>
          </cell>
          <cell r="N1996" t="str">
            <v>Not Found</v>
          </cell>
          <cell r="O1996">
            <v>0.13439999999999999</v>
          </cell>
          <cell r="P1996">
            <v>6.4999999999999997E-3</v>
          </cell>
          <cell r="Q1996">
            <v>5</v>
          </cell>
          <cell r="R1996">
            <v>0.6554134722762619</v>
          </cell>
          <cell r="S1996">
            <v>1.0224395329315594</v>
          </cell>
          <cell r="T1996">
            <v>-0.36686867008437607</v>
          </cell>
          <cell r="U1996">
            <v>0.3289182713650165</v>
          </cell>
          <cell r="V1996">
            <v>0.8710754571900845</v>
          </cell>
          <cell r="W1996">
            <v>-0.43566121519515877</v>
          </cell>
          <cell r="X1996">
            <v>74</v>
          </cell>
          <cell r="Y1996">
            <v>85</v>
          </cell>
          <cell r="Z1996">
            <v>36</v>
          </cell>
          <cell r="AA1996">
            <v>63</v>
          </cell>
          <cell r="AB1996">
            <v>81</v>
          </cell>
          <cell r="AC1996">
            <v>33</v>
          </cell>
        </row>
        <row r="1997">
          <cell r="A1997" t="str">
            <v>mag</v>
          </cell>
          <cell r="B1997" t="str">
            <v>m</v>
          </cell>
          <cell r="C1997" t="str">
            <v>early-8</v>
          </cell>
          <cell r="D1997" t="str">
            <v>a</v>
          </cell>
          <cell r="E1997" t="str">
            <v>g</v>
          </cell>
          <cell r="F1997" t="str">
            <v>mid-8</v>
          </cell>
          <cell r="G1997" t="str">
            <v>ma</v>
          </cell>
          <cell r="H1997" t="str">
            <v>ag</v>
          </cell>
          <cell r="I1997">
            <v>2</v>
          </cell>
          <cell r="J1997" t="str">
            <v>Not Found</v>
          </cell>
          <cell r="K1997">
            <v>0.1356</v>
          </cell>
          <cell r="L1997">
            <v>7.1000000000000004E-3</v>
          </cell>
          <cell r="M1997">
            <v>10</v>
          </cell>
          <cell r="N1997" t="str">
            <v>Not Found</v>
          </cell>
          <cell r="O1997">
            <v>0.13420000000000001</v>
          </cell>
          <cell r="P1997">
            <v>6.7000000000000002E-3</v>
          </cell>
          <cell r="Q1997">
            <v>8</v>
          </cell>
          <cell r="R1997">
            <v>0.616185812778269</v>
          </cell>
          <cell r="S1997">
            <v>1.1386272033946805</v>
          </cell>
          <cell r="T1997">
            <v>-0.20581066972277653</v>
          </cell>
          <cell r="U1997">
            <v>0.32433975174730134</v>
          </cell>
          <cell r="V1997">
            <v>0.93216798819143265</v>
          </cell>
          <cell r="W1997">
            <v>0.25918078377818571</v>
          </cell>
          <cell r="X1997">
            <v>73</v>
          </cell>
          <cell r="Y1997">
            <v>87</v>
          </cell>
          <cell r="Z1997">
            <v>42</v>
          </cell>
          <cell r="AA1997">
            <v>63</v>
          </cell>
          <cell r="AB1997">
            <v>83</v>
          </cell>
          <cell r="AC1997">
            <v>60</v>
          </cell>
        </row>
        <row r="1998">
          <cell r="A1998" t="str">
            <v>maG</v>
          </cell>
          <cell r="B1998" t="str">
            <v>m</v>
          </cell>
          <cell r="C1998" t="str">
            <v>early-8</v>
          </cell>
          <cell r="D1998" t="str">
            <v>a</v>
          </cell>
          <cell r="E1998" t="str">
            <v>G</v>
          </cell>
          <cell r="F1998" t="str">
            <v>mid-8</v>
          </cell>
          <cell r="G1998" t="str">
            <v>ma</v>
          </cell>
          <cell r="H1998" t="str">
            <v>aG</v>
          </cell>
          <cell r="I1998">
            <v>2</v>
          </cell>
          <cell r="J1998" t="str">
            <v>Not Found</v>
          </cell>
          <cell r="K1998">
            <v>0.12939999999999999</v>
          </cell>
          <cell r="L1998">
            <v>7.1000000000000004E-3</v>
          </cell>
          <cell r="M1998">
            <v>6</v>
          </cell>
          <cell r="N1998" t="str">
            <v>Not Found</v>
          </cell>
          <cell r="O1998">
            <v>0.13400000000000001</v>
          </cell>
          <cell r="P1998">
            <v>6.7999999999999996E-3</v>
          </cell>
          <cell r="Q1998">
            <v>8</v>
          </cell>
          <cell r="R1998">
            <v>0.47312023107970719</v>
          </cell>
          <cell r="S1998">
            <v>1.1386272033946805</v>
          </cell>
          <cell r="T1998">
            <v>-0.85004267116917465</v>
          </cell>
          <cell r="U1998">
            <v>0.31976123212958557</v>
          </cell>
          <cell r="V1998">
            <v>0.9627142536921065</v>
          </cell>
          <cell r="W1998">
            <v>0.25918078377818571</v>
          </cell>
          <cell r="X1998">
            <v>68</v>
          </cell>
          <cell r="Y1998">
            <v>87</v>
          </cell>
          <cell r="Z1998">
            <v>20</v>
          </cell>
          <cell r="AA1998">
            <v>63</v>
          </cell>
          <cell r="AB1998">
            <v>83</v>
          </cell>
          <cell r="AC1998">
            <v>60</v>
          </cell>
        </row>
        <row r="1999">
          <cell r="A1999" t="str">
            <v>maJ</v>
          </cell>
          <cell r="B1999" t="str">
            <v>m</v>
          </cell>
          <cell r="C1999" t="str">
            <v>early-8</v>
          </cell>
          <cell r="D1999" t="str">
            <v>a</v>
          </cell>
          <cell r="E1999" t="str">
            <v>J</v>
          </cell>
          <cell r="F1999" t="str">
            <v>mid-8</v>
          </cell>
          <cell r="G1999" t="str">
            <v>ma</v>
          </cell>
          <cell r="H1999" t="str">
            <v>aJ</v>
          </cell>
          <cell r="I1999">
            <v>2</v>
          </cell>
          <cell r="J1999" t="str">
            <v>Not Found</v>
          </cell>
          <cell r="K1999">
            <v>0.12839999999999999</v>
          </cell>
          <cell r="L1999">
            <v>7.3000000000000001E-3</v>
          </cell>
          <cell r="M1999">
            <v>11</v>
          </cell>
          <cell r="N1999" t="str">
            <v>Not Found</v>
          </cell>
          <cell r="O1999">
            <v>0.12139999999999999</v>
          </cell>
          <cell r="P1999">
            <v>6.7000000000000002E-3</v>
          </cell>
          <cell r="Q1999">
            <v>6</v>
          </cell>
          <cell r="R1999">
            <v>0.45004513725735856</v>
          </cell>
          <cell r="S1999">
            <v>1.1967210386262408</v>
          </cell>
          <cell r="T1999">
            <v>-4.4752669361177014E-2</v>
          </cell>
          <cell r="U1999">
            <v>3.1314496213498549E-2</v>
          </cell>
          <cell r="V1999">
            <v>0.93216798819143265</v>
          </cell>
          <cell r="W1999">
            <v>-0.20404721553737729</v>
          </cell>
          <cell r="X1999">
            <v>67</v>
          </cell>
          <cell r="Y1999">
            <v>89</v>
          </cell>
          <cell r="Z1999">
            <v>48</v>
          </cell>
          <cell r="AA1999">
            <v>51</v>
          </cell>
          <cell r="AB1999">
            <v>83</v>
          </cell>
          <cell r="AC1999">
            <v>42</v>
          </cell>
        </row>
        <row r="2000">
          <cell r="A2000" t="str">
            <v>man</v>
          </cell>
          <cell r="B2000" t="str">
            <v>m</v>
          </cell>
          <cell r="C2000" t="str">
            <v>early-8</v>
          </cell>
          <cell r="D2000" t="str">
            <v>a</v>
          </cell>
          <cell r="E2000" t="str">
            <v>n</v>
          </cell>
          <cell r="F2000" t="str">
            <v>early-8</v>
          </cell>
          <cell r="G2000" t="str">
            <v>ma</v>
          </cell>
          <cell r="H2000" t="str">
            <v>an</v>
          </cell>
          <cell r="I2000">
            <v>1</v>
          </cell>
          <cell r="J2000" t="str">
            <v>Not Found</v>
          </cell>
          <cell r="K2000">
            <v>0.2137</v>
          </cell>
          <cell r="L2000">
            <v>1.8499999999999999E-2</v>
          </cell>
          <cell r="M2000">
            <v>18</v>
          </cell>
          <cell r="N2000" t="str">
            <v>Not Found</v>
          </cell>
          <cell r="O2000">
            <v>0.22059999999999999</v>
          </cell>
          <cell r="P2000">
            <v>1.18E-2</v>
          </cell>
          <cell r="Q2000">
            <v>17</v>
          </cell>
          <cell r="R2000">
            <v>2.4183506403036983</v>
          </cell>
          <cell r="S2000">
            <v>4.4499758115936263</v>
          </cell>
          <cell r="T2000">
            <v>1.0826533331700197</v>
          </cell>
          <cell r="U2000">
            <v>2.3022602266004668</v>
          </cell>
          <cell r="V2000">
            <v>2.4900275287258054</v>
          </cell>
          <cell r="W2000">
            <v>2.343706780698219</v>
          </cell>
          <cell r="X2000">
            <v>99</v>
          </cell>
          <cell r="Y2000">
            <v>100</v>
          </cell>
          <cell r="Z2000">
            <v>86</v>
          </cell>
          <cell r="AA2000">
            <v>99</v>
          </cell>
          <cell r="AB2000">
            <v>99</v>
          </cell>
          <cell r="AC2000">
            <v>99</v>
          </cell>
        </row>
        <row r="2001">
          <cell r="A2001" t="str">
            <v>mas</v>
          </cell>
          <cell r="B2001" t="str">
            <v>m</v>
          </cell>
          <cell r="C2001" t="str">
            <v>early-8</v>
          </cell>
          <cell r="D2001" t="str">
            <v>a</v>
          </cell>
          <cell r="E2001" t="str">
            <v>s</v>
          </cell>
          <cell r="F2001" t="str">
            <v>late-8</v>
          </cell>
          <cell r="G2001" t="str">
            <v>ma</v>
          </cell>
          <cell r="H2001" t="str">
            <v>as</v>
          </cell>
          <cell r="I2001">
            <v>3</v>
          </cell>
          <cell r="J2001" t="str">
            <v>Not Found</v>
          </cell>
          <cell r="K2001">
            <v>0.19650000000000001</v>
          </cell>
          <cell r="L2001">
            <v>8.8999999999999999E-3</v>
          </cell>
          <cell r="M2001">
            <v>17</v>
          </cell>
          <cell r="N2001" t="str">
            <v>Not Found</v>
          </cell>
          <cell r="O2001">
            <v>0.17749999999999999</v>
          </cell>
          <cell r="P2001">
            <v>7.4999999999999997E-3</v>
          </cell>
          <cell r="Q2001">
            <v>13</v>
          </cell>
          <cell r="R2001">
            <v>2.0214590265593015</v>
          </cell>
          <cell r="S2001">
            <v>1.6614717204787244</v>
          </cell>
          <cell r="T2001">
            <v>0.9215953328084201</v>
          </cell>
          <cell r="U2001">
            <v>1.3155892489827417</v>
          </cell>
          <cell r="V2001">
            <v>1.1765381121968244</v>
          </cell>
          <cell r="W2001">
            <v>1.4172507820670932</v>
          </cell>
          <cell r="X2001">
            <v>98</v>
          </cell>
          <cell r="Y2001">
            <v>95</v>
          </cell>
          <cell r="Z2001">
            <v>82</v>
          </cell>
          <cell r="AA2001">
            <v>91</v>
          </cell>
          <cell r="AB2001">
            <v>88</v>
          </cell>
          <cell r="AC2001">
            <v>92</v>
          </cell>
        </row>
        <row r="2002">
          <cell r="A2002" t="str">
            <v>maS</v>
          </cell>
          <cell r="B2002" t="str">
            <v>m</v>
          </cell>
          <cell r="C2002" t="str">
            <v>early-8</v>
          </cell>
          <cell r="D2002" t="str">
            <v>a</v>
          </cell>
          <cell r="E2002" t="str">
            <v>S</v>
          </cell>
          <cell r="F2002" t="str">
            <v>late-8</v>
          </cell>
          <cell r="G2002" t="str">
            <v>ma</v>
          </cell>
          <cell r="H2002" t="str">
            <v>aS</v>
          </cell>
          <cell r="I2002">
            <v>3</v>
          </cell>
          <cell r="J2002" t="str">
            <v>Not Found</v>
          </cell>
          <cell r="K2002">
            <v>0.12540000000000001</v>
          </cell>
          <cell r="L2002">
            <v>6.6E-3</v>
          </cell>
          <cell r="M2002">
            <v>13</v>
          </cell>
          <cell r="N2002" t="str">
            <v>Not Found</v>
          </cell>
          <cell r="O2002">
            <v>0.12640000000000001</v>
          </cell>
          <cell r="P2002">
            <v>6.4999999999999997E-3</v>
          </cell>
          <cell r="Q2002">
            <v>10</v>
          </cell>
          <cell r="R2002">
            <v>0.38081985579031319</v>
          </cell>
          <cell r="S2002">
            <v>0.99339261531577916</v>
          </cell>
          <cell r="T2002">
            <v>0.27736333136202201</v>
          </cell>
          <cell r="U2002">
            <v>0.14577748665639051</v>
          </cell>
          <cell r="V2002">
            <v>0.8710754571900845</v>
          </cell>
          <cell r="W2002">
            <v>0.72240878309374867</v>
          </cell>
          <cell r="X2002">
            <v>65</v>
          </cell>
          <cell r="Y2002">
            <v>84</v>
          </cell>
          <cell r="Z2002">
            <v>61</v>
          </cell>
          <cell r="AA2002">
            <v>56.000000000000007</v>
          </cell>
          <cell r="AB2002">
            <v>81</v>
          </cell>
          <cell r="AC2002">
            <v>76</v>
          </cell>
        </row>
        <row r="2003">
          <cell r="A2003" t="str">
            <v>mat</v>
          </cell>
          <cell r="B2003" t="str">
            <v>m</v>
          </cell>
          <cell r="C2003" t="str">
            <v>early-8</v>
          </cell>
          <cell r="D2003" t="str">
            <v>a</v>
          </cell>
          <cell r="E2003" t="str">
            <v>t</v>
          </cell>
          <cell r="F2003" t="str">
            <v>mid-8</v>
          </cell>
          <cell r="G2003" t="str">
            <v>ma</v>
          </cell>
          <cell r="H2003" t="str">
            <v>at</v>
          </cell>
          <cell r="I2003">
            <v>2</v>
          </cell>
          <cell r="J2003" t="str">
            <v>Not Found</v>
          </cell>
          <cell r="K2003">
            <v>0.18360000000000001</v>
          </cell>
          <cell r="L2003">
            <v>9.1000000000000004E-3</v>
          </cell>
          <cell r="M2003">
            <v>33</v>
          </cell>
          <cell r="N2003" t="str">
            <v>Not Found</v>
          </cell>
          <cell r="O2003">
            <v>0.18340000000000001</v>
          </cell>
          <cell r="P2003">
            <v>1.14E-2</v>
          </cell>
          <cell r="Q2003">
            <v>22</v>
          </cell>
          <cell r="R2003">
            <v>1.7237903162510042</v>
          </cell>
          <cell r="S2003">
            <v>1.7195655557102851</v>
          </cell>
          <cell r="T2003">
            <v>3.4985233385940129</v>
          </cell>
          <cell r="U2003">
            <v>1.450655577705354</v>
          </cell>
          <cell r="V2003">
            <v>2.3678424667231099</v>
          </cell>
          <cell r="W2003">
            <v>3.5017767789871264</v>
          </cell>
          <cell r="X2003">
            <v>96</v>
          </cell>
          <cell r="Y2003">
            <v>96</v>
          </cell>
          <cell r="Z2003">
            <v>100</v>
          </cell>
          <cell r="AA2003">
            <v>93</v>
          </cell>
          <cell r="AB2003">
            <v>99</v>
          </cell>
          <cell r="AC2003">
            <v>100</v>
          </cell>
        </row>
        <row r="2004">
          <cell r="A2004" t="str">
            <v>maT</v>
          </cell>
          <cell r="B2004" t="str">
            <v>m</v>
          </cell>
          <cell r="C2004" t="str">
            <v>early-8</v>
          </cell>
          <cell r="D2004" t="str">
            <v>a</v>
          </cell>
          <cell r="E2004" t="str">
            <v>T</v>
          </cell>
          <cell r="F2004" t="str">
            <v>late-8</v>
          </cell>
          <cell r="G2004" t="str">
            <v>ma</v>
          </cell>
          <cell r="H2004" t="str">
            <v>aT</v>
          </cell>
          <cell r="I2004">
            <v>3</v>
          </cell>
          <cell r="J2004" t="str">
            <v>Not Found</v>
          </cell>
          <cell r="K2004">
            <v>0.125</v>
          </cell>
          <cell r="L2004">
            <v>6.4999999999999997E-3</v>
          </cell>
          <cell r="M2004">
            <v>12</v>
          </cell>
          <cell r="N2004" t="str">
            <v>Not Found</v>
          </cell>
          <cell r="O2004">
            <v>0.1237</v>
          </cell>
          <cell r="P2004">
            <v>6.1000000000000004E-3</v>
          </cell>
          <cell r="Q2004">
            <v>8</v>
          </cell>
          <cell r="R2004">
            <v>0.37158981826137349</v>
          </cell>
          <cell r="S2004">
            <v>0.96434569769999889</v>
          </cell>
          <cell r="T2004">
            <v>0.11630533100042251</v>
          </cell>
          <cell r="U2004">
            <v>8.3967471817228898E-2</v>
          </cell>
          <cell r="V2004">
            <v>0.74889039518738887</v>
          </cell>
          <cell r="W2004">
            <v>0.25918078377818571</v>
          </cell>
          <cell r="X2004">
            <v>64</v>
          </cell>
          <cell r="Y2004">
            <v>83</v>
          </cell>
          <cell r="Z2004">
            <v>54</v>
          </cell>
          <cell r="AA2004">
            <v>53</v>
          </cell>
          <cell r="AB2004">
            <v>78</v>
          </cell>
          <cell r="AC2004">
            <v>60</v>
          </cell>
        </row>
        <row r="2005">
          <cell r="A2005" t="str">
            <v>mav</v>
          </cell>
          <cell r="B2005" t="str">
            <v>m</v>
          </cell>
          <cell r="C2005" t="str">
            <v>early-8</v>
          </cell>
          <cell r="D2005" t="str">
            <v>a</v>
          </cell>
          <cell r="E2005" t="str">
            <v>v</v>
          </cell>
          <cell r="F2005" t="str">
            <v>mid-8</v>
          </cell>
          <cell r="G2005" t="str">
            <v>ma</v>
          </cell>
          <cell r="H2005" t="str">
            <v>av</v>
          </cell>
          <cell r="I2005">
            <v>2</v>
          </cell>
          <cell r="J2005" t="str">
            <v>Not Found</v>
          </cell>
          <cell r="K2005">
            <v>0.14130000000000001</v>
          </cell>
          <cell r="L2005">
            <v>7.0000000000000001E-3</v>
          </cell>
          <cell r="M2005">
            <v>8</v>
          </cell>
          <cell r="N2005" t="str">
            <v>Not Found</v>
          </cell>
          <cell r="O2005">
            <v>0.13730000000000001</v>
          </cell>
          <cell r="P2005">
            <v>6.3E-3</v>
          </cell>
          <cell r="Q2005">
            <v>6</v>
          </cell>
          <cell r="R2005">
            <v>0.74771384756565651</v>
          </cell>
          <cell r="S2005">
            <v>1.1095802857789001</v>
          </cell>
          <cell r="T2005">
            <v>-0.52792667044597552</v>
          </cell>
          <cell r="U2005">
            <v>0.39530680582189393</v>
          </cell>
          <cell r="V2005">
            <v>0.80998292618873668</v>
          </cell>
          <cell r="W2005">
            <v>-0.20404721553737729</v>
          </cell>
          <cell r="X2005">
            <v>77</v>
          </cell>
          <cell r="Y2005">
            <v>87</v>
          </cell>
          <cell r="Z2005">
            <v>30</v>
          </cell>
          <cell r="AA2005">
            <v>65</v>
          </cell>
          <cell r="AB2005">
            <v>79</v>
          </cell>
          <cell r="AC2005">
            <v>42</v>
          </cell>
        </row>
        <row r="2006">
          <cell r="A2006" t="str">
            <v>maz</v>
          </cell>
          <cell r="B2006" t="str">
            <v>m</v>
          </cell>
          <cell r="C2006" t="str">
            <v>early-8</v>
          </cell>
          <cell r="D2006" t="str">
            <v>a</v>
          </cell>
          <cell r="E2006" t="str">
            <v>z</v>
          </cell>
          <cell r="F2006" t="str">
            <v>late-8</v>
          </cell>
          <cell r="G2006" t="str">
            <v>ma</v>
          </cell>
          <cell r="H2006" t="str">
            <v>az</v>
          </cell>
          <cell r="I2006">
            <v>3</v>
          </cell>
          <cell r="J2006" t="str">
            <v>Not Found</v>
          </cell>
          <cell r="K2006">
            <v>0.13780000000000001</v>
          </cell>
          <cell r="L2006">
            <v>7.1999999999999998E-3</v>
          </cell>
          <cell r="M2006">
            <v>8</v>
          </cell>
          <cell r="N2006" t="str">
            <v>Not Found</v>
          </cell>
          <cell r="O2006">
            <v>0.13930000000000001</v>
          </cell>
          <cell r="P2006">
            <v>6.4999999999999997E-3</v>
          </cell>
          <cell r="Q2006">
            <v>8</v>
          </cell>
          <cell r="R2006">
            <v>0.66695101918743627</v>
          </cell>
          <cell r="S2006">
            <v>1.1676741210104604</v>
          </cell>
          <cell r="T2006">
            <v>-0.52792667044597552</v>
          </cell>
          <cell r="U2006">
            <v>0.44109200199905058</v>
          </cell>
          <cell r="V2006">
            <v>0.8710754571900845</v>
          </cell>
          <cell r="W2006">
            <v>0.25918078377818571</v>
          </cell>
          <cell r="X2006">
            <v>75</v>
          </cell>
          <cell r="Y2006">
            <v>88</v>
          </cell>
          <cell r="Z2006">
            <v>30</v>
          </cell>
          <cell r="AA2006">
            <v>67</v>
          </cell>
          <cell r="AB2006">
            <v>81</v>
          </cell>
          <cell r="AC2006">
            <v>60</v>
          </cell>
        </row>
        <row r="2007">
          <cell r="A2007" t="str">
            <v>mcb</v>
          </cell>
          <cell r="B2007" t="str">
            <v>m</v>
          </cell>
          <cell r="C2007" t="str">
            <v>early-8</v>
          </cell>
          <cell r="D2007" t="str">
            <v>c</v>
          </cell>
          <cell r="E2007" t="str">
            <v>b</v>
          </cell>
          <cell r="F2007" t="str">
            <v>early-8</v>
          </cell>
          <cell r="G2007" t="str">
            <v>mc</v>
          </cell>
          <cell r="H2007" t="str">
            <v>cb</v>
          </cell>
          <cell r="I2007">
            <v>1</v>
          </cell>
          <cell r="J2007" t="str">
            <v>Not Found</v>
          </cell>
          <cell r="K2007">
            <v>9.9599999999999994E-2</v>
          </cell>
          <cell r="L2007">
            <v>1E-3</v>
          </cell>
          <cell r="M2007">
            <v>6</v>
          </cell>
          <cell r="N2007" t="str">
            <v>Not Found</v>
          </cell>
          <cell r="O2007">
            <v>0.1004</v>
          </cell>
          <cell r="P2007">
            <v>5.9999999999999995E-4</v>
          </cell>
          <cell r="Q2007">
            <v>3</v>
          </cell>
          <cell r="R2007">
            <v>-0.21451756482628218</v>
          </cell>
          <cell r="S2007">
            <v>-0.6332347711679136</v>
          </cell>
          <cell r="T2007">
            <v>-0.85004267116917465</v>
          </cell>
          <cell r="U2007">
            <v>-0.44943006364664573</v>
          </cell>
          <cell r="V2007">
            <v>-0.93115420734968024</v>
          </cell>
          <cell r="W2007">
            <v>-0.89888921451072179</v>
          </cell>
          <cell r="X2007">
            <v>41</v>
          </cell>
          <cell r="Y2007">
            <v>26</v>
          </cell>
          <cell r="Z2007">
            <v>20</v>
          </cell>
          <cell r="AA2007">
            <v>33</v>
          </cell>
          <cell r="AB2007">
            <v>18</v>
          </cell>
          <cell r="AC2007">
            <v>18</v>
          </cell>
        </row>
        <row r="2008">
          <cell r="A2008" t="str">
            <v>mcC</v>
          </cell>
          <cell r="B2008" t="str">
            <v>m</v>
          </cell>
          <cell r="C2008" t="str">
            <v>early-8</v>
          </cell>
          <cell r="D2008" t="str">
            <v>c</v>
          </cell>
          <cell r="E2008" t="str">
            <v>C</v>
          </cell>
          <cell r="F2008" t="str">
            <v>mid-8</v>
          </cell>
          <cell r="G2008" t="str">
            <v>mc</v>
          </cell>
          <cell r="H2008" t="str">
            <v>cC</v>
          </cell>
          <cell r="I2008">
            <v>2</v>
          </cell>
          <cell r="J2008" t="str">
            <v>Not Found</v>
          </cell>
          <cell r="K2008">
            <v>8.1600000000000006E-2</v>
          </cell>
          <cell r="L2008">
            <v>1.1000000000000001E-3</v>
          </cell>
          <cell r="M2008">
            <v>8</v>
          </cell>
          <cell r="N2008" t="str">
            <v>Not Found</v>
          </cell>
          <cell r="O2008">
            <v>9.11E-2</v>
          </cell>
          <cell r="P2008">
            <v>1E-3</v>
          </cell>
          <cell r="Q2008">
            <v>5</v>
          </cell>
          <cell r="R2008">
            <v>-0.6298692536285575</v>
          </cell>
          <cell r="S2008">
            <v>-0.60418785355213334</v>
          </cell>
          <cell r="T2008">
            <v>-0.52792667044597552</v>
          </cell>
          <cell r="U2008">
            <v>-0.66233122587042415</v>
          </cell>
          <cell r="V2008">
            <v>-0.80896914534698428</v>
          </cell>
          <cell r="W2008">
            <v>-0.43566121519515877</v>
          </cell>
          <cell r="X2008">
            <v>26</v>
          </cell>
          <cell r="Y2008">
            <v>27</v>
          </cell>
          <cell r="Z2008">
            <v>30</v>
          </cell>
          <cell r="AA2008">
            <v>25</v>
          </cell>
          <cell r="AB2008">
            <v>22</v>
          </cell>
          <cell r="AC2008">
            <v>33</v>
          </cell>
        </row>
        <row r="2009">
          <cell r="A2009" t="str">
            <v>mcd</v>
          </cell>
          <cell r="B2009" t="str">
            <v>m</v>
          </cell>
          <cell r="C2009" t="str">
            <v>early-8</v>
          </cell>
          <cell r="D2009" t="str">
            <v>c</v>
          </cell>
          <cell r="E2009" t="str">
            <v>d</v>
          </cell>
          <cell r="F2009" t="str">
            <v>early-8</v>
          </cell>
          <cell r="G2009" t="str">
            <v>mc</v>
          </cell>
          <cell r="H2009" t="str">
            <v>cd</v>
          </cell>
          <cell r="I2009">
            <v>1</v>
          </cell>
          <cell r="J2009" t="str">
            <v>Not Found</v>
          </cell>
          <cell r="K2009">
            <v>0.1116</v>
          </cell>
          <cell r="L2009">
            <v>1.4E-3</v>
          </cell>
          <cell r="M2009">
            <v>14</v>
          </cell>
          <cell r="N2009" t="str">
            <v>Not Found</v>
          </cell>
          <cell r="O2009">
            <v>0.13200000000000001</v>
          </cell>
          <cell r="P2009">
            <v>8.9999999999999998E-4</v>
          </cell>
          <cell r="Q2009">
            <v>7</v>
          </cell>
          <cell r="R2009">
            <v>6.2383561041901771E-2</v>
          </cell>
          <cell r="S2009">
            <v>-0.51704710070479265</v>
          </cell>
          <cell r="T2009">
            <v>0.43842133172362152</v>
          </cell>
          <cell r="U2009">
            <v>0.27397603595242892</v>
          </cell>
          <cell r="V2009">
            <v>-0.83951541084765835</v>
          </cell>
          <cell r="W2009">
            <v>2.7566784120404197E-2</v>
          </cell>
          <cell r="X2009">
            <v>52</v>
          </cell>
          <cell r="Y2009">
            <v>30</v>
          </cell>
          <cell r="Z2009">
            <v>67</v>
          </cell>
          <cell r="AA2009">
            <v>61</v>
          </cell>
          <cell r="AB2009">
            <v>21</v>
          </cell>
          <cell r="AC2009">
            <v>51</v>
          </cell>
        </row>
        <row r="2010">
          <cell r="A2010" t="str">
            <v>mcf</v>
          </cell>
          <cell r="B2010" t="str">
            <v>m</v>
          </cell>
          <cell r="C2010" t="str">
            <v>early-8</v>
          </cell>
          <cell r="D2010" t="str">
            <v>c</v>
          </cell>
          <cell r="E2010" t="str">
            <v>f</v>
          </cell>
          <cell r="F2010" t="str">
            <v>mid-8</v>
          </cell>
          <cell r="G2010" t="str">
            <v>mc</v>
          </cell>
          <cell r="H2010" t="str">
            <v>cf</v>
          </cell>
          <cell r="I2010">
            <v>2</v>
          </cell>
          <cell r="J2010" t="str">
            <v>Not Found</v>
          </cell>
          <cell r="K2010">
            <v>9.3299999999999994E-2</v>
          </cell>
          <cell r="L2010">
            <v>1.6000000000000001E-3</v>
          </cell>
          <cell r="M2010">
            <v>8</v>
          </cell>
          <cell r="N2010" t="str">
            <v>Not Found</v>
          </cell>
          <cell r="O2010">
            <v>9.7799999999999998E-2</v>
          </cell>
          <cell r="P2010">
            <v>1.9E-3</v>
          </cell>
          <cell r="Q2010">
            <v>4</v>
          </cell>
          <cell r="R2010">
            <v>-0.35989065590707864</v>
          </cell>
          <cell r="S2010">
            <v>-0.45895326547323223</v>
          </cell>
          <cell r="T2010">
            <v>-0.52792667044597552</v>
          </cell>
          <cell r="U2010">
            <v>-0.50895081867694947</v>
          </cell>
          <cell r="V2010">
            <v>-0.53405275584091849</v>
          </cell>
          <cell r="W2010">
            <v>-0.66727521485294028</v>
          </cell>
          <cell r="X2010">
            <v>36</v>
          </cell>
          <cell r="Y2010">
            <v>32</v>
          </cell>
          <cell r="Z2010">
            <v>30</v>
          </cell>
          <cell r="AA2010">
            <v>31</v>
          </cell>
          <cell r="AB2010">
            <v>30</v>
          </cell>
          <cell r="AC2010">
            <v>25</v>
          </cell>
        </row>
        <row r="2011">
          <cell r="A2011" t="str">
            <v>mcg</v>
          </cell>
          <cell r="B2011" t="str">
            <v>m</v>
          </cell>
          <cell r="C2011" t="str">
            <v>early-8</v>
          </cell>
          <cell r="D2011" t="str">
            <v>c</v>
          </cell>
          <cell r="E2011" t="str">
            <v>g</v>
          </cell>
          <cell r="F2011" t="str">
            <v>mid-8</v>
          </cell>
          <cell r="G2011" t="str">
            <v>mc</v>
          </cell>
          <cell r="H2011" t="str">
            <v>cg</v>
          </cell>
          <cell r="I2011">
            <v>2</v>
          </cell>
          <cell r="J2011" t="str">
            <v>Not Found</v>
          </cell>
          <cell r="K2011">
            <v>9.1600000000000001E-2</v>
          </cell>
          <cell r="L2011">
            <v>1.6999999999999999E-3</v>
          </cell>
          <cell r="M2011">
            <v>11</v>
          </cell>
          <cell r="N2011" t="str">
            <v>Not Found</v>
          </cell>
          <cell r="O2011">
            <v>9.7500000000000003E-2</v>
          </cell>
          <cell r="P2011">
            <v>2E-3</v>
          </cell>
          <cell r="Q2011">
            <v>7</v>
          </cell>
          <cell r="R2011">
            <v>-0.39911831540507114</v>
          </cell>
          <cell r="S2011">
            <v>-0.42990634785745202</v>
          </cell>
          <cell r="T2011">
            <v>-4.4752669361177014E-2</v>
          </cell>
          <cell r="U2011">
            <v>-0.51581859810352282</v>
          </cell>
          <cell r="V2011">
            <v>-0.50350649034024453</v>
          </cell>
          <cell r="W2011">
            <v>2.7566784120404197E-2</v>
          </cell>
          <cell r="X2011">
            <v>34</v>
          </cell>
          <cell r="Y2011">
            <v>33</v>
          </cell>
          <cell r="Z2011">
            <v>48</v>
          </cell>
          <cell r="AA2011">
            <v>30</v>
          </cell>
          <cell r="AB2011">
            <v>31</v>
          </cell>
          <cell r="AC2011">
            <v>51</v>
          </cell>
        </row>
        <row r="2012">
          <cell r="A2012" t="str">
            <v>mcG</v>
          </cell>
          <cell r="B2012" t="str">
            <v>m</v>
          </cell>
          <cell r="C2012" t="str">
            <v>early-8</v>
          </cell>
          <cell r="D2012" t="str">
            <v>c</v>
          </cell>
          <cell r="E2012" t="str">
            <v>G</v>
          </cell>
          <cell r="F2012" t="str">
            <v>mid-8</v>
          </cell>
          <cell r="G2012" t="str">
            <v>mc</v>
          </cell>
          <cell r="H2012" t="str">
            <v>cG</v>
          </cell>
          <cell r="I2012">
            <v>2</v>
          </cell>
          <cell r="J2012" t="str">
            <v>Not Found</v>
          </cell>
          <cell r="K2012">
            <v>8.5400000000000004E-2</v>
          </cell>
          <cell r="L2012">
            <v>1.8E-3</v>
          </cell>
          <cell r="M2012">
            <v>10</v>
          </cell>
          <cell r="N2012" t="str">
            <v>Not Found</v>
          </cell>
          <cell r="O2012">
            <v>9.7299999999999998E-2</v>
          </cell>
          <cell r="P2012">
            <v>2.0999999999999999E-3</v>
          </cell>
          <cell r="Q2012">
            <v>7</v>
          </cell>
          <cell r="R2012">
            <v>-0.54218389710363268</v>
          </cell>
          <cell r="S2012">
            <v>-0.40085943024167181</v>
          </cell>
          <cell r="T2012">
            <v>-0.20581066972277653</v>
          </cell>
          <cell r="U2012">
            <v>-0.52039711772123864</v>
          </cell>
          <cell r="V2012">
            <v>-0.47296022483957056</v>
          </cell>
          <cell r="W2012">
            <v>2.7566784120404197E-2</v>
          </cell>
          <cell r="X2012">
            <v>28.999999999999996</v>
          </cell>
          <cell r="Y2012">
            <v>34</v>
          </cell>
          <cell r="Z2012">
            <v>42</v>
          </cell>
          <cell r="AA2012">
            <v>30</v>
          </cell>
          <cell r="AB2012">
            <v>32</v>
          </cell>
          <cell r="AC2012">
            <v>51</v>
          </cell>
        </row>
        <row r="2013">
          <cell r="A2013" t="str">
            <v>mcJ</v>
          </cell>
          <cell r="B2013" t="str">
            <v>m</v>
          </cell>
          <cell r="C2013" t="str">
            <v>early-8</v>
          </cell>
          <cell r="D2013" t="str">
            <v>c</v>
          </cell>
          <cell r="E2013" t="str">
            <v>J</v>
          </cell>
          <cell r="F2013" t="str">
            <v>mid-8</v>
          </cell>
          <cell r="G2013" t="str">
            <v>mc</v>
          </cell>
          <cell r="H2013" t="str">
            <v>cJ</v>
          </cell>
          <cell r="I2013">
            <v>2</v>
          </cell>
          <cell r="J2013" t="str">
            <v>Not Found</v>
          </cell>
          <cell r="K2013">
            <v>8.4400000000000003E-2</v>
          </cell>
          <cell r="L2013">
            <v>8.9999999999999998E-4</v>
          </cell>
          <cell r="M2013">
            <v>6</v>
          </cell>
          <cell r="N2013" t="str">
            <v>Not Found</v>
          </cell>
          <cell r="O2013">
            <v>8.48E-2</v>
          </cell>
          <cell r="P2013">
            <v>5.9999999999999995E-4</v>
          </cell>
          <cell r="Q2013">
            <v>2</v>
          </cell>
          <cell r="R2013">
            <v>-0.56525899092598131</v>
          </cell>
          <cell r="S2013">
            <v>-0.66228168878369387</v>
          </cell>
          <cell r="T2013">
            <v>-0.85004267116917465</v>
          </cell>
          <cell r="U2013">
            <v>-0.80655459382846739</v>
          </cell>
          <cell r="V2013">
            <v>-0.93115420734968024</v>
          </cell>
          <cell r="W2013">
            <v>-1.1305032141685032</v>
          </cell>
          <cell r="X2013">
            <v>28.999999999999996</v>
          </cell>
          <cell r="Y2013">
            <v>25</v>
          </cell>
          <cell r="Z2013">
            <v>20</v>
          </cell>
          <cell r="AA2013">
            <v>21</v>
          </cell>
          <cell r="AB2013">
            <v>18</v>
          </cell>
          <cell r="AC2013">
            <v>13</v>
          </cell>
        </row>
        <row r="2014">
          <cell r="A2014" t="str">
            <v>mck</v>
          </cell>
          <cell r="B2014" t="str">
            <v>m</v>
          </cell>
          <cell r="C2014" t="str">
            <v>early-8</v>
          </cell>
          <cell r="D2014" t="str">
            <v>c</v>
          </cell>
          <cell r="E2014" t="str">
            <v>k</v>
          </cell>
          <cell r="F2014" t="str">
            <v>mid-8</v>
          </cell>
          <cell r="G2014" t="str">
            <v>mc</v>
          </cell>
          <cell r="H2014" t="str">
            <v>ck</v>
          </cell>
          <cell r="I2014">
            <v>2</v>
          </cell>
          <cell r="J2014" t="str">
            <v>Not Found</v>
          </cell>
          <cell r="K2014">
            <v>0.12709999999999999</v>
          </cell>
          <cell r="L2014">
            <v>1.9E-3</v>
          </cell>
          <cell r="M2014">
            <v>18</v>
          </cell>
          <cell r="N2014" t="str">
            <v>Not Found</v>
          </cell>
          <cell r="O2014">
            <v>0.13919999999999999</v>
          </cell>
          <cell r="P2014">
            <v>2.5000000000000001E-3</v>
          </cell>
          <cell r="Q2014">
            <v>11</v>
          </cell>
          <cell r="R2014">
            <v>0.42004751528830542</v>
          </cell>
          <cell r="S2014">
            <v>-0.37181251262589154</v>
          </cell>
          <cell r="T2014">
            <v>1.0826533331700197</v>
          </cell>
          <cell r="U2014">
            <v>0.43880274219019239</v>
          </cell>
          <cell r="V2014">
            <v>-0.3507751628368746</v>
          </cell>
          <cell r="W2014">
            <v>0.95402278275153019</v>
          </cell>
          <cell r="X2014">
            <v>66</v>
          </cell>
          <cell r="Y2014">
            <v>35</v>
          </cell>
          <cell r="Z2014">
            <v>86</v>
          </cell>
          <cell r="AA2014">
            <v>67</v>
          </cell>
          <cell r="AB2014">
            <v>37</v>
          </cell>
          <cell r="AC2014">
            <v>83</v>
          </cell>
        </row>
        <row r="2015">
          <cell r="A2015" t="str">
            <v>mcm</v>
          </cell>
          <cell r="B2015" t="str">
            <v>m</v>
          </cell>
          <cell r="C2015" t="str">
            <v>early-8</v>
          </cell>
          <cell r="D2015" t="str">
            <v>c</v>
          </cell>
          <cell r="E2015" t="str">
            <v>m</v>
          </cell>
          <cell r="F2015" t="str">
            <v>early-8</v>
          </cell>
          <cell r="G2015" t="str">
            <v>mc</v>
          </cell>
          <cell r="H2015" t="str">
            <v>cm</v>
          </cell>
          <cell r="I2015">
            <v>1</v>
          </cell>
          <cell r="J2015" t="str">
            <v>Not Found</v>
          </cell>
          <cell r="K2015">
            <v>0.1231</v>
          </cell>
          <cell r="L2015">
            <v>8.9999999999999998E-4</v>
          </cell>
          <cell r="M2015">
            <v>7</v>
          </cell>
          <cell r="N2015" t="str">
            <v>Not Found</v>
          </cell>
          <cell r="O2015">
            <v>0.1239</v>
          </cell>
          <cell r="P2015">
            <v>5.9999999999999995E-4</v>
          </cell>
          <cell r="Q2015">
            <v>4</v>
          </cell>
          <cell r="R2015">
            <v>0.32774713999891109</v>
          </cell>
          <cell r="S2015">
            <v>-0.66228168878369387</v>
          </cell>
          <cell r="T2015">
            <v>-0.68898467080757508</v>
          </cell>
          <cell r="U2015">
            <v>8.8545991434944377E-2</v>
          </cell>
          <cell r="V2015">
            <v>-0.93115420734968024</v>
          </cell>
          <cell r="W2015">
            <v>-0.66727521485294028</v>
          </cell>
          <cell r="X2015">
            <v>63</v>
          </cell>
          <cell r="Y2015">
            <v>25</v>
          </cell>
          <cell r="Z2015">
            <v>24</v>
          </cell>
          <cell r="AA2015">
            <v>54</v>
          </cell>
          <cell r="AB2015">
            <v>18</v>
          </cell>
          <cell r="AC2015">
            <v>25</v>
          </cell>
        </row>
        <row r="2016">
          <cell r="A2016" t="str">
            <v>mcn</v>
          </cell>
          <cell r="B2016" t="str">
            <v>m</v>
          </cell>
          <cell r="C2016" t="str">
            <v>early-8</v>
          </cell>
          <cell r="D2016" t="str">
            <v>c</v>
          </cell>
          <cell r="E2016" t="str">
            <v>n</v>
          </cell>
          <cell r="F2016" t="str">
            <v>early-8</v>
          </cell>
          <cell r="G2016" t="str">
            <v>mc</v>
          </cell>
          <cell r="H2016" t="str">
            <v>cn</v>
          </cell>
          <cell r="I2016">
            <v>1</v>
          </cell>
          <cell r="J2016" t="str">
            <v>Not Found</v>
          </cell>
          <cell r="K2016">
            <v>0.16969999999999999</v>
          </cell>
          <cell r="L2016">
            <v>2.3E-3</v>
          </cell>
          <cell r="M2016">
            <v>18</v>
          </cell>
          <cell r="N2016" t="str">
            <v>Not Found</v>
          </cell>
          <cell r="O2016">
            <v>0.184</v>
          </cell>
          <cell r="P2016">
            <v>3.0999999999999999E-3</v>
          </cell>
          <cell r="Q2016">
            <v>11</v>
          </cell>
          <cell r="R2016">
            <v>1.4030465121203575</v>
          </cell>
          <cell r="S2016">
            <v>-0.25562484216277065</v>
          </cell>
          <cell r="T2016">
            <v>1.0826533331700197</v>
          </cell>
          <cell r="U2016">
            <v>1.4643911365585007</v>
          </cell>
          <cell r="V2016">
            <v>-0.16749756983283073</v>
          </cell>
          <cell r="W2016">
            <v>0.95402278275153019</v>
          </cell>
          <cell r="X2016">
            <v>92</v>
          </cell>
          <cell r="Y2016">
            <v>40</v>
          </cell>
          <cell r="Z2016">
            <v>86</v>
          </cell>
          <cell r="AA2016">
            <v>93</v>
          </cell>
          <cell r="AB2016">
            <v>44</v>
          </cell>
          <cell r="AC2016">
            <v>83</v>
          </cell>
        </row>
        <row r="2017">
          <cell r="A2017" t="str">
            <v>mcp</v>
          </cell>
          <cell r="B2017" t="str">
            <v>m</v>
          </cell>
          <cell r="C2017" t="str">
            <v>early-8</v>
          </cell>
          <cell r="D2017" t="str">
            <v>c</v>
          </cell>
          <cell r="E2017" t="str">
            <v>p</v>
          </cell>
          <cell r="F2017" t="str">
            <v>early-8</v>
          </cell>
          <cell r="G2017" t="str">
            <v>mc</v>
          </cell>
          <cell r="H2017" t="str">
            <v>cp</v>
          </cell>
          <cell r="I2017">
            <v>1</v>
          </cell>
          <cell r="J2017" t="str">
            <v>Not Found</v>
          </cell>
          <cell r="K2017">
            <v>0.1108</v>
          </cell>
          <cell r="L2017">
            <v>1E-3</v>
          </cell>
          <cell r="M2017">
            <v>7</v>
          </cell>
          <cell r="N2017" t="str">
            <v>Not Found</v>
          </cell>
          <cell r="O2017">
            <v>0.1109</v>
          </cell>
          <cell r="P2017">
            <v>5.9999999999999995E-4</v>
          </cell>
          <cell r="Q2017">
            <v>4</v>
          </cell>
          <cell r="R2017">
            <v>4.3923485984022646E-2</v>
          </cell>
          <cell r="S2017">
            <v>-0.6332347711679136</v>
          </cell>
          <cell r="T2017">
            <v>-0.68898467080757508</v>
          </cell>
          <cell r="U2017">
            <v>-0.2090577837165736</v>
          </cell>
          <cell r="V2017">
            <v>-0.93115420734968024</v>
          </cell>
          <cell r="W2017">
            <v>-0.66727521485294028</v>
          </cell>
          <cell r="X2017">
            <v>52</v>
          </cell>
          <cell r="Y2017">
            <v>26</v>
          </cell>
          <cell r="Z2017">
            <v>24</v>
          </cell>
          <cell r="AA2017">
            <v>42</v>
          </cell>
          <cell r="AB2017">
            <v>18</v>
          </cell>
          <cell r="AC2017">
            <v>25</v>
          </cell>
        </row>
        <row r="2018">
          <cell r="A2018" t="str">
            <v>mcr</v>
          </cell>
          <cell r="B2018" t="str">
            <v>m</v>
          </cell>
          <cell r="C2018" t="str">
            <v>early-8</v>
          </cell>
          <cell r="D2018" t="str">
            <v>c</v>
          </cell>
          <cell r="E2018" t="str">
            <v>r</v>
          </cell>
          <cell r="F2018" t="str">
            <v>late-8</v>
          </cell>
          <cell r="G2018" t="str">
            <v>mc</v>
          </cell>
          <cell r="H2018" t="str">
            <v>cr</v>
          </cell>
          <cell r="I2018">
            <v>3</v>
          </cell>
          <cell r="J2018" t="str">
            <v>Not Found</v>
          </cell>
          <cell r="K2018">
            <v>0.152</v>
          </cell>
          <cell r="L2018">
            <v>3.8999999999999998E-3</v>
          </cell>
          <cell r="M2018">
            <v>10</v>
          </cell>
          <cell r="N2018" t="str">
            <v>Not Found</v>
          </cell>
          <cell r="O2018">
            <v>0.1666</v>
          </cell>
          <cell r="P2018">
            <v>3.5999999999999999E-3</v>
          </cell>
          <cell r="Q2018">
            <v>6</v>
          </cell>
          <cell r="R2018">
            <v>0.99461735146478669</v>
          </cell>
          <cell r="S2018">
            <v>0.20912583968971296</v>
          </cell>
          <cell r="T2018">
            <v>-0.20581066972277653</v>
          </cell>
          <cell r="U2018">
            <v>1.0660599298172382</v>
          </cell>
          <cell r="V2018">
            <v>-1.4766242329460836E-2</v>
          </cell>
          <cell r="W2018">
            <v>-0.20404721553737729</v>
          </cell>
          <cell r="X2018">
            <v>84</v>
          </cell>
          <cell r="Y2018">
            <v>57.999999999999993</v>
          </cell>
          <cell r="Z2018">
            <v>42</v>
          </cell>
          <cell r="AA2018">
            <v>86</v>
          </cell>
          <cell r="AB2018">
            <v>50</v>
          </cell>
          <cell r="AC2018">
            <v>42</v>
          </cell>
        </row>
        <row r="2019">
          <cell r="A2019" t="str">
            <v>mcS</v>
          </cell>
          <cell r="B2019" t="str">
            <v>m</v>
          </cell>
          <cell r="C2019" t="str">
            <v>early-8</v>
          </cell>
          <cell r="D2019" t="str">
            <v>c</v>
          </cell>
          <cell r="E2019" t="str">
            <v>S</v>
          </cell>
          <cell r="F2019" t="str">
            <v>late-8</v>
          </cell>
          <cell r="G2019" t="str">
            <v>mc</v>
          </cell>
          <cell r="H2019" t="str">
            <v>cS</v>
          </cell>
          <cell r="I2019">
            <v>3</v>
          </cell>
          <cell r="J2019" t="str">
            <v>Not Found</v>
          </cell>
          <cell r="K2019">
            <v>8.14E-2</v>
          </cell>
          <cell r="L2019">
            <v>1.4E-3</v>
          </cell>
          <cell r="M2019">
            <v>8</v>
          </cell>
          <cell r="N2019" t="str">
            <v>Not Found</v>
          </cell>
          <cell r="O2019">
            <v>8.9700000000000002E-2</v>
          </cell>
          <cell r="P2019">
            <v>2E-3</v>
          </cell>
          <cell r="Q2019">
            <v>5</v>
          </cell>
          <cell r="R2019">
            <v>-0.63448427239302729</v>
          </cell>
          <cell r="S2019">
            <v>-0.51704710070479265</v>
          </cell>
          <cell r="T2019">
            <v>-0.52792667044597552</v>
          </cell>
          <cell r="U2019">
            <v>-0.69438086319443371</v>
          </cell>
          <cell r="V2019">
            <v>-0.50350649034024453</v>
          </cell>
          <cell r="W2019">
            <v>-0.43566121519515877</v>
          </cell>
          <cell r="X2019">
            <v>26</v>
          </cell>
          <cell r="Y2019">
            <v>30</v>
          </cell>
          <cell r="Z2019">
            <v>30</v>
          </cell>
          <cell r="AA2019">
            <v>24</v>
          </cell>
          <cell r="AB2019">
            <v>31</v>
          </cell>
          <cell r="AC2019">
            <v>33</v>
          </cell>
        </row>
        <row r="2020">
          <cell r="A2020" t="str">
            <v>mct</v>
          </cell>
          <cell r="B2020" t="str">
            <v>m</v>
          </cell>
          <cell r="C2020" t="str">
            <v>early-8</v>
          </cell>
          <cell r="D2020" t="str">
            <v>c</v>
          </cell>
          <cell r="E2020" t="str">
            <v>t</v>
          </cell>
          <cell r="F2020" t="str">
            <v>mid-8</v>
          </cell>
          <cell r="G2020" t="str">
            <v>mc</v>
          </cell>
          <cell r="H2020" t="str">
            <v>ct</v>
          </cell>
          <cell r="I2020">
            <v>2</v>
          </cell>
          <cell r="J2020" t="str">
            <v>Not Found</v>
          </cell>
          <cell r="K2020">
            <v>0.1396</v>
          </cell>
          <cell r="L2020">
            <v>2.7000000000000001E-3</v>
          </cell>
          <cell r="M2020">
            <v>24</v>
          </cell>
          <cell r="N2020" t="str">
            <v>Not Found</v>
          </cell>
          <cell r="O2020">
            <v>0.14680000000000001</v>
          </cell>
          <cell r="P2020">
            <v>3.8E-3</v>
          </cell>
          <cell r="Q2020">
            <v>16</v>
          </cell>
          <cell r="R2020">
            <v>0.70848618806766372</v>
          </cell>
          <cell r="S2020">
            <v>-0.13943717169964967</v>
          </cell>
          <cell r="T2020">
            <v>2.0490013353396166</v>
          </cell>
          <cell r="U2020">
            <v>0.61278648766338806</v>
          </cell>
          <cell r="V2020">
            <v>4.632628867188715E-2</v>
          </cell>
          <cell r="W2020">
            <v>2.1120927810404377</v>
          </cell>
          <cell r="X2020">
            <v>76</v>
          </cell>
          <cell r="Y2020">
            <v>44</v>
          </cell>
          <cell r="Z2020">
            <v>98</v>
          </cell>
          <cell r="AA2020">
            <v>73</v>
          </cell>
          <cell r="AB2020">
            <v>52</v>
          </cell>
          <cell r="AC2020">
            <v>98</v>
          </cell>
        </row>
        <row r="2021">
          <cell r="A2021" t="str">
            <v>mcv</v>
          </cell>
          <cell r="B2021" t="str">
            <v>m</v>
          </cell>
          <cell r="C2021" t="str">
            <v>early-8</v>
          </cell>
          <cell r="D2021" t="str">
            <v>c</v>
          </cell>
          <cell r="E2021" t="str">
            <v>v</v>
          </cell>
          <cell r="F2021" t="str">
            <v>mid-8</v>
          </cell>
          <cell r="G2021" t="str">
            <v>mc</v>
          </cell>
          <cell r="H2021" t="str">
            <v>cv</v>
          </cell>
          <cell r="I2021">
            <v>2</v>
          </cell>
          <cell r="J2021" t="str">
            <v>Not Found</v>
          </cell>
          <cell r="K2021">
            <v>9.7199999999999995E-2</v>
          </cell>
          <cell r="L2021">
            <v>8.9999999999999998E-4</v>
          </cell>
          <cell r="M2021">
            <v>6</v>
          </cell>
          <cell r="N2021" t="str">
            <v>Not Found</v>
          </cell>
          <cell r="O2021">
            <v>0.10059999999999999</v>
          </cell>
          <cell r="P2021">
            <v>5.9999999999999995E-4</v>
          </cell>
          <cell r="Q2021">
            <v>3</v>
          </cell>
          <cell r="R2021">
            <v>-0.26989778999991892</v>
          </cell>
          <cell r="S2021">
            <v>-0.66228168878369387</v>
          </cell>
          <cell r="T2021">
            <v>-0.85004267116917465</v>
          </cell>
          <cell r="U2021">
            <v>-0.44485154402893029</v>
          </cell>
          <cell r="V2021">
            <v>-0.93115420734968024</v>
          </cell>
          <cell r="W2021">
            <v>-0.89888921451072179</v>
          </cell>
          <cell r="X2021">
            <v>39</v>
          </cell>
          <cell r="Y2021">
            <v>25</v>
          </cell>
          <cell r="Z2021">
            <v>20</v>
          </cell>
          <cell r="AA2021">
            <v>33</v>
          </cell>
          <cell r="AB2021">
            <v>18</v>
          </cell>
          <cell r="AC2021">
            <v>18</v>
          </cell>
        </row>
        <row r="2022">
          <cell r="A2022" t="str">
            <v>mcz</v>
          </cell>
          <cell r="B2022" t="str">
            <v>m</v>
          </cell>
          <cell r="C2022" t="str">
            <v>early-8</v>
          </cell>
          <cell r="D2022" t="str">
            <v>c</v>
          </cell>
          <cell r="E2022" t="str">
            <v>z</v>
          </cell>
          <cell r="F2022" t="str">
            <v>late-8</v>
          </cell>
          <cell r="G2022" t="str">
            <v>mc</v>
          </cell>
          <cell r="H2022" t="str">
            <v>cz</v>
          </cell>
          <cell r="I2022">
            <v>3</v>
          </cell>
          <cell r="J2022" t="str">
            <v>Not Found</v>
          </cell>
          <cell r="K2022">
            <v>9.3799999999999994E-2</v>
          </cell>
          <cell r="L2022">
            <v>1.5E-3</v>
          </cell>
          <cell r="M2022">
            <v>9</v>
          </cell>
          <cell r="N2022" t="str">
            <v>Not Found</v>
          </cell>
          <cell r="O2022">
            <v>0.1026</v>
          </cell>
          <cell r="P2022">
            <v>1.1000000000000001E-3</v>
          </cell>
          <cell r="Q2022">
            <v>5</v>
          </cell>
          <cell r="R2022">
            <v>-0.34835310899590433</v>
          </cell>
          <cell r="S2022">
            <v>-0.48800018308901244</v>
          </cell>
          <cell r="T2022">
            <v>-0.36686867008437607</v>
          </cell>
          <cell r="U2022">
            <v>-0.39906634785177364</v>
          </cell>
          <cell r="V2022">
            <v>-0.7784228798463102</v>
          </cell>
          <cell r="W2022">
            <v>-0.43566121519515877</v>
          </cell>
          <cell r="X2022">
            <v>36</v>
          </cell>
          <cell r="Y2022">
            <v>31</v>
          </cell>
          <cell r="Z2022">
            <v>36</v>
          </cell>
          <cell r="AA2022">
            <v>35</v>
          </cell>
          <cell r="AB2022">
            <v>22</v>
          </cell>
          <cell r="AC2022">
            <v>33</v>
          </cell>
        </row>
        <row r="2023">
          <cell r="A2023" t="str">
            <v>meb</v>
          </cell>
          <cell r="B2023" t="str">
            <v>m</v>
          </cell>
          <cell r="C2023" t="str">
            <v>early-8</v>
          </cell>
          <cell r="D2023" t="str">
            <v>e</v>
          </cell>
          <cell r="E2023" t="str">
            <v>b</v>
          </cell>
          <cell r="F2023" t="str">
            <v>early-8</v>
          </cell>
          <cell r="G2023" t="str">
            <v>me</v>
          </cell>
          <cell r="H2023" t="str">
            <v>eb</v>
          </cell>
          <cell r="I2023">
            <v>1</v>
          </cell>
          <cell r="J2023" t="str">
            <v>Not Found</v>
          </cell>
          <cell r="K2023">
            <v>0.1123</v>
          </cell>
          <cell r="L2023">
            <v>4.4999999999999997E-3</v>
          </cell>
          <cell r="M2023">
            <v>13</v>
          </cell>
          <cell r="N2023" t="str">
            <v>Not Found</v>
          </cell>
          <cell r="O2023">
            <v>0.1172</v>
          </cell>
          <cell r="P2023">
            <v>6.1999999999999998E-3</v>
          </cell>
          <cell r="Q2023">
            <v>8</v>
          </cell>
          <cell r="R2023">
            <v>7.8536126717545646E-2</v>
          </cell>
          <cell r="S2023">
            <v>0.3834073453843943</v>
          </cell>
          <cell r="T2023">
            <v>0.27736333136202201</v>
          </cell>
          <cell r="U2023">
            <v>-6.4834415758530245E-2</v>
          </cell>
          <cell r="V2023">
            <v>0.77943666068806261</v>
          </cell>
          <cell r="W2023">
            <v>0.25918078377818571</v>
          </cell>
          <cell r="X2023">
            <v>53</v>
          </cell>
          <cell r="Y2023">
            <v>65</v>
          </cell>
          <cell r="Z2023">
            <v>61</v>
          </cell>
          <cell r="AA2023">
            <v>47</v>
          </cell>
          <cell r="AB2023">
            <v>78</v>
          </cell>
          <cell r="AC2023">
            <v>60</v>
          </cell>
        </row>
        <row r="2024">
          <cell r="A2024" t="str">
            <v>mEb</v>
          </cell>
          <cell r="B2024" t="str">
            <v>m</v>
          </cell>
          <cell r="C2024" t="str">
            <v>early-8</v>
          </cell>
          <cell r="D2024" t="str">
            <v>E</v>
          </cell>
          <cell r="E2024" t="str">
            <v>b</v>
          </cell>
          <cell r="F2024" t="str">
            <v>early-8</v>
          </cell>
          <cell r="G2024" t="str">
            <v>mE</v>
          </cell>
          <cell r="H2024" t="str">
            <v>Eb</v>
          </cell>
          <cell r="I2024">
            <v>1</v>
          </cell>
          <cell r="J2024" t="str">
            <v>Not Found</v>
          </cell>
          <cell r="K2024">
            <v>0.156</v>
          </cell>
          <cell r="L2024">
            <v>6.6E-3</v>
          </cell>
          <cell r="M2024">
            <v>10</v>
          </cell>
          <cell r="N2024" t="str">
            <v>Not Found</v>
          </cell>
          <cell r="O2024">
            <v>0.14480000000000001</v>
          </cell>
          <cell r="P2024">
            <v>5.7999999999999996E-3</v>
          </cell>
          <cell r="Q2024">
            <v>6</v>
          </cell>
          <cell r="R2024">
            <v>1.0869177267541814</v>
          </cell>
          <cell r="S2024">
            <v>0.99339261531577916</v>
          </cell>
          <cell r="T2024">
            <v>-0.20581066972277653</v>
          </cell>
          <cell r="U2024">
            <v>0.56700129148623146</v>
          </cell>
          <cell r="V2024">
            <v>0.65725159868536664</v>
          </cell>
          <cell r="W2024">
            <v>-0.20404721553737729</v>
          </cell>
          <cell r="X2024">
            <v>86</v>
          </cell>
          <cell r="Y2024">
            <v>84</v>
          </cell>
          <cell r="Z2024">
            <v>42</v>
          </cell>
          <cell r="AA2024">
            <v>71</v>
          </cell>
          <cell r="AB2024">
            <v>75</v>
          </cell>
          <cell r="AC2024">
            <v>42</v>
          </cell>
        </row>
        <row r="2025">
          <cell r="A2025" t="str">
            <v>meC</v>
          </cell>
          <cell r="B2025" t="str">
            <v>m</v>
          </cell>
          <cell r="C2025" t="str">
            <v>early-8</v>
          </cell>
          <cell r="D2025" t="str">
            <v>e</v>
          </cell>
          <cell r="E2025" t="str">
            <v>C</v>
          </cell>
          <cell r="F2025" t="str">
            <v>mid-8</v>
          </cell>
          <cell r="G2025" t="str">
            <v>me</v>
          </cell>
          <cell r="H2025" t="str">
            <v>eC</v>
          </cell>
          <cell r="I2025">
            <v>2</v>
          </cell>
          <cell r="J2025" t="str">
            <v>Not Found</v>
          </cell>
          <cell r="K2025">
            <v>9.4299999999999995E-2</v>
          </cell>
          <cell r="L2025">
            <v>3.0000000000000001E-3</v>
          </cell>
          <cell r="M2025">
            <v>13</v>
          </cell>
          <cell r="N2025" t="str">
            <v>Not Found</v>
          </cell>
          <cell r="O2025">
            <v>0.1079</v>
          </cell>
          <cell r="P2025">
            <v>3.8E-3</v>
          </cell>
          <cell r="Q2025">
            <v>9</v>
          </cell>
          <cell r="R2025">
            <v>-0.33681556208472996</v>
          </cell>
          <cell r="S2025">
            <v>-5.2296418852309019E-2</v>
          </cell>
          <cell r="T2025">
            <v>0.27736333136202201</v>
          </cell>
          <cell r="U2025">
            <v>-0.27773557798230858</v>
          </cell>
          <cell r="V2025">
            <v>4.632628867188715E-2</v>
          </cell>
          <cell r="W2025">
            <v>0.49079478343596716</v>
          </cell>
          <cell r="X2025">
            <v>37</v>
          </cell>
          <cell r="Y2025">
            <v>48</v>
          </cell>
          <cell r="Z2025">
            <v>61</v>
          </cell>
          <cell r="AA2025">
            <v>39</v>
          </cell>
          <cell r="AB2025">
            <v>52</v>
          </cell>
          <cell r="AC2025">
            <v>69</v>
          </cell>
        </row>
        <row r="2026">
          <cell r="A2026" t="str">
            <v>mEC</v>
          </cell>
          <cell r="B2026" t="str">
            <v>m</v>
          </cell>
          <cell r="C2026" t="str">
            <v>early-8</v>
          </cell>
          <cell r="D2026" t="str">
            <v>E</v>
          </cell>
          <cell r="E2026" t="str">
            <v>C</v>
          </cell>
          <cell r="F2026" t="str">
            <v>mid-8</v>
          </cell>
          <cell r="G2026" t="str">
            <v>mE</v>
          </cell>
          <cell r="H2026" t="str">
            <v>EC</v>
          </cell>
          <cell r="I2026">
            <v>2</v>
          </cell>
          <cell r="J2026" t="str">
            <v>Not Found</v>
          </cell>
          <cell r="K2026">
            <v>0.13800000000000001</v>
          </cell>
          <cell r="L2026">
            <v>6.3E-3</v>
          </cell>
          <cell r="M2026">
            <v>12</v>
          </cell>
          <cell r="N2026" t="str">
            <v>Not Found</v>
          </cell>
          <cell r="O2026">
            <v>0.1356</v>
          </cell>
          <cell r="P2026">
            <v>5.1999999999999998E-3</v>
          </cell>
          <cell r="Q2026">
            <v>6</v>
          </cell>
          <cell r="R2026">
            <v>0.67156603795190606</v>
          </cell>
          <cell r="S2026">
            <v>0.90625186246843847</v>
          </cell>
          <cell r="T2026">
            <v>0.11630533100042251</v>
          </cell>
          <cell r="U2026">
            <v>0.35638938907131062</v>
          </cell>
          <cell r="V2026">
            <v>0.47397400568132281</v>
          </cell>
          <cell r="W2026">
            <v>-0.20404721553737729</v>
          </cell>
          <cell r="X2026">
            <v>75</v>
          </cell>
          <cell r="Y2026">
            <v>82</v>
          </cell>
          <cell r="Z2026">
            <v>54</v>
          </cell>
          <cell r="AA2026">
            <v>64</v>
          </cell>
          <cell r="AB2026">
            <v>69</v>
          </cell>
          <cell r="AC2026">
            <v>42</v>
          </cell>
        </row>
        <row r="2027">
          <cell r="A2027" t="str">
            <v>mEd</v>
          </cell>
          <cell r="B2027" t="str">
            <v>m</v>
          </cell>
          <cell r="C2027" t="str">
            <v>early-8</v>
          </cell>
          <cell r="D2027" t="str">
            <v>E</v>
          </cell>
          <cell r="E2027" t="str">
            <v>d</v>
          </cell>
          <cell r="F2027" t="str">
            <v>early-8</v>
          </cell>
          <cell r="G2027" t="str">
            <v>mE</v>
          </cell>
          <cell r="H2027" t="str">
            <v>Ed</v>
          </cell>
          <cell r="I2027">
            <v>1</v>
          </cell>
          <cell r="J2027" t="str">
            <v>Not Found</v>
          </cell>
          <cell r="K2027">
            <v>0.16800000000000001</v>
          </cell>
          <cell r="L2027">
            <v>9.5999999999999992E-3</v>
          </cell>
          <cell r="M2027">
            <v>26</v>
          </cell>
          <cell r="N2027" t="str">
            <v>Not Found</v>
          </cell>
          <cell r="O2027">
            <v>0.1764</v>
          </cell>
          <cell r="P2027">
            <v>1.14E-2</v>
          </cell>
          <cell r="Q2027">
            <v>21</v>
          </cell>
          <cell r="R2027">
            <v>1.3638188526223654</v>
          </cell>
          <cell r="S2027">
            <v>1.8648001437891857</v>
          </cell>
          <cell r="T2027">
            <v>2.3711173360628157</v>
          </cell>
          <cell r="U2027">
            <v>1.2904073910853058</v>
          </cell>
          <cell r="V2027">
            <v>2.3678424667231099</v>
          </cell>
          <cell r="W2027">
            <v>3.2701627793293451</v>
          </cell>
          <cell r="X2027">
            <v>91</v>
          </cell>
          <cell r="Y2027">
            <v>97</v>
          </cell>
          <cell r="Z2027">
            <v>99</v>
          </cell>
          <cell r="AA2027">
            <v>90</v>
          </cell>
          <cell r="AB2027">
            <v>99</v>
          </cell>
          <cell r="AC2027">
            <v>100</v>
          </cell>
        </row>
        <row r="2028">
          <cell r="A2028" t="str">
            <v>mef</v>
          </cell>
          <cell r="B2028" t="str">
            <v>m</v>
          </cell>
          <cell r="C2028" t="str">
            <v>early-8</v>
          </cell>
          <cell r="D2028" t="str">
            <v>e</v>
          </cell>
          <cell r="E2028" t="str">
            <v>f</v>
          </cell>
          <cell r="F2028" t="str">
            <v>mid-8</v>
          </cell>
          <cell r="G2028" t="str">
            <v>me</v>
          </cell>
          <cell r="H2028" t="str">
            <v>ef</v>
          </cell>
          <cell r="I2028">
            <v>2</v>
          </cell>
          <cell r="J2028" t="str">
            <v>Not Found</v>
          </cell>
          <cell r="K2028">
            <v>0.1061</v>
          </cell>
          <cell r="L2028">
            <v>3.2000000000000002E-3</v>
          </cell>
          <cell r="M2028">
            <v>15</v>
          </cell>
          <cell r="N2028" t="str">
            <v>Not Found</v>
          </cell>
          <cell r="O2028">
            <v>0.11459999999999999</v>
          </cell>
          <cell r="P2028">
            <v>4.4999999999999997E-3</v>
          </cell>
          <cell r="Q2028">
            <v>7</v>
          </cell>
          <cell r="R2028">
            <v>-6.452945498101588E-2</v>
          </cell>
          <cell r="S2028">
            <v>5.7974163792514658E-3</v>
          </cell>
          <cell r="T2028">
            <v>0.59947933208522108</v>
          </cell>
          <cell r="U2028">
            <v>-0.12435517078883397</v>
          </cell>
          <cell r="V2028">
            <v>0.2601501471766049</v>
          </cell>
          <cell r="W2028">
            <v>2.7566784120404197E-2</v>
          </cell>
          <cell r="X2028">
            <v>47</v>
          </cell>
          <cell r="Y2028">
            <v>50</v>
          </cell>
          <cell r="Z2028">
            <v>72</v>
          </cell>
          <cell r="AA2028">
            <v>45</v>
          </cell>
          <cell r="AB2028">
            <v>61</v>
          </cell>
          <cell r="AC2028">
            <v>51</v>
          </cell>
        </row>
        <row r="2029">
          <cell r="A2029" t="str">
            <v>mEf</v>
          </cell>
          <cell r="B2029" t="str">
            <v>m</v>
          </cell>
          <cell r="C2029" t="str">
            <v>early-8</v>
          </cell>
          <cell r="D2029" t="str">
            <v>E</v>
          </cell>
          <cell r="E2029" t="str">
            <v>f</v>
          </cell>
          <cell r="F2029" t="str">
            <v>mid-8</v>
          </cell>
          <cell r="G2029" t="str">
            <v>mE</v>
          </cell>
          <cell r="H2029" t="str">
            <v>Ef</v>
          </cell>
          <cell r="I2029">
            <v>2</v>
          </cell>
          <cell r="J2029" t="str">
            <v>Not Found</v>
          </cell>
          <cell r="K2029">
            <v>0.1497</v>
          </cell>
          <cell r="L2029">
            <v>7.4000000000000003E-3</v>
          </cell>
          <cell r="M2029">
            <v>11</v>
          </cell>
          <cell r="N2029" t="str">
            <v>Not Found</v>
          </cell>
          <cell r="O2029">
            <v>0.14219999999999999</v>
          </cell>
          <cell r="P2029">
            <v>6.3E-3</v>
          </cell>
          <cell r="Q2029">
            <v>7</v>
          </cell>
          <cell r="R2029">
            <v>0.94154463567338498</v>
          </cell>
          <cell r="S2029">
            <v>1.2257679562420212</v>
          </cell>
          <cell r="T2029">
            <v>-4.4752669361177014E-2</v>
          </cell>
          <cell r="U2029">
            <v>0.50748053645592739</v>
          </cell>
          <cell r="V2029">
            <v>0.80998292618873668</v>
          </cell>
          <cell r="W2029">
            <v>2.7566784120404197E-2</v>
          </cell>
          <cell r="X2029">
            <v>83</v>
          </cell>
          <cell r="Y2029">
            <v>89</v>
          </cell>
          <cell r="Z2029">
            <v>48</v>
          </cell>
          <cell r="AA2029">
            <v>69</v>
          </cell>
          <cell r="AB2029">
            <v>79</v>
          </cell>
          <cell r="AC2029">
            <v>51</v>
          </cell>
        </row>
        <row r="2030">
          <cell r="A2030" t="str">
            <v>meg</v>
          </cell>
          <cell r="B2030" t="str">
            <v>m</v>
          </cell>
          <cell r="C2030" t="str">
            <v>early-8</v>
          </cell>
          <cell r="D2030" t="str">
            <v>e</v>
          </cell>
          <cell r="E2030" t="str">
            <v>g</v>
          </cell>
          <cell r="F2030" t="str">
            <v>mid-8</v>
          </cell>
          <cell r="G2030" t="str">
            <v>me</v>
          </cell>
          <cell r="H2030" t="str">
            <v>eg</v>
          </cell>
          <cell r="I2030">
            <v>2</v>
          </cell>
          <cell r="J2030" t="str">
            <v>Not Found</v>
          </cell>
          <cell r="K2030">
            <v>0.1043</v>
          </cell>
          <cell r="L2030">
            <v>3.0999999999999999E-3</v>
          </cell>
          <cell r="M2030">
            <v>12</v>
          </cell>
          <cell r="N2030" t="str">
            <v>Not Found</v>
          </cell>
          <cell r="O2030">
            <v>0.1143</v>
          </cell>
          <cell r="P2030">
            <v>3.7000000000000002E-3</v>
          </cell>
          <cell r="Q2030">
            <v>7</v>
          </cell>
          <cell r="R2030">
            <v>-0.10606462386124334</v>
          </cell>
          <cell r="S2030">
            <v>-2.324950123652884E-2</v>
          </cell>
          <cell r="T2030">
            <v>0.11630533100042251</v>
          </cell>
          <cell r="U2030">
            <v>-0.13122295021540734</v>
          </cell>
          <cell r="V2030">
            <v>1.5780023171213225E-2</v>
          </cell>
          <cell r="W2030">
            <v>2.7566784120404197E-2</v>
          </cell>
          <cell r="X2030">
            <v>46</v>
          </cell>
          <cell r="Y2030">
            <v>49</v>
          </cell>
          <cell r="Z2030">
            <v>54</v>
          </cell>
          <cell r="AA2030">
            <v>45</v>
          </cell>
          <cell r="AB2030">
            <v>51</v>
          </cell>
          <cell r="AC2030">
            <v>51</v>
          </cell>
        </row>
        <row r="2031">
          <cell r="A2031" t="str">
            <v>meG</v>
          </cell>
          <cell r="B2031" t="str">
            <v>m</v>
          </cell>
          <cell r="C2031" t="str">
            <v>early-8</v>
          </cell>
          <cell r="D2031" t="str">
            <v>e</v>
          </cell>
          <cell r="E2031" t="str">
            <v>G</v>
          </cell>
          <cell r="F2031" t="str">
            <v>mid-8</v>
          </cell>
          <cell r="G2031" t="str">
            <v>me</v>
          </cell>
          <cell r="H2031" t="str">
            <v>eG</v>
          </cell>
          <cell r="I2031">
            <v>2</v>
          </cell>
          <cell r="J2031" t="str">
            <v>Not Found</v>
          </cell>
          <cell r="K2031">
            <v>9.8100000000000007E-2</v>
          </cell>
          <cell r="L2031">
            <v>2.8E-3</v>
          </cell>
          <cell r="M2031">
            <v>10</v>
          </cell>
          <cell r="N2031" t="str">
            <v>Not Found</v>
          </cell>
          <cell r="O2031">
            <v>0.11409999999999999</v>
          </cell>
          <cell r="P2031">
            <v>3.8E-3</v>
          </cell>
          <cell r="Q2031">
            <v>7</v>
          </cell>
          <cell r="R2031">
            <v>-0.24913020555980486</v>
          </cell>
          <cell r="S2031">
            <v>-0.1103902540838695</v>
          </cell>
          <cell r="T2031">
            <v>-0.20581066972277653</v>
          </cell>
          <cell r="U2031">
            <v>-0.13580146983312313</v>
          </cell>
          <cell r="V2031">
            <v>4.632628867188715E-2</v>
          </cell>
          <cell r="W2031">
            <v>2.7566784120404197E-2</v>
          </cell>
          <cell r="X2031">
            <v>40</v>
          </cell>
          <cell r="Y2031">
            <v>45</v>
          </cell>
          <cell r="Z2031">
            <v>42</v>
          </cell>
          <cell r="AA2031">
            <v>45</v>
          </cell>
          <cell r="AB2031">
            <v>52</v>
          </cell>
          <cell r="AC2031">
            <v>51</v>
          </cell>
        </row>
        <row r="2032">
          <cell r="A2032" t="str">
            <v>mEg</v>
          </cell>
          <cell r="B2032" t="str">
            <v>m</v>
          </cell>
          <cell r="C2032" t="str">
            <v>early-8</v>
          </cell>
          <cell r="D2032" t="str">
            <v>E</v>
          </cell>
          <cell r="E2032" t="str">
            <v>g</v>
          </cell>
          <cell r="F2032" t="str">
            <v>mid-8</v>
          </cell>
          <cell r="G2032" t="str">
            <v>mE</v>
          </cell>
          <cell r="H2032" t="str">
            <v>Eg</v>
          </cell>
          <cell r="I2032">
            <v>2</v>
          </cell>
          <cell r="J2032" t="str">
            <v>Not Found</v>
          </cell>
          <cell r="K2032">
            <v>0.14799999999999999</v>
          </cell>
          <cell r="L2032">
            <v>7.4999999999999997E-3</v>
          </cell>
          <cell r="M2032">
            <v>10</v>
          </cell>
          <cell r="N2032" t="str">
            <v>Not Found</v>
          </cell>
          <cell r="O2032">
            <v>0.14199999999999999</v>
          </cell>
          <cell r="P2032">
            <v>6.4000000000000003E-3</v>
          </cell>
          <cell r="Q2032">
            <v>8</v>
          </cell>
          <cell r="R2032">
            <v>0.90231697617539208</v>
          </cell>
          <cell r="S2032">
            <v>1.2548148738578011</v>
          </cell>
          <cell r="T2032">
            <v>-0.20581066972277653</v>
          </cell>
          <cell r="U2032">
            <v>0.50290201683821156</v>
          </cell>
          <cell r="V2032">
            <v>0.84052919168941076</v>
          </cell>
          <cell r="W2032">
            <v>0.25918078377818571</v>
          </cell>
          <cell r="X2032">
            <v>82</v>
          </cell>
          <cell r="Y2032">
            <v>90</v>
          </cell>
          <cell r="Z2032">
            <v>42</v>
          </cell>
          <cell r="AA2032">
            <v>69</v>
          </cell>
          <cell r="AB2032">
            <v>80</v>
          </cell>
          <cell r="AC2032">
            <v>60</v>
          </cell>
        </row>
        <row r="2033">
          <cell r="A2033" t="str">
            <v>mEG</v>
          </cell>
          <cell r="B2033" t="str">
            <v>m</v>
          </cell>
          <cell r="C2033" t="str">
            <v>early-8</v>
          </cell>
          <cell r="D2033" t="str">
            <v>E</v>
          </cell>
          <cell r="E2033" t="str">
            <v>G</v>
          </cell>
          <cell r="F2033" t="str">
            <v>mid-8</v>
          </cell>
          <cell r="G2033" t="str">
            <v>mE</v>
          </cell>
          <cell r="H2033" t="str">
            <v>EG</v>
          </cell>
          <cell r="I2033">
            <v>2</v>
          </cell>
          <cell r="J2033" t="str">
            <v>Not Found</v>
          </cell>
          <cell r="K2033">
            <v>0.14180000000000001</v>
          </cell>
          <cell r="L2033">
            <v>6.1999999999999998E-3</v>
          </cell>
          <cell r="M2033">
            <v>5</v>
          </cell>
          <cell r="N2033" t="str">
            <v>Not Found</v>
          </cell>
          <cell r="O2033">
            <v>0.14180000000000001</v>
          </cell>
          <cell r="P2033">
            <v>5.1000000000000004E-3</v>
          </cell>
          <cell r="Q2033">
            <v>3</v>
          </cell>
          <cell r="R2033">
            <v>0.75925139447683088</v>
          </cell>
          <cell r="S2033">
            <v>0.87720494485265821</v>
          </cell>
          <cell r="T2033">
            <v>-1.0111006715307742</v>
          </cell>
          <cell r="U2033">
            <v>0.4983234972204964</v>
          </cell>
          <cell r="V2033">
            <v>0.44342774018064901</v>
          </cell>
          <cell r="W2033">
            <v>-0.89888921451072179</v>
          </cell>
          <cell r="X2033">
            <v>78</v>
          </cell>
          <cell r="Y2033">
            <v>81</v>
          </cell>
          <cell r="Z2033">
            <v>15</v>
          </cell>
          <cell r="AA2033">
            <v>69</v>
          </cell>
          <cell r="AB2033">
            <v>68</v>
          </cell>
          <cell r="AC2033">
            <v>18</v>
          </cell>
        </row>
        <row r="2034">
          <cell r="A2034" t="str">
            <v>meJ</v>
          </cell>
          <cell r="B2034" t="str">
            <v>m</v>
          </cell>
          <cell r="C2034" t="str">
            <v>early-8</v>
          </cell>
          <cell r="D2034" t="str">
            <v>e</v>
          </cell>
          <cell r="E2034" t="str">
            <v>J</v>
          </cell>
          <cell r="F2034" t="str">
            <v>mid-8</v>
          </cell>
          <cell r="G2034" t="str">
            <v>me</v>
          </cell>
          <cell r="H2034" t="str">
            <v>eJ</v>
          </cell>
          <cell r="I2034">
            <v>2</v>
          </cell>
          <cell r="J2034" t="str">
            <v>Not Found</v>
          </cell>
          <cell r="K2034">
            <v>9.7100000000000006E-2</v>
          </cell>
          <cell r="L2034">
            <v>3.5000000000000001E-3</v>
          </cell>
          <cell r="M2034">
            <v>21</v>
          </cell>
          <cell r="N2034" t="str">
            <v>Not Found</v>
          </cell>
          <cell r="O2034">
            <v>0.1016</v>
          </cell>
          <cell r="P2034">
            <v>4.3E-3</v>
          </cell>
          <cell r="Q2034">
            <v>9</v>
          </cell>
          <cell r="R2034">
            <v>-0.27220529938215354</v>
          </cell>
          <cell r="S2034">
            <v>9.2938169226592121E-2</v>
          </cell>
          <cell r="T2034">
            <v>1.5658273342548181</v>
          </cell>
          <cell r="U2034">
            <v>-0.42195894594035194</v>
          </cell>
          <cell r="V2034">
            <v>0.19905761617525705</v>
          </cell>
          <cell r="W2034">
            <v>0.49079478343596716</v>
          </cell>
          <cell r="X2034">
            <v>39</v>
          </cell>
          <cell r="Y2034">
            <v>54</v>
          </cell>
          <cell r="Z2034">
            <v>94</v>
          </cell>
          <cell r="AA2034">
            <v>34</v>
          </cell>
          <cell r="AB2034">
            <v>57.999999999999993</v>
          </cell>
          <cell r="AC2034">
            <v>69</v>
          </cell>
        </row>
        <row r="2035">
          <cell r="A2035" t="str">
            <v>mEJ</v>
          </cell>
          <cell r="B2035" t="str">
            <v>m</v>
          </cell>
          <cell r="C2035" t="str">
            <v>early-8</v>
          </cell>
          <cell r="D2035" t="str">
            <v>E</v>
          </cell>
          <cell r="E2035" t="str">
            <v>J</v>
          </cell>
          <cell r="F2035" t="str">
            <v>mid-8</v>
          </cell>
          <cell r="G2035" t="str">
            <v>mE</v>
          </cell>
          <cell r="H2035" t="str">
            <v>EJ</v>
          </cell>
          <cell r="I2035">
            <v>2</v>
          </cell>
          <cell r="J2035" t="str">
            <v>Not Found</v>
          </cell>
          <cell r="K2035">
            <v>0.14080000000000001</v>
          </cell>
          <cell r="L2035">
            <v>7.4999999999999997E-3</v>
          </cell>
          <cell r="M2035">
            <v>13</v>
          </cell>
          <cell r="N2035" t="str">
            <v>Not Found</v>
          </cell>
          <cell r="O2035">
            <v>0.12920000000000001</v>
          </cell>
          <cell r="P2035">
            <v>5.5999999999999999E-3</v>
          </cell>
          <cell r="Q2035">
            <v>5</v>
          </cell>
          <cell r="R2035">
            <v>0.73617630065448225</v>
          </cell>
          <cell r="S2035">
            <v>1.2548148738578011</v>
          </cell>
          <cell r="T2035">
            <v>0.27736333136202201</v>
          </cell>
          <cell r="U2035">
            <v>0.20987676130440971</v>
          </cell>
          <cell r="V2035">
            <v>0.59615906768401883</v>
          </cell>
          <cell r="W2035">
            <v>-0.43566121519515877</v>
          </cell>
          <cell r="X2035">
            <v>77</v>
          </cell>
          <cell r="Y2035">
            <v>90</v>
          </cell>
          <cell r="Z2035">
            <v>61</v>
          </cell>
          <cell r="AA2035">
            <v>57.999999999999993</v>
          </cell>
          <cell r="AB2035">
            <v>73</v>
          </cell>
          <cell r="AC2035">
            <v>33</v>
          </cell>
        </row>
        <row r="2036">
          <cell r="A2036" t="str">
            <v>mEk</v>
          </cell>
          <cell r="B2036" t="str">
            <v>m</v>
          </cell>
          <cell r="C2036" t="str">
            <v>early-8</v>
          </cell>
          <cell r="D2036" t="str">
            <v>E</v>
          </cell>
          <cell r="E2036" t="str">
            <v>k</v>
          </cell>
          <cell r="F2036" t="str">
            <v>mid-8</v>
          </cell>
          <cell r="G2036" t="str">
            <v>mE</v>
          </cell>
          <cell r="H2036" t="str">
            <v>Ek</v>
          </cell>
          <cell r="I2036">
            <v>2</v>
          </cell>
          <cell r="J2036" t="str">
            <v>Not Found</v>
          </cell>
          <cell r="K2036">
            <v>0.1835</v>
          </cell>
          <cell r="L2036">
            <v>1.2999999999999999E-2</v>
          </cell>
          <cell r="M2036">
            <v>19</v>
          </cell>
          <cell r="N2036" t="str">
            <v>Not Found</v>
          </cell>
          <cell r="O2036">
            <v>0.18360000000000001</v>
          </cell>
          <cell r="P2036">
            <v>9.7000000000000003E-3</v>
          </cell>
          <cell r="Q2036">
            <v>14</v>
          </cell>
          <cell r="R2036">
            <v>1.7214828068687689</v>
          </cell>
          <cell r="S2036">
            <v>2.8523953427257136</v>
          </cell>
          <cell r="T2036">
            <v>1.2437113335316192</v>
          </cell>
          <cell r="U2036">
            <v>1.4552340973230697</v>
          </cell>
          <cell r="V2036">
            <v>1.848555953211652</v>
          </cell>
          <cell r="W2036">
            <v>1.6488647817248745</v>
          </cell>
          <cell r="X2036">
            <v>96</v>
          </cell>
          <cell r="Y2036">
            <v>100</v>
          </cell>
          <cell r="Z2036">
            <v>89</v>
          </cell>
          <cell r="AA2036">
            <v>93</v>
          </cell>
          <cell r="AB2036">
            <v>97</v>
          </cell>
          <cell r="AC2036">
            <v>95</v>
          </cell>
        </row>
        <row r="2037">
          <cell r="A2037" t="str">
            <v>mEl</v>
          </cell>
          <cell r="B2037" t="str">
            <v>m</v>
          </cell>
          <cell r="C2037" t="str">
            <v>early-8</v>
          </cell>
          <cell r="D2037" t="str">
            <v>E</v>
          </cell>
          <cell r="E2037" t="str">
            <v>l</v>
          </cell>
          <cell r="F2037" t="str">
            <v>late-8</v>
          </cell>
          <cell r="G2037" t="str">
            <v>mE</v>
          </cell>
          <cell r="H2037" t="str">
            <v>El</v>
          </cell>
          <cell r="I2037">
            <v>3</v>
          </cell>
          <cell r="J2037" t="str">
            <v>Not Found</v>
          </cell>
          <cell r="K2037">
            <v>0.20369999999999999</v>
          </cell>
          <cell r="L2037">
            <v>1.46E-2</v>
          </cell>
          <cell r="M2037">
            <v>30</v>
          </cell>
          <cell r="N2037" t="str">
            <v>Not Found</v>
          </cell>
          <cell r="O2037">
            <v>0.20449999999999999</v>
          </cell>
          <cell r="P2037">
            <v>1.6199999999999999E-2</v>
          </cell>
          <cell r="Q2037">
            <v>18</v>
          </cell>
          <cell r="R2037">
            <v>2.1875997020802114</v>
          </cell>
          <cell r="S2037">
            <v>3.3171460245781974</v>
          </cell>
          <cell r="T2037">
            <v>3.015349337509214</v>
          </cell>
          <cell r="U2037">
            <v>1.9336893973743559</v>
          </cell>
          <cell r="V2037">
            <v>3.8340632107554606</v>
          </cell>
          <cell r="W2037">
            <v>2.5753207803560008</v>
          </cell>
          <cell r="X2037">
            <v>99</v>
          </cell>
          <cell r="Y2037">
            <v>100</v>
          </cell>
          <cell r="Z2037">
            <v>100</v>
          </cell>
          <cell r="AA2037">
            <v>97</v>
          </cell>
          <cell r="AB2037">
            <v>100</v>
          </cell>
          <cell r="AC2037">
            <v>100</v>
          </cell>
        </row>
        <row r="2038">
          <cell r="A2038" t="str">
            <v>mEm</v>
          </cell>
          <cell r="B2038" t="str">
            <v>m</v>
          </cell>
          <cell r="C2038" t="str">
            <v>early-8</v>
          </cell>
          <cell r="D2038" t="str">
            <v>E</v>
          </cell>
          <cell r="E2038" t="str">
            <v>m</v>
          </cell>
          <cell r="F2038" t="str">
            <v>early-8</v>
          </cell>
          <cell r="G2038" t="str">
            <v>mE</v>
          </cell>
          <cell r="H2038" t="str">
            <v>Em</v>
          </cell>
          <cell r="I2038">
            <v>1</v>
          </cell>
          <cell r="J2038" t="str">
            <v>Not Found</v>
          </cell>
          <cell r="K2038">
            <v>0.17949999999999999</v>
          </cell>
          <cell r="L2038">
            <v>1.06E-2</v>
          </cell>
          <cell r="M2038">
            <v>13</v>
          </cell>
          <cell r="N2038" t="str">
            <v>Not Found</v>
          </cell>
          <cell r="O2038">
            <v>0.16830000000000001</v>
          </cell>
          <cell r="P2038">
            <v>6.7999999999999996E-3</v>
          </cell>
          <cell r="Q2038">
            <v>8</v>
          </cell>
          <cell r="R2038">
            <v>1.6291824315793744</v>
          </cell>
          <cell r="S2038">
            <v>2.1552693199469881</v>
          </cell>
          <cell r="T2038">
            <v>0.27736333136202201</v>
          </cell>
          <cell r="U2038">
            <v>1.1049773465678214</v>
          </cell>
          <cell r="V2038">
            <v>0.9627142536921065</v>
          </cell>
          <cell r="W2038">
            <v>0.25918078377818571</v>
          </cell>
          <cell r="X2038">
            <v>95</v>
          </cell>
          <cell r="Y2038">
            <v>99</v>
          </cell>
          <cell r="Z2038">
            <v>61</v>
          </cell>
          <cell r="AA2038">
            <v>87</v>
          </cell>
          <cell r="AB2038">
            <v>83</v>
          </cell>
          <cell r="AC2038">
            <v>60</v>
          </cell>
        </row>
        <row r="2039">
          <cell r="A2039" t="str">
            <v>mep</v>
          </cell>
          <cell r="B2039" t="str">
            <v>m</v>
          </cell>
          <cell r="C2039" t="str">
            <v>early-8</v>
          </cell>
          <cell r="D2039" t="str">
            <v>e</v>
          </cell>
          <cell r="E2039" t="str">
            <v>p</v>
          </cell>
          <cell r="F2039" t="str">
            <v>early-8</v>
          </cell>
          <cell r="G2039" t="str">
            <v>me</v>
          </cell>
          <cell r="H2039" t="str">
            <v>ep</v>
          </cell>
          <cell r="I2039">
            <v>1</v>
          </cell>
          <cell r="J2039" t="str">
            <v>Not Found</v>
          </cell>
          <cell r="K2039">
            <v>0.1235</v>
          </cell>
          <cell r="L2039">
            <v>4.4999999999999997E-3</v>
          </cell>
          <cell r="M2039">
            <v>22</v>
          </cell>
          <cell r="N2039" t="str">
            <v>Not Found</v>
          </cell>
          <cell r="O2039">
            <v>0.12770000000000001</v>
          </cell>
          <cell r="P2039">
            <v>5.4999999999999997E-3</v>
          </cell>
          <cell r="Q2039">
            <v>13</v>
          </cell>
          <cell r="R2039">
            <v>0.33697717752785045</v>
          </cell>
          <cell r="S2039">
            <v>0.3834073453843943</v>
          </cell>
          <cell r="T2039">
            <v>1.7268853346164177</v>
          </cell>
          <cell r="U2039">
            <v>0.17553786417154221</v>
          </cell>
          <cell r="V2039">
            <v>0.56561280218334475</v>
          </cell>
          <cell r="W2039">
            <v>1.4172507820670932</v>
          </cell>
          <cell r="X2039">
            <v>63</v>
          </cell>
          <cell r="Y2039">
            <v>65</v>
          </cell>
          <cell r="Z2039">
            <v>96</v>
          </cell>
          <cell r="AA2039">
            <v>56.999999999999993</v>
          </cell>
          <cell r="AB2039">
            <v>72</v>
          </cell>
          <cell r="AC2039">
            <v>92</v>
          </cell>
        </row>
        <row r="2040">
          <cell r="A2040" t="str">
            <v>mEp</v>
          </cell>
          <cell r="B2040" t="str">
            <v>m</v>
          </cell>
          <cell r="C2040" t="str">
            <v>early-8</v>
          </cell>
          <cell r="D2040" t="str">
            <v>E</v>
          </cell>
          <cell r="E2040" t="str">
            <v>p</v>
          </cell>
          <cell r="F2040" t="str">
            <v>early-8</v>
          </cell>
          <cell r="G2040" t="str">
            <v>mE</v>
          </cell>
          <cell r="H2040" t="str">
            <v>Ep</v>
          </cell>
          <cell r="I2040">
            <v>1</v>
          </cell>
          <cell r="J2040" t="str">
            <v>Not Found</v>
          </cell>
          <cell r="K2040">
            <v>0.16719999999999999</v>
          </cell>
          <cell r="L2040">
            <v>8.8000000000000005E-3</v>
          </cell>
          <cell r="M2040">
            <v>10</v>
          </cell>
          <cell r="N2040" t="str">
            <v>Not Found</v>
          </cell>
          <cell r="O2040">
            <v>0.15540000000000001</v>
          </cell>
          <cell r="P2040">
            <v>6.7000000000000002E-3</v>
          </cell>
          <cell r="Q2040">
            <v>6</v>
          </cell>
          <cell r="R2040">
            <v>1.345358777564486</v>
          </cell>
          <cell r="S2040">
            <v>1.6324248028629444</v>
          </cell>
          <cell r="T2040">
            <v>-0.20581066972277653</v>
          </cell>
          <cell r="U2040">
            <v>0.80966283122516147</v>
          </cell>
          <cell r="V2040">
            <v>0.93216798819143265</v>
          </cell>
          <cell r="W2040">
            <v>-0.20404721553737729</v>
          </cell>
          <cell r="X2040">
            <v>91</v>
          </cell>
          <cell r="Y2040">
            <v>95</v>
          </cell>
          <cell r="Z2040">
            <v>42</v>
          </cell>
          <cell r="AA2040">
            <v>79</v>
          </cell>
          <cell r="AB2040">
            <v>83</v>
          </cell>
          <cell r="AC2040">
            <v>42</v>
          </cell>
        </row>
        <row r="2041">
          <cell r="A2041" t="str">
            <v>mer</v>
          </cell>
          <cell r="B2041" t="str">
            <v>m</v>
          </cell>
          <cell r="C2041" t="str">
            <v>early-8</v>
          </cell>
          <cell r="D2041" t="str">
            <v>e</v>
          </cell>
          <cell r="E2041" t="str">
            <v>r</v>
          </cell>
          <cell r="F2041" t="str">
            <v>late-8</v>
          </cell>
          <cell r="G2041" t="str">
            <v>me</v>
          </cell>
          <cell r="H2041" t="str">
            <v>er</v>
          </cell>
          <cell r="I2041">
            <v>3</v>
          </cell>
          <cell r="J2041" t="str">
            <v>Not Found</v>
          </cell>
          <cell r="K2041">
            <v>0.1648</v>
          </cell>
          <cell r="L2041">
            <v>2.8E-3</v>
          </cell>
          <cell r="M2041">
            <v>15</v>
          </cell>
          <cell r="N2041" t="str">
            <v>Not Found</v>
          </cell>
          <cell r="O2041">
            <v>0.18329999999999999</v>
          </cell>
          <cell r="P2041">
            <v>3.8E-3</v>
          </cell>
          <cell r="Q2041">
            <v>7</v>
          </cell>
          <cell r="R2041">
            <v>1.2899785523908496</v>
          </cell>
          <cell r="S2041">
            <v>-0.1103902540838695</v>
          </cell>
          <cell r="T2041">
            <v>0.59947933208522108</v>
          </cell>
          <cell r="U2041">
            <v>1.4483663178964958</v>
          </cell>
          <cell r="V2041">
            <v>4.632628867188715E-2</v>
          </cell>
          <cell r="W2041">
            <v>2.7566784120404197E-2</v>
          </cell>
          <cell r="X2041">
            <v>90</v>
          </cell>
          <cell r="Y2041">
            <v>45</v>
          </cell>
          <cell r="Z2041">
            <v>72</v>
          </cell>
          <cell r="AA2041">
            <v>93</v>
          </cell>
          <cell r="AB2041">
            <v>52</v>
          </cell>
          <cell r="AC2041">
            <v>51</v>
          </cell>
        </row>
        <row r="2042">
          <cell r="A2042" t="str">
            <v>meS</v>
          </cell>
          <cell r="B2042" t="str">
            <v>m</v>
          </cell>
          <cell r="C2042" t="str">
            <v>early-8</v>
          </cell>
          <cell r="D2042" t="str">
            <v>e</v>
          </cell>
          <cell r="E2042" t="str">
            <v>S</v>
          </cell>
          <cell r="F2042" t="str">
            <v>late-8</v>
          </cell>
          <cell r="G2042" t="str">
            <v>me</v>
          </cell>
          <cell r="H2042" t="str">
            <v>eS</v>
          </cell>
          <cell r="I2042">
            <v>3</v>
          </cell>
          <cell r="J2042" t="str">
            <v>Not Found</v>
          </cell>
          <cell r="K2042">
            <v>9.4100000000000003E-2</v>
          </cell>
          <cell r="L2042">
            <v>3.3E-3</v>
          </cell>
          <cell r="M2042">
            <v>13</v>
          </cell>
          <cell r="N2042" t="str">
            <v>Not Found</v>
          </cell>
          <cell r="O2042">
            <v>0.1065</v>
          </cell>
          <cell r="P2042">
            <v>4.1000000000000003E-3</v>
          </cell>
          <cell r="Q2042">
            <v>8</v>
          </cell>
          <cell r="R2042">
            <v>-0.34143058084919953</v>
          </cell>
          <cell r="S2042">
            <v>3.4844333995031646E-2</v>
          </cell>
          <cell r="T2042">
            <v>0.27736333136202201</v>
          </cell>
          <cell r="U2042">
            <v>-0.3097852153063182</v>
          </cell>
          <cell r="V2042">
            <v>0.13796508517390921</v>
          </cell>
          <cell r="W2042">
            <v>0.25918078377818571</v>
          </cell>
          <cell r="X2042">
            <v>37</v>
          </cell>
          <cell r="Y2042">
            <v>51</v>
          </cell>
          <cell r="Z2042">
            <v>61</v>
          </cell>
          <cell r="AA2042">
            <v>38</v>
          </cell>
          <cell r="AB2042">
            <v>56.000000000000007</v>
          </cell>
          <cell r="AC2042">
            <v>60</v>
          </cell>
        </row>
        <row r="2043">
          <cell r="A2043" t="str">
            <v>meT</v>
          </cell>
          <cell r="B2043" t="str">
            <v>m</v>
          </cell>
          <cell r="C2043" t="str">
            <v>early-8</v>
          </cell>
          <cell r="D2043" t="str">
            <v>e</v>
          </cell>
          <cell r="E2043" t="str">
            <v>T</v>
          </cell>
          <cell r="F2043" t="str">
            <v>late-8</v>
          </cell>
          <cell r="G2043" t="str">
            <v>me</v>
          </cell>
          <cell r="H2043" t="str">
            <v>eT</v>
          </cell>
          <cell r="I2043">
            <v>3</v>
          </cell>
          <cell r="J2043" t="str">
            <v>Not Found</v>
          </cell>
          <cell r="K2043">
            <v>9.3700000000000006E-2</v>
          </cell>
          <cell r="L2043">
            <v>3.0000000000000001E-3</v>
          </cell>
          <cell r="M2043">
            <v>17</v>
          </cell>
          <cell r="N2043" t="str">
            <v>Not Found</v>
          </cell>
          <cell r="O2043">
            <v>0.1038</v>
          </cell>
          <cell r="P2043">
            <v>3.8E-3</v>
          </cell>
          <cell r="Q2043">
            <v>9</v>
          </cell>
          <cell r="R2043">
            <v>-0.35066061837813889</v>
          </cell>
          <cell r="S2043">
            <v>-5.2296418852309019E-2</v>
          </cell>
          <cell r="T2043">
            <v>0.9215953328084201</v>
          </cell>
          <cell r="U2043">
            <v>-0.37159523014547952</v>
          </cell>
          <cell r="V2043">
            <v>4.632628867188715E-2</v>
          </cell>
          <cell r="W2043">
            <v>0.49079478343596716</v>
          </cell>
          <cell r="X2043">
            <v>36</v>
          </cell>
          <cell r="Y2043">
            <v>48</v>
          </cell>
          <cell r="Z2043">
            <v>82</v>
          </cell>
          <cell r="AA2043">
            <v>36</v>
          </cell>
          <cell r="AB2043">
            <v>52</v>
          </cell>
          <cell r="AC2043">
            <v>69</v>
          </cell>
        </row>
        <row r="2044">
          <cell r="A2044" t="str">
            <v>mET</v>
          </cell>
          <cell r="B2044" t="str">
            <v>m</v>
          </cell>
          <cell r="C2044" t="str">
            <v>early-8</v>
          </cell>
          <cell r="D2044" t="str">
            <v>E</v>
          </cell>
          <cell r="E2044" t="str">
            <v>T</v>
          </cell>
          <cell r="F2044" t="str">
            <v>late-8</v>
          </cell>
          <cell r="G2044" t="str">
            <v>mE</v>
          </cell>
          <cell r="H2044" t="str">
            <v>ET</v>
          </cell>
          <cell r="I2044">
            <v>3</v>
          </cell>
          <cell r="J2044" t="str">
            <v>Not Found</v>
          </cell>
          <cell r="K2044">
            <v>0.13739999999999999</v>
          </cell>
          <cell r="L2044">
            <v>6.4000000000000003E-3</v>
          </cell>
          <cell r="M2044">
            <v>11</v>
          </cell>
          <cell r="N2044" t="str">
            <v>Not Found</v>
          </cell>
          <cell r="O2044">
            <v>0.13150000000000001</v>
          </cell>
          <cell r="P2044">
            <v>5.3E-3</v>
          </cell>
          <cell r="Q2044">
            <v>8</v>
          </cell>
          <cell r="R2044">
            <v>0.65772098165849646</v>
          </cell>
          <cell r="S2044">
            <v>0.93529878008421885</v>
          </cell>
          <cell r="T2044">
            <v>-4.4752669361177014E-2</v>
          </cell>
          <cell r="U2044">
            <v>0.26252973690813974</v>
          </cell>
          <cell r="V2044">
            <v>0.50452027118199683</v>
          </cell>
          <cell r="W2044">
            <v>0.25918078377818571</v>
          </cell>
          <cell r="X2044">
            <v>74</v>
          </cell>
          <cell r="Y2044">
            <v>83</v>
          </cell>
          <cell r="Z2044">
            <v>48</v>
          </cell>
          <cell r="AA2044">
            <v>60</v>
          </cell>
          <cell r="AB2044">
            <v>70</v>
          </cell>
          <cell r="AC2044">
            <v>60</v>
          </cell>
        </row>
        <row r="2045">
          <cell r="A2045" t="str">
            <v>mev</v>
          </cell>
          <cell r="B2045" t="str">
            <v>m</v>
          </cell>
          <cell r="C2045" t="str">
            <v>early-8</v>
          </cell>
          <cell r="D2045" t="str">
            <v>e</v>
          </cell>
          <cell r="E2045" t="str">
            <v>v</v>
          </cell>
          <cell r="F2045" t="str">
            <v>mid-8</v>
          </cell>
          <cell r="G2045" t="str">
            <v>me</v>
          </cell>
          <cell r="H2045" t="str">
            <v>ev</v>
          </cell>
          <cell r="I2045">
            <v>2</v>
          </cell>
          <cell r="J2045" t="str">
            <v>Not Found</v>
          </cell>
          <cell r="K2045">
            <v>0.11</v>
          </cell>
          <cell r="L2045">
            <v>4.3E-3</v>
          </cell>
          <cell r="M2045">
            <v>21</v>
          </cell>
          <cell r="N2045" t="str">
            <v>Not Found</v>
          </cell>
          <cell r="O2045">
            <v>0.1174</v>
          </cell>
          <cell r="P2045">
            <v>7.4000000000000003E-3</v>
          </cell>
          <cell r="Q2045">
            <v>15</v>
          </cell>
          <cell r="R2045">
            <v>2.5463410926143844E-2</v>
          </cell>
          <cell r="S2045">
            <v>0.32531351015283394</v>
          </cell>
          <cell r="T2045">
            <v>1.5658273342548181</v>
          </cell>
          <cell r="U2045">
            <v>-6.0255896140814454E-2</v>
          </cell>
          <cell r="V2045">
            <v>1.1459918466961505</v>
          </cell>
          <cell r="W2045">
            <v>1.880478781382656</v>
          </cell>
          <cell r="X2045">
            <v>51</v>
          </cell>
          <cell r="Y2045">
            <v>63</v>
          </cell>
          <cell r="Z2045">
            <v>94</v>
          </cell>
          <cell r="AA2045">
            <v>48</v>
          </cell>
          <cell r="AB2045">
            <v>88</v>
          </cell>
          <cell r="AC2045">
            <v>97</v>
          </cell>
        </row>
        <row r="2046">
          <cell r="A2046" t="str">
            <v>mEv</v>
          </cell>
          <cell r="B2046" t="str">
            <v>m</v>
          </cell>
          <cell r="C2046" t="str">
            <v>early-8</v>
          </cell>
          <cell r="D2046" t="str">
            <v>E</v>
          </cell>
          <cell r="E2046" t="str">
            <v>v</v>
          </cell>
          <cell r="F2046" t="str">
            <v>mid-8</v>
          </cell>
          <cell r="G2046" t="str">
            <v>mE</v>
          </cell>
          <cell r="H2046" t="str">
            <v>Ev</v>
          </cell>
          <cell r="I2046">
            <v>2</v>
          </cell>
          <cell r="J2046" t="str">
            <v>Not Found</v>
          </cell>
          <cell r="K2046">
            <v>0.15359999999999999</v>
          </cell>
          <cell r="L2046">
            <v>8.5000000000000006E-3</v>
          </cell>
          <cell r="M2046">
            <v>8</v>
          </cell>
          <cell r="N2046" t="str">
            <v>Not Found</v>
          </cell>
          <cell r="O2046">
            <v>0.14510000000000001</v>
          </cell>
          <cell r="P2046">
            <v>8.0000000000000002E-3</v>
          </cell>
          <cell r="Q2046">
            <v>4</v>
          </cell>
          <cell r="R2046">
            <v>1.0315375015805444</v>
          </cell>
          <cell r="S2046">
            <v>1.5452840500156038</v>
          </cell>
          <cell r="T2046">
            <v>-0.52792667044597552</v>
          </cell>
          <cell r="U2046">
            <v>0.57386907091280481</v>
          </cell>
          <cell r="V2046">
            <v>1.3292694397001943</v>
          </cell>
          <cell r="W2046">
            <v>-0.66727521485294028</v>
          </cell>
          <cell r="X2046">
            <v>85</v>
          </cell>
          <cell r="Y2046">
            <v>94</v>
          </cell>
          <cell r="Z2046">
            <v>30</v>
          </cell>
          <cell r="AA2046">
            <v>72</v>
          </cell>
          <cell r="AB2046">
            <v>91</v>
          </cell>
          <cell r="AC2046">
            <v>25</v>
          </cell>
        </row>
        <row r="2047">
          <cell r="A2047" t="str">
            <v>mEz</v>
          </cell>
          <cell r="B2047" t="str">
            <v>m</v>
          </cell>
          <cell r="C2047" t="str">
            <v>early-8</v>
          </cell>
          <cell r="D2047" t="str">
            <v>E</v>
          </cell>
          <cell r="E2047" t="str">
            <v>z</v>
          </cell>
          <cell r="F2047" t="str">
            <v>late-8</v>
          </cell>
          <cell r="G2047" t="str">
            <v>mE</v>
          </cell>
          <cell r="H2047" t="str">
            <v>Ez</v>
          </cell>
          <cell r="I2047">
            <v>3</v>
          </cell>
          <cell r="J2047" t="str">
            <v>Not Found</v>
          </cell>
          <cell r="K2047">
            <v>0.1502</v>
          </cell>
          <cell r="L2047">
            <v>7.3000000000000001E-3</v>
          </cell>
          <cell r="M2047">
            <v>7</v>
          </cell>
          <cell r="N2047" t="str">
            <v>Not Found</v>
          </cell>
          <cell r="O2047">
            <v>0.14710000000000001</v>
          </cell>
          <cell r="P2047">
            <v>5.1000000000000004E-3</v>
          </cell>
          <cell r="Q2047">
            <v>4</v>
          </cell>
          <cell r="R2047">
            <v>0.95308218258455923</v>
          </cell>
          <cell r="S2047">
            <v>1.1967210386262408</v>
          </cell>
          <cell r="T2047">
            <v>-0.68898467080757508</v>
          </cell>
          <cell r="U2047">
            <v>0.61965426708996141</v>
          </cell>
          <cell r="V2047">
            <v>0.44342774018064901</v>
          </cell>
          <cell r="W2047">
            <v>-0.66727521485294028</v>
          </cell>
          <cell r="X2047">
            <v>83</v>
          </cell>
          <cell r="Y2047">
            <v>89</v>
          </cell>
          <cell r="Z2047">
            <v>24</v>
          </cell>
          <cell r="AA2047">
            <v>73</v>
          </cell>
          <cell r="AB2047">
            <v>68</v>
          </cell>
          <cell r="AC2047">
            <v>25</v>
          </cell>
        </row>
        <row r="2048">
          <cell r="A2048" t="str">
            <v>mib</v>
          </cell>
          <cell r="B2048" t="str">
            <v>m</v>
          </cell>
          <cell r="C2048" t="str">
            <v>early-8</v>
          </cell>
          <cell r="D2048" t="str">
            <v>i</v>
          </cell>
          <cell r="E2048" t="str">
            <v>b</v>
          </cell>
          <cell r="F2048" t="str">
            <v>early-8</v>
          </cell>
          <cell r="G2048" t="str">
            <v>mi</v>
          </cell>
          <cell r="H2048" t="str">
            <v>ib</v>
          </cell>
          <cell r="I2048">
            <v>1</v>
          </cell>
          <cell r="J2048" t="str">
            <v>Not Found</v>
          </cell>
          <cell r="K2048">
            <v>0.1149</v>
          </cell>
          <cell r="L2048">
            <v>2.7000000000000001E-3</v>
          </cell>
          <cell r="M2048">
            <v>8</v>
          </cell>
          <cell r="N2048" t="str">
            <v>Not Found</v>
          </cell>
          <cell r="O2048">
            <v>0.115</v>
          </cell>
          <cell r="P2048">
            <v>3.8E-3</v>
          </cell>
          <cell r="Q2048">
            <v>6</v>
          </cell>
          <cell r="R2048">
            <v>0.13853137065565224</v>
          </cell>
          <cell r="S2048">
            <v>-0.13943717169964967</v>
          </cell>
          <cell r="T2048">
            <v>-0.52792667044597552</v>
          </cell>
          <cell r="U2048">
            <v>-0.11519813155340239</v>
          </cell>
          <cell r="V2048">
            <v>4.632628867188715E-2</v>
          </cell>
          <cell r="W2048">
            <v>-0.20404721553737729</v>
          </cell>
          <cell r="X2048">
            <v>56.000000000000007</v>
          </cell>
          <cell r="Y2048">
            <v>44</v>
          </cell>
          <cell r="Z2048">
            <v>30</v>
          </cell>
          <cell r="AA2048">
            <v>45</v>
          </cell>
          <cell r="AB2048">
            <v>52</v>
          </cell>
          <cell r="AC2048">
            <v>42</v>
          </cell>
        </row>
        <row r="2049">
          <cell r="A2049" t="str">
            <v>mIb</v>
          </cell>
          <cell r="B2049" t="str">
            <v>m</v>
          </cell>
          <cell r="C2049" t="str">
            <v>early-8</v>
          </cell>
          <cell r="D2049" t="str">
            <v>I</v>
          </cell>
          <cell r="E2049" t="str">
            <v>b</v>
          </cell>
          <cell r="F2049" t="str">
            <v>early-8</v>
          </cell>
          <cell r="G2049" t="str">
            <v>mI</v>
          </cell>
          <cell r="H2049" t="str">
            <v>Ib</v>
          </cell>
          <cell r="I2049">
            <v>1</v>
          </cell>
          <cell r="J2049" t="str">
            <v>Not Found</v>
          </cell>
          <cell r="K2049">
            <v>0.17929999999999999</v>
          </cell>
          <cell r="L2049">
            <v>1.06E-2</v>
          </cell>
          <cell r="M2049">
            <v>14</v>
          </cell>
          <cell r="N2049" t="str">
            <v>Not Found</v>
          </cell>
          <cell r="O2049">
            <v>0.16919999999999999</v>
          </cell>
          <cell r="P2049">
            <v>9.4999999999999998E-3</v>
          </cell>
          <cell r="Q2049">
            <v>10</v>
          </cell>
          <cell r="R2049">
            <v>1.6245674128149044</v>
          </cell>
          <cell r="S2049">
            <v>2.1552693199469881</v>
          </cell>
          <cell r="T2049">
            <v>0.43842133172362152</v>
          </cell>
          <cell r="U2049">
            <v>1.1255806848475416</v>
          </cell>
          <cell r="V2049">
            <v>1.7874634222103041</v>
          </cell>
          <cell r="W2049">
            <v>0.72240878309374867</v>
          </cell>
          <cell r="X2049">
            <v>95</v>
          </cell>
          <cell r="Y2049">
            <v>99</v>
          </cell>
          <cell r="Z2049">
            <v>67</v>
          </cell>
          <cell r="AA2049">
            <v>87</v>
          </cell>
          <cell r="AB2049">
            <v>96</v>
          </cell>
          <cell r="AC2049">
            <v>76</v>
          </cell>
        </row>
        <row r="2050">
          <cell r="A2050" t="str">
            <v>miC</v>
          </cell>
          <cell r="B2050" t="str">
            <v>m</v>
          </cell>
          <cell r="C2050" t="str">
            <v>early-8</v>
          </cell>
          <cell r="D2050" t="str">
            <v>i</v>
          </cell>
          <cell r="E2050" t="str">
            <v>C</v>
          </cell>
          <cell r="F2050" t="str">
            <v>mid-8</v>
          </cell>
          <cell r="G2050" t="str">
            <v>mi</v>
          </cell>
          <cell r="H2050" t="str">
            <v>iC</v>
          </cell>
          <cell r="I2050">
            <v>2</v>
          </cell>
          <cell r="J2050" t="str">
            <v>Not Found</v>
          </cell>
          <cell r="K2050">
            <v>9.69E-2</v>
          </cell>
          <cell r="L2050">
            <v>2.5999999999999999E-3</v>
          </cell>
          <cell r="M2050">
            <v>15</v>
          </cell>
          <cell r="N2050" t="str">
            <v>Not Found</v>
          </cell>
          <cell r="O2050">
            <v>0.1057</v>
          </cell>
          <cell r="P2050">
            <v>4.4000000000000003E-3</v>
          </cell>
          <cell r="Q2050">
            <v>12</v>
          </cell>
          <cell r="R2050">
            <v>-0.27682031814662339</v>
          </cell>
          <cell r="S2050">
            <v>-0.16848408931542999</v>
          </cell>
          <cell r="T2050">
            <v>0.59947933208522108</v>
          </cell>
          <cell r="U2050">
            <v>-0.32809929377718072</v>
          </cell>
          <cell r="V2050">
            <v>0.22960388167593113</v>
          </cell>
          <cell r="W2050">
            <v>1.1856367824093117</v>
          </cell>
          <cell r="X2050">
            <v>39</v>
          </cell>
          <cell r="Y2050">
            <v>43</v>
          </cell>
          <cell r="Z2050">
            <v>72</v>
          </cell>
          <cell r="AA2050">
            <v>37</v>
          </cell>
          <cell r="AB2050">
            <v>60</v>
          </cell>
          <cell r="AC2050">
            <v>88</v>
          </cell>
        </row>
        <row r="2051">
          <cell r="A2051" t="str">
            <v>mIC</v>
          </cell>
          <cell r="B2051" t="str">
            <v>m</v>
          </cell>
          <cell r="C2051" t="str">
            <v>early-8</v>
          </cell>
          <cell r="D2051" t="str">
            <v>I</v>
          </cell>
          <cell r="E2051" t="str">
            <v>C</v>
          </cell>
          <cell r="F2051" t="str">
            <v>mid-8</v>
          </cell>
          <cell r="G2051" t="str">
            <v>mI</v>
          </cell>
          <cell r="H2051" t="str">
            <v>IC</v>
          </cell>
          <cell r="I2051">
            <v>2</v>
          </cell>
          <cell r="J2051" t="str">
            <v>Not Found</v>
          </cell>
          <cell r="K2051">
            <v>0.1613</v>
          </cell>
          <cell r="L2051">
            <v>9.5999999999999992E-3</v>
          </cell>
          <cell r="M2051">
            <v>18</v>
          </cell>
          <cell r="N2051" t="str">
            <v>Not Found</v>
          </cell>
          <cell r="O2051">
            <v>0.16</v>
          </cell>
          <cell r="P2051">
            <v>1.0699999999999999E-2</v>
          </cell>
          <cell r="Q2051">
            <v>15</v>
          </cell>
          <cell r="R2051">
            <v>1.2092157240126291</v>
          </cell>
          <cell r="S2051">
            <v>1.8648001437891857</v>
          </cell>
          <cell r="T2051">
            <v>1.0826533331700197</v>
          </cell>
          <cell r="U2051">
            <v>0.91496878243262147</v>
          </cell>
          <cell r="V2051">
            <v>2.1540186082183919</v>
          </cell>
          <cell r="W2051">
            <v>1.880478781382656</v>
          </cell>
          <cell r="X2051">
            <v>89</v>
          </cell>
          <cell r="Y2051">
            <v>97</v>
          </cell>
          <cell r="Z2051">
            <v>86</v>
          </cell>
          <cell r="AA2051">
            <v>82</v>
          </cell>
          <cell r="AB2051">
            <v>98</v>
          </cell>
          <cell r="AC2051">
            <v>97</v>
          </cell>
        </row>
        <row r="2052">
          <cell r="A2052" t="str">
            <v>mif</v>
          </cell>
          <cell r="B2052" t="str">
            <v>m</v>
          </cell>
          <cell r="C2052" t="str">
            <v>early-8</v>
          </cell>
          <cell r="D2052" t="str">
            <v>i</v>
          </cell>
          <cell r="E2052" t="str">
            <v>f</v>
          </cell>
          <cell r="F2052" t="str">
            <v>mid-8</v>
          </cell>
          <cell r="G2052" t="str">
            <v>mi</v>
          </cell>
          <cell r="H2052" t="str">
            <v>if</v>
          </cell>
          <cell r="I2052">
            <v>2</v>
          </cell>
          <cell r="J2052" t="str">
            <v>Not Found</v>
          </cell>
          <cell r="K2052">
            <v>0.1086</v>
          </cell>
          <cell r="L2052">
            <v>2.8999999999999998E-3</v>
          </cell>
          <cell r="M2052">
            <v>16</v>
          </cell>
          <cell r="N2052" t="str">
            <v>Not Found</v>
          </cell>
          <cell r="O2052">
            <v>0.1124</v>
          </cell>
          <cell r="P2052">
            <v>3.5000000000000001E-3</v>
          </cell>
          <cell r="Q2052">
            <v>9</v>
          </cell>
          <cell r="R2052">
            <v>-6.8417204251442184E-3</v>
          </cell>
          <cell r="S2052">
            <v>-8.134333646808932E-2</v>
          </cell>
          <cell r="T2052">
            <v>0.76053733244682054</v>
          </cell>
          <cell r="U2052">
            <v>-0.1747188865837061</v>
          </cell>
          <cell r="V2052">
            <v>-4.5312507830134761E-2</v>
          </cell>
          <cell r="W2052">
            <v>0.49079478343596716</v>
          </cell>
          <cell r="X2052">
            <v>50</v>
          </cell>
          <cell r="Y2052">
            <v>46</v>
          </cell>
          <cell r="Z2052">
            <v>78</v>
          </cell>
          <cell r="AA2052">
            <v>43</v>
          </cell>
          <cell r="AB2052">
            <v>49</v>
          </cell>
          <cell r="AC2052">
            <v>69</v>
          </cell>
        </row>
        <row r="2053">
          <cell r="A2053" t="str">
            <v>mig</v>
          </cell>
          <cell r="B2053" t="str">
            <v>m</v>
          </cell>
          <cell r="C2053" t="str">
            <v>early-8</v>
          </cell>
          <cell r="D2053" t="str">
            <v>i</v>
          </cell>
          <cell r="E2053" t="str">
            <v>g</v>
          </cell>
          <cell r="F2053" t="str">
            <v>mid-8</v>
          </cell>
          <cell r="G2053" t="str">
            <v>mi</v>
          </cell>
          <cell r="H2053" t="str">
            <v>ig</v>
          </cell>
          <cell r="I2053">
            <v>2</v>
          </cell>
          <cell r="J2053" t="str">
            <v>Not Found</v>
          </cell>
          <cell r="K2053">
            <v>0.1069</v>
          </cell>
          <cell r="L2053">
            <v>2.5999999999999999E-3</v>
          </cell>
          <cell r="M2053">
            <v>10</v>
          </cell>
          <cell r="N2053" t="str">
            <v>Not Found</v>
          </cell>
          <cell r="O2053">
            <v>0.11210000000000001</v>
          </cell>
          <cell r="P2053">
            <v>3.3999999999999998E-3</v>
          </cell>
          <cell r="Q2053">
            <v>7</v>
          </cell>
          <cell r="R2053">
            <v>-4.6069379923137074E-2</v>
          </cell>
          <cell r="S2053">
            <v>-0.16848408931542999</v>
          </cell>
          <cell r="T2053">
            <v>-0.20581066972277653</v>
          </cell>
          <cell r="U2053">
            <v>-0.18158666601027948</v>
          </cell>
          <cell r="V2053">
            <v>-7.5858773330808829E-2</v>
          </cell>
          <cell r="W2053">
            <v>2.7566784120404197E-2</v>
          </cell>
          <cell r="X2053">
            <v>48</v>
          </cell>
          <cell r="Y2053">
            <v>43</v>
          </cell>
          <cell r="Z2053">
            <v>42</v>
          </cell>
          <cell r="AA2053">
            <v>43</v>
          </cell>
          <cell r="AB2053">
            <v>48</v>
          </cell>
          <cell r="AC2053">
            <v>51</v>
          </cell>
        </row>
        <row r="2054">
          <cell r="A2054" t="str">
            <v>miG</v>
          </cell>
          <cell r="B2054" t="str">
            <v>m</v>
          </cell>
          <cell r="C2054" t="str">
            <v>early-8</v>
          </cell>
          <cell r="D2054" t="str">
            <v>i</v>
          </cell>
          <cell r="E2054" t="str">
            <v>G</v>
          </cell>
          <cell r="F2054" t="str">
            <v>mid-8</v>
          </cell>
          <cell r="G2054" t="str">
            <v>mi</v>
          </cell>
          <cell r="H2054" t="str">
            <v>iG</v>
          </cell>
          <cell r="I2054">
            <v>2</v>
          </cell>
          <cell r="J2054" t="str">
            <v>Not Found</v>
          </cell>
          <cell r="K2054">
            <v>0.1007</v>
          </cell>
          <cell r="L2054">
            <v>2E-3</v>
          </cell>
          <cell r="M2054">
            <v>7</v>
          </cell>
          <cell r="N2054" t="str">
            <v>Not Found</v>
          </cell>
          <cell r="O2054">
            <v>0.1119</v>
          </cell>
          <cell r="P2054">
            <v>2.8E-3</v>
          </cell>
          <cell r="Q2054">
            <v>5</v>
          </cell>
          <cell r="R2054">
            <v>-0.1891349616216986</v>
          </cell>
          <cell r="S2054">
            <v>-0.34276559501011128</v>
          </cell>
          <cell r="T2054">
            <v>-0.68898467080757508</v>
          </cell>
          <cell r="U2054">
            <v>-0.18616518562799528</v>
          </cell>
          <cell r="V2054">
            <v>-0.25913636633485265</v>
          </cell>
          <cell r="W2054">
            <v>-0.43566121519515877</v>
          </cell>
          <cell r="X2054">
            <v>42</v>
          </cell>
          <cell r="Y2054">
            <v>36</v>
          </cell>
          <cell r="Z2054">
            <v>24</v>
          </cell>
          <cell r="AA2054">
            <v>43</v>
          </cell>
          <cell r="AB2054">
            <v>40</v>
          </cell>
          <cell r="AC2054">
            <v>33</v>
          </cell>
        </row>
        <row r="2055">
          <cell r="A2055" t="str">
            <v>mIg</v>
          </cell>
          <cell r="B2055" t="str">
            <v>m</v>
          </cell>
          <cell r="C2055" t="str">
            <v>early-8</v>
          </cell>
          <cell r="D2055" t="str">
            <v>I</v>
          </cell>
          <cell r="E2055" t="str">
            <v>g</v>
          </cell>
          <cell r="F2055" t="str">
            <v>mid-8</v>
          </cell>
          <cell r="G2055" t="str">
            <v>mI</v>
          </cell>
          <cell r="H2055" t="str">
            <v>Ig</v>
          </cell>
          <cell r="I2055">
            <v>2</v>
          </cell>
          <cell r="J2055" t="str">
            <v>Not Found</v>
          </cell>
          <cell r="K2055">
            <v>0.17130000000000001</v>
          </cell>
          <cell r="L2055">
            <v>1.18E-2</v>
          </cell>
          <cell r="M2055">
            <v>17</v>
          </cell>
          <cell r="N2055" t="str">
            <v>Not Found</v>
          </cell>
          <cell r="O2055">
            <v>0.16639999999999999</v>
          </cell>
          <cell r="P2055">
            <v>1.24E-2</v>
          </cell>
          <cell r="Q2055">
            <v>11</v>
          </cell>
          <cell r="R2055">
            <v>1.4399666622361158</v>
          </cell>
          <cell r="S2055">
            <v>2.5038323313363509</v>
          </cell>
          <cell r="T2055">
            <v>0.9215953328084201</v>
          </cell>
          <cell r="U2055">
            <v>1.0614814101995225</v>
          </cell>
          <cell r="V2055">
            <v>2.6733051217298494</v>
          </cell>
          <cell r="W2055">
            <v>0.95402278275153019</v>
          </cell>
          <cell r="X2055">
            <v>93</v>
          </cell>
          <cell r="Y2055">
            <v>99</v>
          </cell>
          <cell r="Z2055">
            <v>82</v>
          </cell>
          <cell r="AA2055">
            <v>86</v>
          </cell>
          <cell r="AB2055">
            <v>100</v>
          </cell>
          <cell r="AC2055">
            <v>83</v>
          </cell>
        </row>
        <row r="2056">
          <cell r="A2056" t="str">
            <v>mIG</v>
          </cell>
          <cell r="B2056" t="str">
            <v>m</v>
          </cell>
          <cell r="C2056" t="str">
            <v>early-8</v>
          </cell>
          <cell r="D2056" t="str">
            <v>I</v>
          </cell>
          <cell r="E2056" t="str">
            <v>G</v>
          </cell>
          <cell r="F2056" t="str">
            <v>mid-8</v>
          </cell>
          <cell r="G2056" t="str">
            <v>mI</v>
          </cell>
          <cell r="H2056" t="str">
            <v>IG</v>
          </cell>
          <cell r="I2056">
            <v>2</v>
          </cell>
          <cell r="J2056" t="str">
            <v>Not Found</v>
          </cell>
          <cell r="K2056">
            <v>0.1651</v>
          </cell>
          <cell r="L2056">
            <v>1.15E-2</v>
          </cell>
          <cell r="M2056">
            <v>17</v>
          </cell>
          <cell r="N2056" t="str">
            <v>Not Found</v>
          </cell>
          <cell r="O2056">
            <v>0.1661</v>
          </cell>
          <cell r="P2056">
            <v>1.49E-2</v>
          </cell>
          <cell r="Q2056">
            <v>15</v>
          </cell>
          <cell r="R2056">
            <v>1.296901080537554</v>
          </cell>
          <cell r="S2056">
            <v>2.4166915784890102</v>
          </cell>
          <cell r="T2056">
            <v>0.9215953328084201</v>
          </cell>
          <cell r="U2056">
            <v>1.054613630772949</v>
          </cell>
          <cell r="V2056">
            <v>3.436961759246699</v>
          </cell>
          <cell r="W2056">
            <v>1.880478781382656</v>
          </cell>
          <cell r="X2056">
            <v>90</v>
          </cell>
          <cell r="Y2056">
            <v>99</v>
          </cell>
          <cell r="Z2056">
            <v>82</v>
          </cell>
          <cell r="AA2056">
            <v>85</v>
          </cell>
          <cell r="AB2056">
            <v>100</v>
          </cell>
          <cell r="AC2056">
            <v>97</v>
          </cell>
        </row>
        <row r="2057">
          <cell r="A2057" t="str">
            <v>miJ</v>
          </cell>
          <cell r="B2057" t="str">
            <v>m</v>
          </cell>
          <cell r="C2057" t="str">
            <v>early-8</v>
          </cell>
          <cell r="D2057" t="str">
            <v>i</v>
          </cell>
          <cell r="E2057" t="str">
            <v>J</v>
          </cell>
          <cell r="F2057" t="str">
            <v>mid-8</v>
          </cell>
          <cell r="G2057" t="str">
            <v>mi</v>
          </cell>
          <cell r="H2057" t="str">
            <v>iJ</v>
          </cell>
          <cell r="I2057">
            <v>2</v>
          </cell>
          <cell r="J2057" t="str">
            <v>Not Found</v>
          </cell>
          <cell r="K2057">
            <v>9.9699999999999997E-2</v>
          </cell>
          <cell r="L2057">
            <v>2.5000000000000001E-3</v>
          </cell>
          <cell r="M2057">
            <v>11</v>
          </cell>
          <cell r="N2057" t="str">
            <v>Not Found</v>
          </cell>
          <cell r="O2057">
            <v>9.9400000000000002E-2</v>
          </cell>
          <cell r="P2057">
            <v>2.8E-3</v>
          </cell>
          <cell r="Q2057">
            <v>5</v>
          </cell>
          <cell r="R2057">
            <v>-0.21221005544404725</v>
          </cell>
          <cell r="S2057">
            <v>-0.19753100693121017</v>
          </cell>
          <cell r="T2057">
            <v>-4.4752669361177014E-2</v>
          </cell>
          <cell r="U2057">
            <v>-0.47232266173522408</v>
          </cell>
          <cell r="V2057">
            <v>-0.25913636633485265</v>
          </cell>
          <cell r="W2057">
            <v>-0.43566121519515877</v>
          </cell>
          <cell r="X2057">
            <v>42</v>
          </cell>
          <cell r="Y2057">
            <v>42</v>
          </cell>
          <cell r="Z2057">
            <v>48</v>
          </cell>
          <cell r="AA2057">
            <v>32</v>
          </cell>
          <cell r="AB2057">
            <v>40</v>
          </cell>
          <cell r="AC2057">
            <v>33</v>
          </cell>
        </row>
        <row r="2058">
          <cell r="A2058" t="str">
            <v>mim</v>
          </cell>
          <cell r="B2058" t="str">
            <v>m</v>
          </cell>
          <cell r="C2058" t="str">
            <v>early-8</v>
          </cell>
          <cell r="D2058" t="str">
            <v>i</v>
          </cell>
          <cell r="E2058" t="str">
            <v>m</v>
          </cell>
          <cell r="F2058" t="str">
            <v>early-8</v>
          </cell>
          <cell r="G2058" t="str">
            <v>mi</v>
          </cell>
          <cell r="H2058" t="str">
            <v>im</v>
          </cell>
          <cell r="I2058">
            <v>1</v>
          </cell>
          <cell r="J2058" t="str">
            <v>Not Found</v>
          </cell>
          <cell r="K2058">
            <v>0.1384</v>
          </cell>
          <cell r="L2058">
            <v>3.2000000000000002E-3</v>
          </cell>
          <cell r="M2058">
            <v>16</v>
          </cell>
          <cell r="N2058" t="str">
            <v>Not Found</v>
          </cell>
          <cell r="O2058">
            <v>0.13850000000000001</v>
          </cell>
          <cell r="P2058">
            <v>3.8999999999999998E-3</v>
          </cell>
          <cell r="Q2058">
            <v>10</v>
          </cell>
          <cell r="R2058">
            <v>0.6807960754808452</v>
          </cell>
          <cell r="S2058">
            <v>5.7974163792514658E-3</v>
          </cell>
          <cell r="T2058">
            <v>0.76053733244682054</v>
          </cell>
          <cell r="U2058">
            <v>0.42277792352818805</v>
          </cell>
          <cell r="V2058">
            <v>7.6872554172561086E-2</v>
          </cell>
          <cell r="W2058">
            <v>0.72240878309374867</v>
          </cell>
          <cell r="X2058">
            <v>75</v>
          </cell>
          <cell r="Y2058">
            <v>50</v>
          </cell>
          <cell r="Z2058">
            <v>78</v>
          </cell>
          <cell r="AA2058">
            <v>66</v>
          </cell>
          <cell r="AB2058">
            <v>54</v>
          </cell>
          <cell r="AC2058">
            <v>76</v>
          </cell>
        </row>
        <row r="2059">
          <cell r="A2059" t="str">
            <v>mIm</v>
          </cell>
          <cell r="B2059" t="str">
            <v>m</v>
          </cell>
          <cell r="C2059" t="str">
            <v>early-8</v>
          </cell>
          <cell r="D2059" t="str">
            <v>I</v>
          </cell>
          <cell r="E2059" t="str">
            <v>m</v>
          </cell>
          <cell r="F2059" t="str">
            <v>early-8</v>
          </cell>
          <cell r="G2059" t="str">
            <v>mI</v>
          </cell>
          <cell r="H2059" t="str">
            <v>Im</v>
          </cell>
          <cell r="I2059">
            <v>1</v>
          </cell>
          <cell r="J2059" t="str">
            <v>Not Found</v>
          </cell>
          <cell r="K2059">
            <v>0.20280000000000001</v>
          </cell>
          <cell r="L2059">
            <v>1.5100000000000001E-2</v>
          </cell>
          <cell r="M2059">
            <v>17</v>
          </cell>
          <cell r="N2059" t="str">
            <v>Not Found</v>
          </cell>
          <cell r="O2059">
            <v>0.19270000000000001</v>
          </cell>
          <cell r="P2059">
            <v>1.4200000000000001E-2</v>
          </cell>
          <cell r="Q2059">
            <v>15</v>
          </cell>
          <cell r="R2059">
            <v>2.166832117640098</v>
          </cell>
          <cell r="S2059">
            <v>3.4623806126570988</v>
          </cell>
          <cell r="T2059">
            <v>0.9215953328084201</v>
          </cell>
          <cell r="U2059">
            <v>1.6635567399291324</v>
          </cell>
          <cell r="V2059">
            <v>3.2231379007419814</v>
          </cell>
          <cell r="W2059">
            <v>1.880478781382656</v>
          </cell>
          <cell r="X2059">
            <v>98</v>
          </cell>
          <cell r="Y2059">
            <v>100</v>
          </cell>
          <cell r="Z2059">
            <v>82</v>
          </cell>
          <cell r="AA2059">
            <v>95</v>
          </cell>
          <cell r="AB2059">
            <v>100</v>
          </cell>
          <cell r="AC2059">
            <v>97</v>
          </cell>
        </row>
        <row r="2060">
          <cell r="A2060" t="str">
            <v>mIn</v>
          </cell>
          <cell r="B2060" t="str">
            <v>m</v>
          </cell>
          <cell r="C2060" t="str">
            <v>early-8</v>
          </cell>
          <cell r="D2060" t="str">
            <v>I</v>
          </cell>
          <cell r="E2060" t="str">
            <v>n</v>
          </cell>
          <cell r="F2060" t="str">
            <v>early-8</v>
          </cell>
          <cell r="G2060" t="str">
            <v>mI</v>
          </cell>
          <cell r="H2060" t="str">
            <v>In</v>
          </cell>
          <cell r="I2060">
            <v>1</v>
          </cell>
          <cell r="J2060" t="str">
            <v>Not Found</v>
          </cell>
          <cell r="K2060">
            <v>0.24940000000000001</v>
          </cell>
          <cell r="L2060">
            <v>1.78E-2</v>
          </cell>
          <cell r="M2060">
            <v>31</v>
          </cell>
          <cell r="N2060" t="str">
            <v>Not Found</v>
          </cell>
          <cell r="O2060">
            <v>0.25280000000000002</v>
          </cell>
          <cell r="P2060">
            <v>1.89E-2</v>
          </cell>
          <cell r="Q2060">
            <v>23</v>
          </cell>
          <cell r="R2060">
            <v>3.2421314897615452</v>
          </cell>
          <cell r="S2060">
            <v>4.246647388283165</v>
          </cell>
          <cell r="T2060">
            <v>3.1764073378708138</v>
          </cell>
          <cell r="U2060">
            <v>3.0394018850526896</v>
          </cell>
          <cell r="V2060">
            <v>4.658812379273658</v>
          </cell>
          <cell r="W2060">
            <v>3.7333907786449081</v>
          </cell>
          <cell r="X2060">
            <v>100</v>
          </cell>
          <cell r="Y2060">
            <v>100</v>
          </cell>
          <cell r="Z2060">
            <v>100</v>
          </cell>
          <cell r="AA2060">
            <v>100</v>
          </cell>
          <cell r="AB2060">
            <v>100</v>
          </cell>
          <cell r="AC2060">
            <v>100</v>
          </cell>
        </row>
        <row r="2061">
          <cell r="A2061" t="str">
            <v>mip</v>
          </cell>
          <cell r="B2061" t="str">
            <v>m</v>
          </cell>
          <cell r="C2061" t="str">
            <v>early-8</v>
          </cell>
          <cell r="D2061" t="str">
            <v>i</v>
          </cell>
          <cell r="E2061" t="str">
            <v>p</v>
          </cell>
          <cell r="F2061" t="str">
            <v>early-8</v>
          </cell>
          <cell r="G2061" t="str">
            <v>mi</v>
          </cell>
          <cell r="H2061" t="str">
            <v>ip</v>
          </cell>
          <cell r="I2061">
            <v>1</v>
          </cell>
          <cell r="J2061" t="str">
            <v>Not Found</v>
          </cell>
          <cell r="K2061">
            <v>0.12609999999999999</v>
          </cell>
          <cell r="L2061">
            <v>3.5000000000000001E-3</v>
          </cell>
          <cell r="M2061">
            <v>21</v>
          </cell>
          <cell r="N2061" t="str">
            <v>Not Found</v>
          </cell>
          <cell r="O2061">
            <v>0.1255</v>
          </cell>
          <cell r="P2061">
            <v>5.7000000000000002E-3</v>
          </cell>
          <cell r="Q2061">
            <v>15</v>
          </cell>
          <cell r="R2061">
            <v>0.39697242146595674</v>
          </cell>
          <cell r="S2061">
            <v>9.2938169226592121E-2</v>
          </cell>
          <cell r="T2061">
            <v>1.5658273342548181</v>
          </cell>
          <cell r="U2061">
            <v>0.12517414837666976</v>
          </cell>
          <cell r="V2061">
            <v>0.6267053331846929</v>
          </cell>
          <cell r="W2061">
            <v>1.880478781382656</v>
          </cell>
          <cell r="X2061">
            <v>65</v>
          </cell>
          <cell r="Y2061">
            <v>54</v>
          </cell>
          <cell r="Z2061">
            <v>94</v>
          </cell>
          <cell r="AA2061">
            <v>55.000000000000007</v>
          </cell>
          <cell r="AB2061">
            <v>74</v>
          </cell>
          <cell r="AC2061">
            <v>97</v>
          </cell>
        </row>
        <row r="2062">
          <cell r="A2062" t="str">
            <v>mIp</v>
          </cell>
          <cell r="B2062" t="str">
            <v>m</v>
          </cell>
          <cell r="C2062" t="str">
            <v>early-8</v>
          </cell>
          <cell r="D2062" t="str">
            <v>I</v>
          </cell>
          <cell r="E2062" t="str">
            <v>p</v>
          </cell>
          <cell r="F2062" t="str">
            <v>early-8</v>
          </cell>
          <cell r="G2062" t="str">
            <v>mI</v>
          </cell>
          <cell r="H2062" t="str">
            <v>Ip</v>
          </cell>
          <cell r="I2062">
            <v>1</v>
          </cell>
          <cell r="J2062" t="str">
            <v>Not Found</v>
          </cell>
          <cell r="K2062">
            <v>0.1905</v>
          </cell>
          <cell r="L2062">
            <v>1.32E-2</v>
          </cell>
          <cell r="M2062">
            <v>24</v>
          </cell>
          <cell r="N2062" t="str">
            <v>Not Found</v>
          </cell>
          <cell r="O2062">
            <v>0.1797</v>
          </cell>
          <cell r="P2062">
            <v>1.32E-2</v>
          </cell>
          <cell r="Q2062">
            <v>18</v>
          </cell>
          <cell r="R2062">
            <v>1.8830084636252096</v>
          </cell>
          <cell r="S2062">
            <v>2.9104891779572744</v>
          </cell>
          <cell r="T2062">
            <v>2.0490013353396166</v>
          </cell>
          <cell r="U2062">
            <v>1.3659529647776141</v>
          </cell>
          <cell r="V2062">
            <v>2.9176752457352415</v>
          </cell>
          <cell r="W2062">
            <v>2.5753207803560008</v>
          </cell>
          <cell r="X2062">
            <v>97</v>
          </cell>
          <cell r="Y2062">
            <v>100</v>
          </cell>
          <cell r="Z2062">
            <v>98</v>
          </cell>
          <cell r="AA2062">
            <v>91</v>
          </cell>
          <cell r="AB2062">
            <v>100</v>
          </cell>
          <cell r="AC2062">
            <v>100</v>
          </cell>
        </row>
        <row r="2063">
          <cell r="A2063" t="str">
            <v>mir</v>
          </cell>
          <cell r="B2063" t="str">
            <v>m</v>
          </cell>
          <cell r="C2063" t="str">
            <v>early-8</v>
          </cell>
          <cell r="D2063" t="str">
            <v>i</v>
          </cell>
          <cell r="E2063" t="str">
            <v>r</v>
          </cell>
          <cell r="F2063" t="str">
            <v>late-8</v>
          </cell>
          <cell r="G2063" t="str">
            <v>mi</v>
          </cell>
          <cell r="H2063" t="str">
            <v>ir</v>
          </cell>
          <cell r="I2063">
            <v>3</v>
          </cell>
          <cell r="J2063" t="str">
            <v>Not Found</v>
          </cell>
          <cell r="K2063">
            <v>0.1673</v>
          </cell>
          <cell r="L2063">
            <v>2E-3</v>
          </cell>
          <cell r="M2063">
            <v>12</v>
          </cell>
          <cell r="N2063" t="str">
            <v>Not Found</v>
          </cell>
          <cell r="O2063">
            <v>0.1812</v>
          </cell>
          <cell r="P2063">
            <v>3.2000000000000002E-3</v>
          </cell>
          <cell r="Q2063">
            <v>6</v>
          </cell>
          <cell r="R2063">
            <v>1.3476662869467211</v>
          </cell>
          <cell r="S2063">
            <v>-0.34276559501011128</v>
          </cell>
          <cell r="T2063">
            <v>0.11630533100042251</v>
          </cell>
          <cell r="U2063">
            <v>1.4002918619104816</v>
          </cell>
          <cell r="V2063">
            <v>-0.13695130433215669</v>
          </cell>
          <cell r="W2063">
            <v>-0.20404721553737729</v>
          </cell>
          <cell r="X2063">
            <v>91</v>
          </cell>
          <cell r="Y2063">
            <v>36</v>
          </cell>
          <cell r="Z2063">
            <v>54</v>
          </cell>
          <cell r="AA2063">
            <v>92</v>
          </cell>
          <cell r="AB2063">
            <v>45</v>
          </cell>
          <cell r="AC2063">
            <v>42</v>
          </cell>
        </row>
        <row r="2064">
          <cell r="A2064" t="str">
            <v>mis</v>
          </cell>
          <cell r="B2064" t="str">
            <v>m</v>
          </cell>
          <cell r="C2064" t="str">
            <v>early-8</v>
          </cell>
          <cell r="D2064" t="str">
            <v>i</v>
          </cell>
          <cell r="E2064" t="str">
            <v>s</v>
          </cell>
          <cell r="F2064" t="str">
            <v>late-8</v>
          </cell>
          <cell r="G2064" t="str">
            <v>mi</v>
          </cell>
          <cell r="H2064" t="str">
            <v>is</v>
          </cell>
          <cell r="I2064">
            <v>3</v>
          </cell>
          <cell r="J2064" t="str">
            <v>Not Found</v>
          </cell>
          <cell r="K2064">
            <v>0.1678</v>
          </cell>
          <cell r="L2064">
            <v>3.8E-3</v>
          </cell>
          <cell r="M2064">
            <v>21</v>
          </cell>
          <cell r="N2064" t="str">
            <v>Not Found</v>
          </cell>
          <cell r="O2064">
            <v>0.1555</v>
          </cell>
          <cell r="P2064">
            <v>4.8999999999999998E-3</v>
          </cell>
          <cell r="Q2064">
            <v>15</v>
          </cell>
          <cell r="R2064">
            <v>1.3592038338578956</v>
          </cell>
          <cell r="S2064">
            <v>0.18007892207393278</v>
          </cell>
          <cell r="T2064">
            <v>1.5658273342548181</v>
          </cell>
          <cell r="U2064">
            <v>0.811952091034019</v>
          </cell>
          <cell r="V2064">
            <v>0.38233520917930092</v>
          </cell>
          <cell r="W2064">
            <v>1.880478781382656</v>
          </cell>
          <cell r="X2064">
            <v>91</v>
          </cell>
          <cell r="Y2064">
            <v>56.999999999999993</v>
          </cell>
          <cell r="Z2064">
            <v>94</v>
          </cell>
          <cell r="AA2064">
            <v>79</v>
          </cell>
          <cell r="AB2064">
            <v>65</v>
          </cell>
          <cell r="AC2064">
            <v>97</v>
          </cell>
        </row>
        <row r="2065">
          <cell r="A2065" t="str">
            <v>miS</v>
          </cell>
          <cell r="B2065" t="str">
            <v>m</v>
          </cell>
          <cell r="C2065" t="str">
            <v>early-8</v>
          </cell>
          <cell r="D2065" t="str">
            <v>i</v>
          </cell>
          <cell r="E2065" t="str">
            <v>S</v>
          </cell>
          <cell r="F2065" t="str">
            <v>late-8</v>
          </cell>
          <cell r="G2065" t="str">
            <v>mi</v>
          </cell>
          <cell r="H2065" t="str">
            <v>iS</v>
          </cell>
          <cell r="I2065">
            <v>3</v>
          </cell>
          <cell r="J2065" t="str">
            <v>Not Found</v>
          </cell>
          <cell r="K2065">
            <v>9.6699999999999994E-2</v>
          </cell>
          <cell r="L2065">
            <v>2.2000000000000001E-3</v>
          </cell>
          <cell r="M2065">
            <v>11</v>
          </cell>
          <cell r="N2065" t="str">
            <v>Not Found</v>
          </cell>
          <cell r="O2065">
            <v>0.1043</v>
          </cell>
          <cell r="P2065">
            <v>3.2000000000000002E-3</v>
          </cell>
          <cell r="Q2065">
            <v>8</v>
          </cell>
          <cell r="R2065">
            <v>-0.28143533691109324</v>
          </cell>
          <cell r="S2065">
            <v>-0.2846717597785508</v>
          </cell>
          <cell r="T2065">
            <v>-4.4752669361177014E-2</v>
          </cell>
          <cell r="U2065">
            <v>-0.36014893110119034</v>
          </cell>
          <cell r="V2065">
            <v>-0.13695130433215669</v>
          </cell>
          <cell r="W2065">
            <v>0.25918078377818571</v>
          </cell>
          <cell r="X2065">
            <v>39</v>
          </cell>
          <cell r="Y2065">
            <v>38</v>
          </cell>
          <cell r="Z2065">
            <v>48</v>
          </cell>
          <cell r="AA2065">
            <v>36</v>
          </cell>
          <cell r="AB2065">
            <v>45</v>
          </cell>
          <cell r="AC2065">
            <v>60</v>
          </cell>
        </row>
        <row r="2066">
          <cell r="A2066" t="str">
            <v>mIS</v>
          </cell>
          <cell r="B2066" t="str">
            <v>m</v>
          </cell>
          <cell r="C2066" t="str">
            <v>early-8</v>
          </cell>
          <cell r="D2066" t="str">
            <v>I</v>
          </cell>
          <cell r="E2066" t="str">
            <v>S</v>
          </cell>
          <cell r="F2066" t="str">
            <v>late-8</v>
          </cell>
          <cell r="G2066" t="str">
            <v>mI</v>
          </cell>
          <cell r="H2066" t="str">
            <v>IS</v>
          </cell>
          <cell r="I2066">
            <v>3</v>
          </cell>
          <cell r="J2066" t="str">
            <v>Not Found</v>
          </cell>
          <cell r="K2066">
            <v>0.16109999999999999</v>
          </cell>
          <cell r="L2066">
            <v>9.4999999999999998E-3</v>
          </cell>
          <cell r="M2066">
            <v>14</v>
          </cell>
          <cell r="N2066" t="str">
            <v>Not Found</v>
          </cell>
          <cell r="O2066">
            <v>0.1585</v>
          </cell>
          <cell r="P2066">
            <v>1.17E-2</v>
          </cell>
          <cell r="Q2066">
            <v>12</v>
          </cell>
          <cell r="R2066">
            <v>1.2046007052481593</v>
          </cell>
          <cell r="S2066">
            <v>1.8357532261734057</v>
          </cell>
          <cell r="T2066">
            <v>0.43842133172362152</v>
          </cell>
          <cell r="U2066">
            <v>0.88062988529975406</v>
          </cell>
          <cell r="V2066">
            <v>2.4594812632251317</v>
          </cell>
          <cell r="W2066">
            <v>1.1856367824093117</v>
          </cell>
          <cell r="X2066">
            <v>89</v>
          </cell>
          <cell r="Y2066">
            <v>97</v>
          </cell>
          <cell r="Z2066">
            <v>67</v>
          </cell>
          <cell r="AA2066">
            <v>81</v>
          </cell>
          <cell r="AB2066">
            <v>99</v>
          </cell>
          <cell r="AC2066">
            <v>88</v>
          </cell>
        </row>
        <row r="2067">
          <cell r="A2067" t="str">
            <v>miT</v>
          </cell>
          <cell r="B2067" t="str">
            <v>m</v>
          </cell>
          <cell r="C2067" t="str">
            <v>early-8</v>
          </cell>
          <cell r="D2067" t="str">
            <v>i</v>
          </cell>
          <cell r="E2067" t="str">
            <v>T</v>
          </cell>
          <cell r="F2067" t="str">
            <v>late-8</v>
          </cell>
          <cell r="G2067" t="str">
            <v>mi</v>
          </cell>
          <cell r="H2067" t="str">
            <v>iT</v>
          </cell>
          <cell r="I2067">
            <v>3</v>
          </cell>
          <cell r="J2067" t="str">
            <v>Not Found</v>
          </cell>
          <cell r="K2067">
            <v>9.6299999999999997E-2</v>
          </cell>
          <cell r="L2067">
            <v>2.3999999999999998E-3</v>
          </cell>
          <cell r="M2067">
            <v>17</v>
          </cell>
          <cell r="N2067" t="str">
            <v>Not Found</v>
          </cell>
          <cell r="O2067">
            <v>0.1017</v>
          </cell>
          <cell r="P2067">
            <v>3.2000000000000002E-3</v>
          </cell>
          <cell r="Q2067">
            <v>10</v>
          </cell>
          <cell r="R2067">
            <v>-0.29066537444003265</v>
          </cell>
          <cell r="S2067">
            <v>-0.22657792454699047</v>
          </cell>
          <cell r="T2067">
            <v>0.9215953328084201</v>
          </cell>
          <cell r="U2067">
            <v>-0.41966968613149402</v>
          </cell>
          <cell r="V2067">
            <v>-0.13695130433215669</v>
          </cell>
          <cell r="W2067">
            <v>0.72240878309374867</v>
          </cell>
          <cell r="X2067">
            <v>39</v>
          </cell>
          <cell r="Y2067">
            <v>41</v>
          </cell>
          <cell r="Z2067">
            <v>82</v>
          </cell>
          <cell r="AA2067">
            <v>34</v>
          </cell>
          <cell r="AB2067">
            <v>45</v>
          </cell>
          <cell r="AC2067">
            <v>76</v>
          </cell>
        </row>
        <row r="2068">
          <cell r="A2068" t="str">
            <v>miv</v>
          </cell>
          <cell r="B2068" t="str">
            <v>m</v>
          </cell>
          <cell r="C2068" t="str">
            <v>early-8</v>
          </cell>
          <cell r="D2068" t="str">
            <v>i</v>
          </cell>
          <cell r="E2068" t="str">
            <v>v</v>
          </cell>
          <cell r="F2068" t="str">
            <v>mid-8</v>
          </cell>
          <cell r="G2068" t="str">
            <v>mi</v>
          </cell>
          <cell r="H2068" t="str">
            <v>iv</v>
          </cell>
          <cell r="I2068">
            <v>2</v>
          </cell>
          <cell r="J2068" t="str">
            <v>Not Found</v>
          </cell>
          <cell r="K2068">
            <v>0.11260000000000001</v>
          </cell>
          <cell r="L2068">
            <v>3.3999999999999998E-3</v>
          </cell>
          <cell r="M2068">
            <v>16</v>
          </cell>
          <cell r="N2068" t="str">
            <v>Not Found</v>
          </cell>
          <cell r="O2068">
            <v>0.1152</v>
          </cell>
          <cell r="P2068">
            <v>4.4000000000000003E-3</v>
          </cell>
          <cell r="Q2068">
            <v>9</v>
          </cell>
          <cell r="R2068">
            <v>8.545865486425043E-2</v>
          </cell>
          <cell r="S2068">
            <v>6.3891251610811828E-2</v>
          </cell>
          <cell r="T2068">
            <v>0.76053733244682054</v>
          </cell>
          <cell r="U2068">
            <v>-0.11061961193568691</v>
          </cell>
          <cell r="V2068">
            <v>0.22960388167593113</v>
          </cell>
          <cell r="W2068">
            <v>0.49079478343596716</v>
          </cell>
          <cell r="X2068">
            <v>53</v>
          </cell>
          <cell r="Y2068">
            <v>52</v>
          </cell>
          <cell r="Z2068">
            <v>78</v>
          </cell>
          <cell r="AA2068">
            <v>46</v>
          </cell>
          <cell r="AB2068">
            <v>60</v>
          </cell>
          <cell r="AC2068">
            <v>69</v>
          </cell>
        </row>
        <row r="2069">
          <cell r="A2069" t="str">
            <v>mIv</v>
          </cell>
          <cell r="B2069" t="str">
            <v>m</v>
          </cell>
          <cell r="C2069" t="str">
            <v>early-8</v>
          </cell>
          <cell r="D2069" t="str">
            <v>I</v>
          </cell>
          <cell r="E2069" t="str">
            <v>v</v>
          </cell>
          <cell r="F2069" t="str">
            <v>mid-8</v>
          </cell>
          <cell r="G2069" t="str">
            <v>mI</v>
          </cell>
          <cell r="H2069" t="str">
            <v>Iv</v>
          </cell>
          <cell r="I2069">
            <v>2</v>
          </cell>
          <cell r="J2069" t="str">
            <v>Not Found</v>
          </cell>
          <cell r="K2069">
            <v>0.17699999999999999</v>
          </cell>
          <cell r="L2069">
            <v>1.14E-2</v>
          </cell>
          <cell r="M2069">
            <v>14</v>
          </cell>
          <cell r="N2069" t="str">
            <v>Not Found</v>
          </cell>
          <cell r="O2069">
            <v>0.1694</v>
          </cell>
          <cell r="P2069">
            <v>1.04E-2</v>
          </cell>
          <cell r="Q2069">
            <v>10</v>
          </cell>
          <cell r="R2069">
            <v>1.5714946970235026</v>
          </cell>
          <cell r="S2069">
            <v>2.3876446608732302</v>
          </cell>
          <cell r="T2069">
            <v>0.43842133172362152</v>
          </cell>
          <cell r="U2069">
            <v>1.1301592044652575</v>
          </cell>
          <cell r="V2069">
            <v>2.0623798117163696</v>
          </cell>
          <cell r="W2069">
            <v>0.72240878309374867</v>
          </cell>
          <cell r="X2069">
            <v>94</v>
          </cell>
          <cell r="Y2069">
            <v>99</v>
          </cell>
          <cell r="Z2069">
            <v>67</v>
          </cell>
          <cell r="AA2069">
            <v>87</v>
          </cell>
          <cell r="AB2069">
            <v>98</v>
          </cell>
          <cell r="AC2069">
            <v>76</v>
          </cell>
        </row>
        <row r="2070">
          <cell r="A2070" t="str">
            <v>miz</v>
          </cell>
          <cell r="B2070" t="str">
            <v>m</v>
          </cell>
          <cell r="C2070" t="str">
            <v>early-8</v>
          </cell>
          <cell r="D2070" t="str">
            <v>i</v>
          </cell>
          <cell r="E2070" t="str">
            <v>z</v>
          </cell>
          <cell r="F2070" t="str">
            <v>late-8</v>
          </cell>
          <cell r="G2070" t="str">
            <v>mi</v>
          </cell>
          <cell r="H2070" t="str">
            <v>iz</v>
          </cell>
          <cell r="I2070">
            <v>3</v>
          </cell>
          <cell r="J2070" t="str">
            <v>Not Found</v>
          </cell>
          <cell r="K2070">
            <v>0.1091</v>
          </cell>
          <cell r="L2070">
            <v>3.5000000000000001E-3</v>
          </cell>
          <cell r="M2070">
            <v>16</v>
          </cell>
          <cell r="N2070" t="str">
            <v>Not Found</v>
          </cell>
          <cell r="O2070">
            <v>0.1172</v>
          </cell>
          <cell r="P2070">
            <v>5.1000000000000004E-3</v>
          </cell>
          <cell r="Q2070">
            <v>10</v>
          </cell>
          <cell r="R2070">
            <v>4.695826486030113E-3</v>
          </cell>
          <cell r="S2070">
            <v>9.2938169226592121E-2</v>
          </cell>
          <cell r="T2070">
            <v>0.76053733244682054</v>
          </cell>
          <cell r="U2070">
            <v>-6.4834415758530245E-2</v>
          </cell>
          <cell r="V2070">
            <v>0.44342774018064901</v>
          </cell>
          <cell r="W2070">
            <v>0.72240878309374867</v>
          </cell>
          <cell r="X2070">
            <v>50</v>
          </cell>
          <cell r="Y2070">
            <v>54</v>
          </cell>
          <cell r="Z2070">
            <v>78</v>
          </cell>
          <cell r="AA2070">
            <v>47</v>
          </cell>
          <cell r="AB2070">
            <v>68</v>
          </cell>
          <cell r="AC2070">
            <v>76</v>
          </cell>
        </row>
        <row r="2071">
          <cell r="A2071" t="str">
            <v>mob</v>
          </cell>
          <cell r="B2071" t="str">
            <v>m</v>
          </cell>
          <cell r="C2071" t="str">
            <v>early-8</v>
          </cell>
          <cell r="D2071" t="str">
            <v>o</v>
          </cell>
          <cell r="E2071" t="str">
            <v>b</v>
          </cell>
          <cell r="F2071" t="str">
            <v>early-8</v>
          </cell>
          <cell r="G2071" t="str">
            <v>mo</v>
          </cell>
          <cell r="H2071" t="str">
            <v>ob</v>
          </cell>
          <cell r="I2071">
            <v>1</v>
          </cell>
          <cell r="J2071" t="str">
            <v>Not Found</v>
          </cell>
          <cell r="K2071">
            <v>0.13239999999999999</v>
          </cell>
          <cell r="L2071">
            <v>5.4999999999999997E-3</v>
          </cell>
          <cell r="M2071">
            <v>12</v>
          </cell>
          <cell r="N2071" t="str">
            <v>Not Found</v>
          </cell>
          <cell r="O2071">
            <v>0.1298</v>
          </cell>
          <cell r="P2071">
            <v>4.7000000000000002E-3</v>
          </cell>
          <cell r="Q2071">
            <v>5</v>
          </cell>
          <cell r="R2071">
            <v>0.54234551254675323</v>
          </cell>
          <cell r="S2071">
            <v>0.67387652154219657</v>
          </cell>
          <cell r="T2071">
            <v>0.11630533100042251</v>
          </cell>
          <cell r="U2071">
            <v>0.22361232015755644</v>
          </cell>
          <cell r="V2071">
            <v>0.32124267817795304</v>
          </cell>
          <cell r="W2071">
            <v>-0.43566121519515877</v>
          </cell>
          <cell r="X2071">
            <v>71</v>
          </cell>
          <cell r="Y2071">
            <v>75</v>
          </cell>
          <cell r="Z2071">
            <v>54</v>
          </cell>
          <cell r="AA2071">
            <v>59</v>
          </cell>
          <cell r="AB2071">
            <v>63</v>
          </cell>
          <cell r="AC2071">
            <v>33</v>
          </cell>
        </row>
        <row r="2072">
          <cell r="A2072" t="str">
            <v>moC</v>
          </cell>
          <cell r="B2072" t="str">
            <v>m</v>
          </cell>
          <cell r="C2072" t="str">
            <v>early-8</v>
          </cell>
          <cell r="D2072" t="str">
            <v>o</v>
          </cell>
          <cell r="E2072" t="str">
            <v>C</v>
          </cell>
          <cell r="F2072" t="str">
            <v>mid-8</v>
          </cell>
          <cell r="G2072" t="str">
            <v>mo</v>
          </cell>
          <cell r="H2072" t="str">
            <v>oC</v>
          </cell>
          <cell r="I2072">
            <v>2</v>
          </cell>
          <cell r="J2072" t="str">
            <v>Not Found</v>
          </cell>
          <cell r="K2072">
            <v>0.1144</v>
          </cell>
          <cell r="L2072">
            <v>4.4000000000000003E-3</v>
          </cell>
          <cell r="M2072">
            <v>13</v>
          </cell>
          <cell r="N2072" t="str">
            <v>Not Found</v>
          </cell>
          <cell r="O2072">
            <v>0.1205</v>
          </cell>
          <cell r="P2072">
            <v>3.5999999999999999E-3</v>
          </cell>
          <cell r="Q2072">
            <v>6</v>
          </cell>
          <cell r="R2072">
            <v>0.1269938237444779</v>
          </cell>
          <cell r="S2072">
            <v>0.35436042776861426</v>
          </cell>
          <cell r="T2072">
            <v>0.27736333136202201</v>
          </cell>
          <cell r="U2072">
            <v>1.0711157933778113E-2</v>
          </cell>
          <cell r="V2072">
            <v>-1.4766242329460836E-2</v>
          </cell>
          <cell r="W2072">
            <v>-0.20404721553737729</v>
          </cell>
          <cell r="X2072">
            <v>55.000000000000007</v>
          </cell>
          <cell r="Y2072">
            <v>64</v>
          </cell>
          <cell r="Z2072">
            <v>61</v>
          </cell>
          <cell r="AA2072">
            <v>50</v>
          </cell>
          <cell r="AB2072">
            <v>50</v>
          </cell>
          <cell r="AC2072">
            <v>42</v>
          </cell>
        </row>
        <row r="2073">
          <cell r="A2073" t="str">
            <v>mof</v>
          </cell>
          <cell r="B2073" t="str">
            <v>m</v>
          </cell>
          <cell r="C2073" t="str">
            <v>early-8</v>
          </cell>
          <cell r="D2073" t="str">
            <v>o</v>
          </cell>
          <cell r="E2073" t="str">
            <v>f</v>
          </cell>
          <cell r="F2073" t="str">
            <v>mid-8</v>
          </cell>
          <cell r="G2073" t="str">
            <v>mo</v>
          </cell>
          <cell r="H2073" t="str">
            <v>of</v>
          </cell>
          <cell r="I2073">
            <v>2</v>
          </cell>
          <cell r="J2073" t="str">
            <v>Not Found</v>
          </cell>
          <cell r="K2073">
            <v>0.12609999999999999</v>
          </cell>
          <cell r="L2073">
            <v>4.4999999999999997E-3</v>
          </cell>
          <cell r="M2073">
            <v>12</v>
          </cell>
          <cell r="N2073" t="str">
            <v>Not Found</v>
          </cell>
          <cell r="O2073">
            <v>0.12720000000000001</v>
          </cell>
          <cell r="P2073">
            <v>3.7000000000000002E-3</v>
          </cell>
          <cell r="Q2073">
            <v>4</v>
          </cell>
          <cell r="R2073">
            <v>0.39697242146595674</v>
          </cell>
          <cell r="S2073">
            <v>0.3834073453843943</v>
          </cell>
          <cell r="T2073">
            <v>0.11630533100042251</v>
          </cell>
          <cell r="U2073">
            <v>0.16409156512725306</v>
          </cell>
          <cell r="V2073">
            <v>1.5780023171213225E-2</v>
          </cell>
          <cell r="W2073">
            <v>-0.66727521485294028</v>
          </cell>
          <cell r="X2073">
            <v>65</v>
          </cell>
          <cell r="Y2073">
            <v>65</v>
          </cell>
          <cell r="Z2073">
            <v>54</v>
          </cell>
          <cell r="AA2073">
            <v>56.999999999999993</v>
          </cell>
          <cell r="AB2073">
            <v>51</v>
          </cell>
          <cell r="AC2073">
            <v>25</v>
          </cell>
        </row>
        <row r="2074">
          <cell r="A2074" t="str">
            <v>mog</v>
          </cell>
          <cell r="B2074" t="str">
            <v>m</v>
          </cell>
          <cell r="C2074" t="str">
            <v>early-8</v>
          </cell>
          <cell r="D2074" t="str">
            <v>o</v>
          </cell>
          <cell r="E2074" t="str">
            <v>g</v>
          </cell>
          <cell r="F2074" t="str">
            <v>mid-8</v>
          </cell>
          <cell r="G2074" t="str">
            <v>mo</v>
          </cell>
          <cell r="H2074" t="str">
            <v>og</v>
          </cell>
          <cell r="I2074">
            <v>2</v>
          </cell>
          <cell r="J2074" t="str">
            <v>Not Found</v>
          </cell>
          <cell r="K2074">
            <v>0.1244</v>
          </cell>
          <cell r="L2074">
            <v>4.7999999999999996E-3</v>
          </cell>
          <cell r="M2074">
            <v>13</v>
          </cell>
          <cell r="N2074" t="str">
            <v>Not Found</v>
          </cell>
          <cell r="O2074">
            <v>0.12690000000000001</v>
          </cell>
          <cell r="P2074">
            <v>4.4000000000000003E-3</v>
          </cell>
          <cell r="Q2074">
            <v>4</v>
          </cell>
          <cell r="R2074">
            <v>0.35774476196796423</v>
          </cell>
          <cell r="S2074">
            <v>0.47054809823173493</v>
          </cell>
          <cell r="T2074">
            <v>0.27736333136202201</v>
          </cell>
          <cell r="U2074">
            <v>0.15722378570067969</v>
          </cell>
          <cell r="V2074">
            <v>0.22960388167593113</v>
          </cell>
          <cell r="W2074">
            <v>-0.66727521485294028</v>
          </cell>
          <cell r="X2074">
            <v>64</v>
          </cell>
          <cell r="Y2074">
            <v>68</v>
          </cell>
          <cell r="Z2074">
            <v>61</v>
          </cell>
          <cell r="AA2074">
            <v>56.000000000000007</v>
          </cell>
          <cell r="AB2074">
            <v>60</v>
          </cell>
          <cell r="AC2074">
            <v>25</v>
          </cell>
        </row>
        <row r="2075">
          <cell r="A2075" t="str">
            <v>moG</v>
          </cell>
          <cell r="B2075" t="str">
            <v>m</v>
          </cell>
          <cell r="C2075" t="str">
            <v>early-8</v>
          </cell>
          <cell r="D2075" t="str">
            <v>o</v>
          </cell>
          <cell r="E2075" t="str">
            <v>G</v>
          </cell>
          <cell r="F2075" t="str">
            <v>mid-8</v>
          </cell>
          <cell r="G2075" t="str">
            <v>mo</v>
          </cell>
          <cell r="H2075" t="str">
            <v>oG</v>
          </cell>
          <cell r="I2075">
            <v>2</v>
          </cell>
          <cell r="J2075" t="str">
            <v>Not Found</v>
          </cell>
          <cell r="K2075">
            <v>0.1182</v>
          </cell>
          <cell r="L2075">
            <v>4.1999999999999997E-3</v>
          </cell>
          <cell r="M2075">
            <v>8</v>
          </cell>
          <cell r="N2075" t="str">
            <v>Not Found</v>
          </cell>
          <cell r="O2075">
            <v>0.12670000000000001</v>
          </cell>
          <cell r="P2075">
            <v>3.3999999999999998E-3</v>
          </cell>
          <cell r="Q2075">
            <v>3</v>
          </cell>
          <cell r="R2075">
            <v>0.21467918026940269</v>
          </cell>
          <cell r="S2075">
            <v>0.29626659253705362</v>
          </cell>
          <cell r="T2075">
            <v>-0.52792667044597552</v>
          </cell>
          <cell r="U2075">
            <v>0.15264526608296389</v>
          </cell>
          <cell r="V2075">
            <v>-7.5858773330808829E-2</v>
          </cell>
          <cell r="W2075">
            <v>-0.89888921451072179</v>
          </cell>
          <cell r="X2075">
            <v>59</v>
          </cell>
          <cell r="Y2075">
            <v>62</v>
          </cell>
          <cell r="Z2075">
            <v>30</v>
          </cell>
          <cell r="AA2075">
            <v>56.000000000000007</v>
          </cell>
          <cell r="AB2075">
            <v>48</v>
          </cell>
          <cell r="AC2075">
            <v>18</v>
          </cell>
        </row>
        <row r="2076">
          <cell r="A2076" t="str">
            <v>moJ</v>
          </cell>
          <cell r="B2076" t="str">
            <v>m</v>
          </cell>
          <cell r="C2076" t="str">
            <v>early-8</v>
          </cell>
          <cell r="D2076" t="str">
            <v>o</v>
          </cell>
          <cell r="E2076" t="str">
            <v>J</v>
          </cell>
          <cell r="F2076" t="str">
            <v>mid-8</v>
          </cell>
          <cell r="G2076" t="str">
            <v>mo</v>
          </cell>
          <cell r="H2076" t="str">
            <v>oJ</v>
          </cell>
          <cell r="I2076">
            <v>2</v>
          </cell>
          <cell r="J2076" t="str">
            <v>Not Found</v>
          </cell>
          <cell r="K2076">
            <v>0.1172</v>
          </cell>
          <cell r="L2076">
            <v>4.4000000000000003E-3</v>
          </cell>
          <cell r="M2076">
            <v>11</v>
          </cell>
          <cell r="N2076" t="str">
            <v>Not Found</v>
          </cell>
          <cell r="O2076">
            <v>0.11409999999999999</v>
          </cell>
          <cell r="P2076">
            <v>3.5000000000000001E-3</v>
          </cell>
          <cell r="Q2076">
            <v>3</v>
          </cell>
          <cell r="R2076">
            <v>0.19160408644705404</v>
          </cell>
          <cell r="S2076">
            <v>0.35436042776861426</v>
          </cell>
          <cell r="T2076">
            <v>-4.4752669361177014E-2</v>
          </cell>
          <cell r="U2076">
            <v>-0.13580146983312313</v>
          </cell>
          <cell r="V2076">
            <v>-4.5312507830134761E-2</v>
          </cell>
          <cell r="W2076">
            <v>-0.89888921451072179</v>
          </cell>
          <cell r="X2076">
            <v>57.999999999999993</v>
          </cell>
          <cell r="Y2076">
            <v>64</v>
          </cell>
          <cell r="Z2076">
            <v>48</v>
          </cell>
          <cell r="AA2076">
            <v>45</v>
          </cell>
          <cell r="AB2076">
            <v>49</v>
          </cell>
          <cell r="AC2076">
            <v>18</v>
          </cell>
        </row>
        <row r="2077">
          <cell r="A2077" t="str">
            <v>mok</v>
          </cell>
          <cell r="B2077" t="str">
            <v>m</v>
          </cell>
          <cell r="C2077" t="str">
            <v>early-8</v>
          </cell>
          <cell r="D2077" t="str">
            <v>o</v>
          </cell>
          <cell r="E2077" t="str">
            <v>k</v>
          </cell>
          <cell r="F2077" t="str">
            <v>mid-8</v>
          </cell>
          <cell r="G2077" t="str">
            <v>mo</v>
          </cell>
          <cell r="H2077" t="str">
            <v>ok</v>
          </cell>
          <cell r="I2077">
            <v>2</v>
          </cell>
          <cell r="J2077" t="str">
            <v>Not Found</v>
          </cell>
          <cell r="K2077">
            <v>0.15989999999999999</v>
          </cell>
          <cell r="L2077">
            <v>6.7999999999999996E-3</v>
          </cell>
          <cell r="M2077">
            <v>25</v>
          </cell>
          <cell r="N2077" t="str">
            <v>Not Found</v>
          </cell>
          <cell r="O2077">
            <v>0.16850000000000001</v>
          </cell>
          <cell r="P2077">
            <v>6.3E-3</v>
          </cell>
          <cell r="Q2077">
            <v>15</v>
          </cell>
          <cell r="R2077">
            <v>1.1769105926613408</v>
          </cell>
          <cell r="S2077">
            <v>1.0514864505473396</v>
          </cell>
          <cell r="T2077">
            <v>2.2100593357012164</v>
          </cell>
          <cell r="U2077">
            <v>1.1095558661855374</v>
          </cell>
          <cell r="V2077">
            <v>0.80998292618873668</v>
          </cell>
          <cell r="W2077">
            <v>1.880478781382656</v>
          </cell>
          <cell r="X2077">
            <v>88</v>
          </cell>
          <cell r="Y2077">
            <v>86</v>
          </cell>
          <cell r="Z2077">
            <v>99</v>
          </cell>
          <cell r="AA2077">
            <v>87</v>
          </cell>
          <cell r="AB2077">
            <v>79</v>
          </cell>
          <cell r="AC2077">
            <v>97</v>
          </cell>
        </row>
        <row r="2078">
          <cell r="A2078" t="str">
            <v>mom</v>
          </cell>
          <cell r="B2078" t="str">
            <v>m</v>
          </cell>
          <cell r="C2078" t="str">
            <v>early-8</v>
          </cell>
          <cell r="D2078" t="str">
            <v>o</v>
          </cell>
          <cell r="E2078" t="str">
            <v>m</v>
          </cell>
          <cell r="F2078" t="str">
            <v>early-8</v>
          </cell>
          <cell r="G2078" t="str">
            <v>mo</v>
          </cell>
          <cell r="H2078" t="str">
            <v>om</v>
          </cell>
          <cell r="I2078">
            <v>1</v>
          </cell>
          <cell r="J2078" t="str">
            <v>Not Found</v>
          </cell>
          <cell r="K2078">
            <v>0.15590000000000001</v>
          </cell>
          <cell r="L2078">
            <v>6.4000000000000003E-3</v>
          </cell>
          <cell r="M2078">
            <v>20</v>
          </cell>
          <cell r="N2078" t="str">
            <v>Not Found</v>
          </cell>
          <cell r="O2078">
            <v>0.15329999999999999</v>
          </cell>
          <cell r="P2078">
            <v>5.0000000000000001E-3</v>
          </cell>
          <cell r="Q2078">
            <v>9</v>
          </cell>
          <cell r="R2078">
            <v>1.0846102173719467</v>
          </cell>
          <cell r="S2078">
            <v>0.93529878008421885</v>
          </cell>
          <cell r="T2078">
            <v>1.4047693338932186</v>
          </cell>
          <cell r="U2078">
            <v>0.76158837523914658</v>
          </cell>
          <cell r="V2078">
            <v>0.41288147467997494</v>
          </cell>
          <cell r="W2078">
            <v>0.49079478343596716</v>
          </cell>
          <cell r="X2078">
            <v>86</v>
          </cell>
          <cell r="Y2078">
            <v>83</v>
          </cell>
          <cell r="Z2078">
            <v>92</v>
          </cell>
          <cell r="AA2078">
            <v>78</v>
          </cell>
          <cell r="AB2078">
            <v>66</v>
          </cell>
          <cell r="AC2078">
            <v>69</v>
          </cell>
        </row>
        <row r="2079">
          <cell r="A2079" t="str">
            <v>mOn</v>
          </cell>
          <cell r="B2079" t="str">
            <v>m</v>
          </cell>
          <cell r="C2079" t="str">
            <v>early-8</v>
          </cell>
          <cell r="D2079" t="str">
            <v>O</v>
          </cell>
          <cell r="E2079" t="str">
            <v>n</v>
          </cell>
          <cell r="F2079" t="str">
            <v>early-8</v>
          </cell>
          <cell r="G2079" t="str">
            <v>mO</v>
          </cell>
          <cell r="H2079" t="str">
            <v>On</v>
          </cell>
          <cell r="I2079">
            <v>1</v>
          </cell>
          <cell r="J2079" t="str">
            <v>Not Found</v>
          </cell>
          <cell r="K2079">
            <v>0.15670000000000001</v>
          </cell>
          <cell r="L2079">
            <v>8.9999999999999998E-4</v>
          </cell>
          <cell r="M2079">
            <v>11</v>
          </cell>
          <cell r="N2079" t="str">
            <v>Not Found</v>
          </cell>
          <cell r="O2079">
            <v>0.16089999999999999</v>
          </cell>
          <cell r="P2079">
            <v>6.9999999999999999E-4</v>
          </cell>
          <cell r="Q2079">
            <v>8</v>
          </cell>
          <cell r="R2079">
            <v>1.1030702924298255</v>
          </cell>
          <cell r="S2079">
            <v>-0.66228168878369387</v>
          </cell>
          <cell r="T2079">
            <v>-4.4752669361177014E-2</v>
          </cell>
          <cell r="U2079">
            <v>0.93557212071234164</v>
          </cell>
          <cell r="V2079">
            <v>-0.90060794184900617</v>
          </cell>
          <cell r="W2079">
            <v>0.25918078377818571</v>
          </cell>
          <cell r="X2079">
            <v>87</v>
          </cell>
          <cell r="Y2079">
            <v>25</v>
          </cell>
          <cell r="Z2079">
            <v>48</v>
          </cell>
          <cell r="AA2079">
            <v>83</v>
          </cell>
          <cell r="AB2079">
            <v>19</v>
          </cell>
          <cell r="AC2079">
            <v>60</v>
          </cell>
        </row>
        <row r="2080">
          <cell r="A2080" t="str">
            <v>mos</v>
          </cell>
          <cell r="B2080" t="str">
            <v>m</v>
          </cell>
          <cell r="C2080" t="str">
            <v>early-8</v>
          </cell>
          <cell r="D2080" t="str">
            <v>o</v>
          </cell>
          <cell r="E2080" t="str">
            <v>s</v>
          </cell>
          <cell r="F2080" t="str">
            <v>late-8</v>
          </cell>
          <cell r="G2080" t="str">
            <v>mo</v>
          </cell>
          <cell r="H2080" t="str">
            <v>os</v>
          </cell>
          <cell r="I2080">
            <v>3</v>
          </cell>
          <cell r="J2080" t="str">
            <v>Not Found</v>
          </cell>
          <cell r="K2080">
            <v>0.18529999999999999</v>
          </cell>
          <cell r="L2080">
            <v>6.6E-3</v>
          </cell>
          <cell r="M2080">
            <v>20</v>
          </cell>
          <cell r="N2080" t="str">
            <v>Not Found</v>
          </cell>
          <cell r="O2080">
            <v>0.17030000000000001</v>
          </cell>
          <cell r="P2080">
            <v>6.7000000000000002E-3</v>
          </cell>
          <cell r="Q2080">
            <v>12</v>
          </cell>
          <cell r="R2080">
            <v>1.7630179757489963</v>
          </cell>
          <cell r="S2080">
            <v>0.99339261531577916</v>
          </cell>
          <cell r="T2080">
            <v>1.4047693338932186</v>
          </cell>
          <cell r="U2080">
            <v>1.1507625427449781</v>
          </cell>
          <cell r="V2080">
            <v>0.93216798819143265</v>
          </cell>
          <cell r="W2080">
            <v>1.1856367824093117</v>
          </cell>
          <cell r="X2080">
            <v>96</v>
          </cell>
          <cell r="Y2080">
            <v>84</v>
          </cell>
          <cell r="Z2080">
            <v>92</v>
          </cell>
          <cell r="AA2080">
            <v>88</v>
          </cell>
          <cell r="AB2080">
            <v>83</v>
          </cell>
          <cell r="AC2080">
            <v>88</v>
          </cell>
        </row>
        <row r="2081">
          <cell r="A2081" t="str">
            <v>moS</v>
          </cell>
          <cell r="B2081" t="str">
            <v>m</v>
          </cell>
          <cell r="C2081" t="str">
            <v>early-8</v>
          </cell>
          <cell r="D2081" t="str">
            <v>o</v>
          </cell>
          <cell r="E2081" t="str">
            <v>S</v>
          </cell>
          <cell r="F2081" t="str">
            <v>late-8</v>
          </cell>
          <cell r="G2081" t="str">
            <v>mo</v>
          </cell>
          <cell r="H2081" t="str">
            <v>oS</v>
          </cell>
          <cell r="I2081">
            <v>3</v>
          </cell>
          <cell r="J2081" t="str">
            <v>Not Found</v>
          </cell>
          <cell r="K2081">
            <v>0.1142</v>
          </cell>
          <cell r="L2081">
            <v>5.0000000000000001E-3</v>
          </cell>
          <cell r="M2081">
            <v>12</v>
          </cell>
          <cell r="N2081" t="str">
            <v>Not Found</v>
          </cell>
          <cell r="O2081">
            <v>0.1191</v>
          </cell>
          <cell r="P2081">
            <v>3.8E-3</v>
          </cell>
          <cell r="Q2081">
            <v>5</v>
          </cell>
          <cell r="R2081">
            <v>0.12237880498000804</v>
          </cell>
          <cell r="S2081">
            <v>0.52864193346329558</v>
          </cell>
          <cell r="T2081">
            <v>0.11630533100042251</v>
          </cell>
          <cell r="U2081">
            <v>-2.1338479390231486E-2</v>
          </cell>
          <cell r="V2081">
            <v>4.632628867188715E-2</v>
          </cell>
          <cell r="W2081">
            <v>-0.43566121519515877</v>
          </cell>
          <cell r="X2081">
            <v>55.000000000000007</v>
          </cell>
          <cell r="Y2081">
            <v>70</v>
          </cell>
          <cell r="Z2081">
            <v>54</v>
          </cell>
          <cell r="AA2081">
            <v>49</v>
          </cell>
          <cell r="AB2081">
            <v>52</v>
          </cell>
          <cell r="AC2081">
            <v>33</v>
          </cell>
        </row>
        <row r="2082">
          <cell r="A2082" t="str">
            <v>mOs</v>
          </cell>
          <cell r="B2082" t="str">
            <v>m</v>
          </cell>
          <cell r="C2082" t="str">
            <v>early-8</v>
          </cell>
          <cell r="D2082" t="str">
            <v>O</v>
          </cell>
          <cell r="E2082" t="str">
            <v>s</v>
          </cell>
          <cell r="F2082" t="str">
            <v>late-8</v>
          </cell>
          <cell r="G2082" t="str">
            <v>mO</v>
          </cell>
          <cell r="H2082" t="str">
            <v>Os</v>
          </cell>
          <cell r="I2082">
            <v>3</v>
          </cell>
          <cell r="J2082" t="str">
            <v>Not Found</v>
          </cell>
          <cell r="K2082">
            <v>0.1394</v>
          </cell>
          <cell r="L2082">
            <v>8.9999999999999998E-4</v>
          </cell>
          <cell r="M2082">
            <v>14</v>
          </cell>
          <cell r="N2082" t="str">
            <v>Not Found</v>
          </cell>
          <cell r="O2082">
            <v>0.1178</v>
          </cell>
          <cell r="P2082">
            <v>4.0000000000000002E-4</v>
          </cell>
          <cell r="Q2082">
            <v>10</v>
          </cell>
          <cell r="R2082">
            <v>0.70387116930319382</v>
          </cell>
          <cell r="S2082">
            <v>-0.66228168878369387</v>
          </cell>
          <cell r="T2082">
            <v>0.43842133172362152</v>
          </cell>
          <cell r="U2082">
            <v>-5.109885690538319E-2</v>
          </cell>
          <cell r="V2082">
            <v>-0.99224673835102817</v>
          </cell>
          <cell r="W2082">
            <v>0.72240878309374867</v>
          </cell>
          <cell r="X2082">
            <v>76</v>
          </cell>
          <cell r="Y2082">
            <v>25</v>
          </cell>
          <cell r="Z2082">
            <v>67</v>
          </cell>
          <cell r="AA2082">
            <v>48</v>
          </cell>
          <cell r="AB2082">
            <v>17</v>
          </cell>
          <cell r="AC2082">
            <v>76</v>
          </cell>
        </row>
        <row r="2083">
          <cell r="A2083" t="str">
            <v>moT</v>
          </cell>
          <cell r="B2083" t="str">
            <v>m</v>
          </cell>
          <cell r="C2083" t="str">
            <v>early-8</v>
          </cell>
          <cell r="D2083" t="str">
            <v>o</v>
          </cell>
          <cell r="E2083" t="str">
            <v>T</v>
          </cell>
          <cell r="F2083" t="str">
            <v>late-8</v>
          </cell>
          <cell r="G2083" t="str">
            <v>mo</v>
          </cell>
          <cell r="H2083" t="str">
            <v>oT</v>
          </cell>
          <cell r="I2083">
            <v>3</v>
          </cell>
          <cell r="J2083" t="str">
            <v>Not Found</v>
          </cell>
          <cell r="K2083">
            <v>0.1138</v>
          </cell>
          <cell r="L2083">
            <v>4.4999999999999997E-3</v>
          </cell>
          <cell r="M2083">
            <v>16</v>
          </cell>
          <cell r="N2083" t="str">
            <v>Not Found</v>
          </cell>
          <cell r="O2083">
            <v>0.1164</v>
          </cell>
          <cell r="P2083">
            <v>3.8E-3</v>
          </cell>
          <cell r="Q2083">
            <v>7</v>
          </cell>
          <cell r="R2083">
            <v>0.11314876745106864</v>
          </cell>
          <cell r="S2083">
            <v>0.3834073453843943</v>
          </cell>
          <cell r="T2083">
            <v>0.76053733244682054</v>
          </cell>
          <cell r="U2083">
            <v>-8.3148494229392786E-2</v>
          </cell>
          <cell r="V2083">
            <v>4.632628867188715E-2</v>
          </cell>
          <cell r="W2083">
            <v>2.7566784120404197E-2</v>
          </cell>
          <cell r="X2083">
            <v>55.000000000000007</v>
          </cell>
          <cell r="Y2083">
            <v>65</v>
          </cell>
          <cell r="Z2083">
            <v>78</v>
          </cell>
          <cell r="AA2083">
            <v>47</v>
          </cell>
          <cell r="AB2083">
            <v>52</v>
          </cell>
          <cell r="AC2083">
            <v>51</v>
          </cell>
        </row>
        <row r="2084">
          <cell r="A2084" t="str">
            <v>moz</v>
          </cell>
          <cell r="B2084" t="str">
            <v>m</v>
          </cell>
          <cell r="C2084" t="str">
            <v>early-8</v>
          </cell>
          <cell r="D2084" t="str">
            <v>o</v>
          </cell>
          <cell r="E2084" t="str">
            <v>z</v>
          </cell>
          <cell r="F2084" t="str">
            <v>late-8</v>
          </cell>
          <cell r="G2084" t="str">
            <v>mo</v>
          </cell>
          <cell r="H2084" t="str">
            <v>oz</v>
          </cell>
          <cell r="I2084">
            <v>3</v>
          </cell>
          <cell r="J2084" t="str">
            <v>Not Found</v>
          </cell>
          <cell r="K2084">
            <v>0.12659999999999999</v>
          </cell>
          <cell r="L2084">
            <v>5.4999999999999997E-3</v>
          </cell>
          <cell r="M2084">
            <v>18</v>
          </cell>
          <cell r="N2084" t="str">
            <v>Not Found</v>
          </cell>
          <cell r="O2084">
            <v>0.13200000000000001</v>
          </cell>
          <cell r="P2084">
            <v>6.1999999999999998E-3</v>
          </cell>
          <cell r="Q2084">
            <v>9</v>
          </cell>
          <cell r="R2084">
            <v>0.40850996837713105</v>
          </cell>
          <cell r="S2084">
            <v>0.67387652154219657</v>
          </cell>
          <cell r="T2084">
            <v>1.0826533331700197</v>
          </cell>
          <cell r="U2084">
            <v>0.27397603595242892</v>
          </cell>
          <cell r="V2084">
            <v>0.77943666068806261</v>
          </cell>
          <cell r="W2084">
            <v>0.49079478343596716</v>
          </cell>
          <cell r="X2084">
            <v>66</v>
          </cell>
          <cell r="Y2084">
            <v>75</v>
          </cell>
          <cell r="Z2084">
            <v>86</v>
          </cell>
          <cell r="AA2084">
            <v>61</v>
          </cell>
          <cell r="AB2084">
            <v>78</v>
          </cell>
          <cell r="AC2084">
            <v>69</v>
          </cell>
        </row>
        <row r="2085">
          <cell r="A2085" t="str">
            <v>mOz</v>
          </cell>
          <cell r="B2085" t="str">
            <v>m</v>
          </cell>
          <cell r="C2085" t="str">
            <v>early-8</v>
          </cell>
          <cell r="D2085" t="str">
            <v>O</v>
          </cell>
          <cell r="E2085" t="str">
            <v>z</v>
          </cell>
          <cell r="F2085" t="str">
            <v>late-8</v>
          </cell>
          <cell r="G2085" t="str">
            <v>mO</v>
          </cell>
          <cell r="H2085" t="str">
            <v>Oz</v>
          </cell>
          <cell r="I2085">
            <v>3</v>
          </cell>
          <cell r="J2085" t="str">
            <v>Not Found</v>
          </cell>
          <cell r="K2085">
            <v>8.0699999999999994E-2</v>
          </cell>
          <cell r="L2085">
            <v>5.9999999999999995E-4</v>
          </cell>
          <cell r="M2085">
            <v>4</v>
          </cell>
          <cell r="N2085" t="str">
            <v>Not Found</v>
          </cell>
          <cell r="O2085">
            <v>7.9500000000000001E-2</v>
          </cell>
          <cell r="P2085">
            <v>8.9999999999999998E-4</v>
          </cell>
          <cell r="Q2085">
            <v>2</v>
          </cell>
          <cell r="R2085">
            <v>-0.65063683806867156</v>
          </cell>
          <cell r="S2085">
            <v>-0.74942244163103455</v>
          </cell>
          <cell r="T2085">
            <v>-1.1721586718923735</v>
          </cell>
          <cell r="U2085">
            <v>-0.92788536369793251</v>
          </cell>
          <cell r="V2085">
            <v>-0.83951541084765835</v>
          </cell>
          <cell r="W2085">
            <v>-1.1305032141685032</v>
          </cell>
          <cell r="X2085">
            <v>26</v>
          </cell>
          <cell r="Y2085">
            <v>22</v>
          </cell>
          <cell r="Z2085">
            <v>12</v>
          </cell>
          <cell r="AA2085">
            <v>18</v>
          </cell>
          <cell r="AB2085">
            <v>21</v>
          </cell>
          <cell r="AC2085">
            <v>13</v>
          </cell>
        </row>
        <row r="2086">
          <cell r="A2086" t="str">
            <v>mRb</v>
          </cell>
          <cell r="B2086" t="str">
            <v>m</v>
          </cell>
          <cell r="C2086" t="str">
            <v>early-8</v>
          </cell>
          <cell r="D2086" t="str">
            <v>R</v>
          </cell>
          <cell r="E2086" t="str">
            <v>b</v>
          </cell>
          <cell r="F2086" t="str">
            <v>early-8</v>
          </cell>
          <cell r="G2086" t="str">
            <v>mR</v>
          </cell>
          <cell r="H2086" t="str">
            <v>Rb</v>
          </cell>
          <cell r="I2086">
            <v>1</v>
          </cell>
          <cell r="J2086" t="str">
            <v>Not Found</v>
          </cell>
          <cell r="K2086">
            <v>0.10780000000000001</v>
          </cell>
          <cell r="L2086">
            <v>2.5000000000000001E-3</v>
          </cell>
          <cell r="M2086">
            <v>8</v>
          </cell>
          <cell r="N2086" t="str">
            <v>Not Found</v>
          </cell>
          <cell r="O2086">
            <v>9.5799999999999996E-2</v>
          </cell>
          <cell r="P2086">
            <v>5.0000000000000001E-4</v>
          </cell>
          <cell r="Q2086">
            <v>2</v>
          </cell>
          <cell r="R2086">
            <v>-2.5301795483023019E-2</v>
          </cell>
          <cell r="S2086">
            <v>-0.19753100693121017</v>
          </cell>
          <cell r="T2086">
            <v>-0.52792667044597552</v>
          </cell>
          <cell r="U2086">
            <v>-0.55473601485410617</v>
          </cell>
          <cell r="V2086">
            <v>-0.9617004728503542</v>
          </cell>
          <cell r="W2086">
            <v>-1.1305032141685032</v>
          </cell>
          <cell r="X2086">
            <v>49</v>
          </cell>
          <cell r="Y2086">
            <v>42</v>
          </cell>
          <cell r="Z2086">
            <v>30</v>
          </cell>
          <cell r="AA2086">
            <v>28.999999999999996</v>
          </cell>
          <cell r="AB2086">
            <v>17</v>
          </cell>
          <cell r="AC2086">
            <v>13</v>
          </cell>
        </row>
        <row r="2087">
          <cell r="A2087" t="str">
            <v>mRC</v>
          </cell>
          <cell r="B2087" t="str">
            <v>m</v>
          </cell>
          <cell r="C2087" t="str">
            <v>early-8</v>
          </cell>
          <cell r="D2087" t="str">
            <v>R</v>
          </cell>
          <cell r="E2087" t="str">
            <v>C</v>
          </cell>
          <cell r="F2087" t="str">
            <v>mid-8</v>
          </cell>
          <cell r="G2087" t="str">
            <v>mR</v>
          </cell>
          <cell r="H2087" t="str">
            <v>RC</v>
          </cell>
          <cell r="I2087">
            <v>2</v>
          </cell>
          <cell r="J2087" t="str">
            <v>Not Found</v>
          </cell>
          <cell r="K2087">
            <v>8.9800000000000005E-2</v>
          </cell>
          <cell r="L2087">
            <v>2.0999999999999999E-3</v>
          </cell>
          <cell r="M2087">
            <v>12</v>
          </cell>
          <cell r="N2087" t="str">
            <v>Not Found</v>
          </cell>
          <cell r="O2087">
            <v>8.6599999999999996E-2</v>
          </cell>
          <cell r="P2087">
            <v>5.0000000000000001E-4</v>
          </cell>
          <cell r="Q2087">
            <v>4</v>
          </cell>
          <cell r="R2087">
            <v>-0.44065348428529866</v>
          </cell>
          <cell r="S2087">
            <v>-0.31371867739433112</v>
          </cell>
          <cell r="T2087">
            <v>0.11630533100042251</v>
          </cell>
          <cell r="U2087">
            <v>-0.76534791726902662</v>
          </cell>
          <cell r="V2087">
            <v>-0.9617004728503542</v>
          </cell>
          <cell r="W2087">
            <v>-0.66727521485294028</v>
          </cell>
          <cell r="X2087">
            <v>33</v>
          </cell>
          <cell r="Y2087">
            <v>37</v>
          </cell>
          <cell r="Z2087">
            <v>54</v>
          </cell>
          <cell r="AA2087">
            <v>22</v>
          </cell>
          <cell r="AB2087">
            <v>17</v>
          </cell>
          <cell r="AC2087">
            <v>25</v>
          </cell>
        </row>
        <row r="2088">
          <cell r="A2088" t="str">
            <v>mRd</v>
          </cell>
          <cell r="B2088" t="str">
            <v>m</v>
          </cell>
          <cell r="C2088" t="str">
            <v>early-8</v>
          </cell>
          <cell r="D2088" t="str">
            <v>R</v>
          </cell>
          <cell r="E2088" t="str">
            <v>d</v>
          </cell>
          <cell r="F2088" t="str">
            <v>early-8</v>
          </cell>
          <cell r="G2088" t="str">
            <v>mR</v>
          </cell>
          <cell r="H2088" t="str">
            <v>Rd</v>
          </cell>
          <cell r="I2088">
            <v>1</v>
          </cell>
          <cell r="J2088" t="str">
            <v>Not Found</v>
          </cell>
          <cell r="K2088">
            <v>0.1198</v>
          </cell>
          <cell r="L2088">
            <v>2.3999999999999998E-3</v>
          </cell>
          <cell r="M2088">
            <v>18</v>
          </cell>
          <cell r="N2088" t="str">
            <v>Not Found</v>
          </cell>
          <cell r="O2088">
            <v>0.12740000000000001</v>
          </cell>
          <cell r="P2088">
            <v>1.9E-3</v>
          </cell>
          <cell r="Q2088">
            <v>9</v>
          </cell>
          <cell r="R2088">
            <v>0.25159933038516064</v>
          </cell>
          <cell r="S2088">
            <v>-0.22657792454699047</v>
          </cell>
          <cell r="T2088">
            <v>1.0826533331700197</v>
          </cell>
          <cell r="U2088">
            <v>0.16867008474496883</v>
          </cell>
          <cell r="V2088">
            <v>-0.53405275584091849</v>
          </cell>
          <cell r="W2088">
            <v>0.49079478343596716</v>
          </cell>
          <cell r="X2088">
            <v>60</v>
          </cell>
          <cell r="Y2088">
            <v>41</v>
          </cell>
          <cell r="Z2088">
            <v>86</v>
          </cell>
          <cell r="AA2088">
            <v>56.999999999999993</v>
          </cell>
          <cell r="AB2088">
            <v>30</v>
          </cell>
          <cell r="AC2088">
            <v>69</v>
          </cell>
        </row>
        <row r="2089">
          <cell r="A2089" t="str">
            <v>mRf</v>
          </cell>
          <cell r="B2089" t="str">
            <v>m</v>
          </cell>
          <cell r="C2089" t="str">
            <v>early-8</v>
          </cell>
          <cell r="D2089" t="str">
            <v>R</v>
          </cell>
          <cell r="E2089" t="str">
            <v>f</v>
          </cell>
          <cell r="F2089" t="str">
            <v>mid-8</v>
          </cell>
          <cell r="G2089" t="str">
            <v>mR</v>
          </cell>
          <cell r="H2089" t="str">
            <v>Rf</v>
          </cell>
          <cell r="I2089">
            <v>2</v>
          </cell>
          <cell r="J2089" t="str">
            <v>Not Found</v>
          </cell>
          <cell r="K2089">
            <v>0.10150000000000001</v>
          </cell>
          <cell r="L2089">
            <v>1.6999999999999999E-3</v>
          </cell>
          <cell r="M2089">
            <v>8</v>
          </cell>
          <cell r="N2089" t="str">
            <v>Not Found</v>
          </cell>
          <cell r="O2089">
            <v>9.3200000000000005E-2</v>
          </cell>
          <cell r="P2089">
            <v>5.9999999999999995E-4</v>
          </cell>
          <cell r="Q2089">
            <v>2</v>
          </cell>
          <cell r="R2089">
            <v>-0.17067488656381946</v>
          </cell>
          <cell r="S2089">
            <v>-0.42990634785745202</v>
          </cell>
          <cell r="T2089">
            <v>-0.52792667044597552</v>
          </cell>
          <cell r="U2089">
            <v>-0.61425676988440958</v>
          </cell>
          <cell r="V2089">
            <v>-0.93115420734968024</v>
          </cell>
          <cell r="W2089">
            <v>-1.1305032141685032</v>
          </cell>
          <cell r="X2089">
            <v>43</v>
          </cell>
          <cell r="Y2089">
            <v>33</v>
          </cell>
          <cell r="Z2089">
            <v>30</v>
          </cell>
          <cell r="AA2089">
            <v>27</v>
          </cell>
          <cell r="AB2089">
            <v>18</v>
          </cell>
          <cell r="AC2089">
            <v>13</v>
          </cell>
        </row>
        <row r="2090">
          <cell r="A2090" t="str">
            <v>mRg</v>
          </cell>
          <cell r="B2090" t="str">
            <v>m</v>
          </cell>
          <cell r="C2090" t="str">
            <v>early-8</v>
          </cell>
          <cell r="D2090" t="str">
            <v>R</v>
          </cell>
          <cell r="E2090" t="str">
            <v>g</v>
          </cell>
          <cell r="F2090" t="str">
            <v>mid-8</v>
          </cell>
          <cell r="G2090" t="str">
            <v>mR</v>
          </cell>
          <cell r="H2090" t="str">
            <v>Rg</v>
          </cell>
          <cell r="I2090">
            <v>2</v>
          </cell>
          <cell r="J2090" t="str">
            <v>Not Found</v>
          </cell>
          <cell r="K2090">
            <v>9.98E-2</v>
          </cell>
          <cell r="L2090">
            <v>1.6999999999999999E-3</v>
          </cell>
          <cell r="M2090">
            <v>6</v>
          </cell>
          <cell r="N2090" t="str">
            <v>Not Found</v>
          </cell>
          <cell r="O2090">
            <v>9.2999999999999999E-2</v>
          </cell>
          <cell r="P2090">
            <v>2.9999999999999997E-4</v>
          </cell>
          <cell r="Q2090">
            <v>1</v>
          </cell>
          <cell r="R2090">
            <v>-0.20990254606181233</v>
          </cell>
          <cell r="S2090">
            <v>-0.42990634785745202</v>
          </cell>
          <cell r="T2090">
            <v>-0.85004267116917465</v>
          </cell>
          <cell r="U2090">
            <v>-0.6188352895021253</v>
          </cell>
          <cell r="V2090">
            <v>-1.0227930038517021</v>
          </cell>
          <cell r="W2090">
            <v>-1.3621172138262847</v>
          </cell>
          <cell r="X2090">
            <v>42</v>
          </cell>
          <cell r="Y2090">
            <v>33</v>
          </cell>
          <cell r="Z2090">
            <v>20</v>
          </cell>
          <cell r="AA2090">
            <v>27</v>
          </cell>
          <cell r="AB2090">
            <v>16</v>
          </cell>
          <cell r="AC2090">
            <v>9</v>
          </cell>
        </row>
        <row r="2091">
          <cell r="A2091" t="str">
            <v>mRl</v>
          </cell>
          <cell r="B2091" t="str">
            <v>m</v>
          </cell>
          <cell r="C2091" t="str">
            <v>early-8</v>
          </cell>
          <cell r="D2091" t="str">
            <v>R</v>
          </cell>
          <cell r="E2091" t="str">
            <v>l</v>
          </cell>
          <cell r="F2091" t="str">
            <v>late-8</v>
          </cell>
          <cell r="G2091" t="str">
            <v>mR</v>
          </cell>
          <cell r="H2091" t="str">
            <v>Rl</v>
          </cell>
          <cell r="I2091">
            <v>3</v>
          </cell>
          <cell r="J2091" t="str">
            <v>Not Found</v>
          </cell>
          <cell r="K2091">
            <v>0.1555</v>
          </cell>
          <cell r="L2091">
            <v>2.2000000000000001E-3</v>
          </cell>
          <cell r="M2091">
            <v>20</v>
          </cell>
          <cell r="N2091" t="str">
            <v>Not Found</v>
          </cell>
          <cell r="O2091">
            <v>0.1555</v>
          </cell>
          <cell r="P2091">
            <v>2.0999999999999999E-3</v>
          </cell>
          <cell r="Q2091">
            <v>6</v>
          </cell>
          <cell r="R2091">
            <v>1.0753801798430072</v>
          </cell>
          <cell r="S2091">
            <v>-0.2846717597785508</v>
          </cell>
          <cell r="T2091">
            <v>1.4047693338932186</v>
          </cell>
          <cell r="U2091">
            <v>0.811952091034019</v>
          </cell>
          <cell r="V2091">
            <v>-0.47296022483957056</v>
          </cell>
          <cell r="W2091">
            <v>-0.20404721553737729</v>
          </cell>
          <cell r="X2091">
            <v>86</v>
          </cell>
          <cell r="Y2091">
            <v>38</v>
          </cell>
          <cell r="Z2091">
            <v>92</v>
          </cell>
          <cell r="AA2091">
            <v>79</v>
          </cell>
          <cell r="AB2091">
            <v>32</v>
          </cell>
          <cell r="AC2091">
            <v>42</v>
          </cell>
        </row>
        <row r="2092">
          <cell r="A2092" t="str">
            <v>mRm</v>
          </cell>
          <cell r="B2092" t="str">
            <v>m</v>
          </cell>
          <cell r="C2092" t="str">
            <v>early-8</v>
          </cell>
          <cell r="D2092" t="str">
            <v>R</v>
          </cell>
          <cell r="E2092" t="str">
            <v>m</v>
          </cell>
          <cell r="F2092" t="str">
            <v>early-8</v>
          </cell>
          <cell r="G2092" t="str">
            <v>mR</v>
          </cell>
          <cell r="H2092" t="str">
            <v>Rm</v>
          </cell>
          <cell r="I2092">
            <v>1</v>
          </cell>
          <cell r="J2092" t="str">
            <v>Not Found</v>
          </cell>
          <cell r="K2092">
            <v>0.1313</v>
          </cell>
          <cell r="L2092">
            <v>3.8E-3</v>
          </cell>
          <cell r="M2092">
            <v>12</v>
          </cell>
          <cell r="N2092" t="str">
            <v>Not Found</v>
          </cell>
          <cell r="O2092">
            <v>0.1193</v>
          </cell>
          <cell r="P2092">
            <v>1.1999999999999999E-3</v>
          </cell>
          <cell r="Q2092">
            <v>4</v>
          </cell>
          <cell r="R2092">
            <v>0.51696290934216993</v>
          </cell>
          <cell r="S2092">
            <v>0.18007892207393278</v>
          </cell>
          <cell r="T2092">
            <v>0.11630533100042251</v>
          </cell>
          <cell r="U2092">
            <v>-1.6759959772515692E-2</v>
          </cell>
          <cell r="V2092">
            <v>-0.74787661434563646</v>
          </cell>
          <cell r="W2092">
            <v>-0.66727521485294028</v>
          </cell>
          <cell r="X2092">
            <v>70</v>
          </cell>
          <cell r="Y2092">
            <v>56.999999999999993</v>
          </cell>
          <cell r="Z2092">
            <v>54</v>
          </cell>
          <cell r="AA2092">
            <v>49</v>
          </cell>
          <cell r="AB2092">
            <v>23</v>
          </cell>
          <cell r="AC2092">
            <v>25</v>
          </cell>
        </row>
        <row r="2093">
          <cell r="A2093" t="str">
            <v>mRn</v>
          </cell>
          <cell r="B2093" t="str">
            <v>m</v>
          </cell>
          <cell r="C2093" t="str">
            <v>early-8</v>
          </cell>
          <cell r="D2093" t="str">
            <v>R</v>
          </cell>
          <cell r="E2093" t="str">
            <v>n</v>
          </cell>
          <cell r="F2093" t="str">
            <v>early-8</v>
          </cell>
          <cell r="G2093" t="str">
            <v>mR</v>
          </cell>
          <cell r="H2093" t="str">
            <v>Rn</v>
          </cell>
          <cell r="I2093">
            <v>1</v>
          </cell>
          <cell r="J2093" t="str">
            <v>Not Found</v>
          </cell>
          <cell r="K2093">
            <v>0.1779</v>
          </cell>
          <cell r="L2093">
            <v>3.0999999999999999E-3</v>
          </cell>
          <cell r="M2093">
            <v>19</v>
          </cell>
          <cell r="N2093" t="str">
            <v>Not Found</v>
          </cell>
          <cell r="O2093">
            <v>0.1794</v>
          </cell>
          <cell r="P2093">
            <v>2.8E-3</v>
          </cell>
          <cell r="Q2093">
            <v>10</v>
          </cell>
          <cell r="R2093">
            <v>1.5922622814636167</v>
          </cell>
          <cell r="S2093">
            <v>-2.324950123652884E-2</v>
          </cell>
          <cell r="T2093">
            <v>1.2437113335316192</v>
          </cell>
          <cell r="U2093">
            <v>1.3590851853510408</v>
          </cell>
          <cell r="V2093">
            <v>-0.25913636633485265</v>
          </cell>
          <cell r="W2093">
            <v>0.72240878309374867</v>
          </cell>
          <cell r="X2093">
            <v>94</v>
          </cell>
          <cell r="Y2093">
            <v>49</v>
          </cell>
          <cell r="Z2093">
            <v>89</v>
          </cell>
          <cell r="AA2093">
            <v>91</v>
          </cell>
          <cell r="AB2093">
            <v>40</v>
          </cell>
          <cell r="AC2093">
            <v>76</v>
          </cell>
        </row>
        <row r="2094">
          <cell r="A2094" t="str">
            <v>mRp</v>
          </cell>
          <cell r="B2094" t="str">
            <v>m</v>
          </cell>
          <cell r="C2094" t="str">
            <v>early-8</v>
          </cell>
          <cell r="D2094" t="str">
            <v>R</v>
          </cell>
          <cell r="E2094" t="str">
            <v>p</v>
          </cell>
          <cell r="F2094" t="str">
            <v>early-8</v>
          </cell>
          <cell r="G2094" t="str">
            <v>mR</v>
          </cell>
          <cell r="H2094" t="str">
            <v>Rp</v>
          </cell>
          <cell r="I2094">
            <v>1</v>
          </cell>
          <cell r="J2094" t="str">
            <v>Not Found</v>
          </cell>
          <cell r="K2094">
            <v>0.11899999999999999</v>
          </cell>
          <cell r="L2094">
            <v>1.9E-3</v>
          </cell>
          <cell r="M2094">
            <v>9</v>
          </cell>
          <cell r="N2094" t="str">
            <v>Not Found</v>
          </cell>
          <cell r="O2094">
            <v>0.10639999999999999</v>
          </cell>
          <cell r="P2094">
            <v>2.9999999999999997E-4</v>
          </cell>
          <cell r="Q2094">
            <v>2</v>
          </cell>
          <cell r="R2094">
            <v>0.2331392553272815</v>
          </cell>
          <cell r="S2094">
            <v>-0.37181251262589154</v>
          </cell>
          <cell r="T2094">
            <v>-0.36686867008437607</v>
          </cell>
          <cell r="U2094">
            <v>-0.31207447511517611</v>
          </cell>
          <cell r="V2094">
            <v>-1.0227930038517021</v>
          </cell>
          <cell r="W2094">
            <v>-1.1305032141685032</v>
          </cell>
          <cell r="X2094">
            <v>59</v>
          </cell>
          <cell r="Y2094">
            <v>35</v>
          </cell>
          <cell r="Z2094">
            <v>36</v>
          </cell>
          <cell r="AA2094">
            <v>38</v>
          </cell>
          <cell r="AB2094">
            <v>16</v>
          </cell>
          <cell r="AC2094">
            <v>13</v>
          </cell>
        </row>
        <row r="2095">
          <cell r="A2095" t="str">
            <v>mRs</v>
          </cell>
          <cell r="B2095" t="str">
            <v>m</v>
          </cell>
          <cell r="C2095" t="str">
            <v>early-8</v>
          </cell>
          <cell r="D2095" t="str">
            <v>R</v>
          </cell>
          <cell r="E2095" t="str">
            <v>s</v>
          </cell>
          <cell r="F2095" t="str">
            <v>late-8</v>
          </cell>
          <cell r="G2095" t="str">
            <v>mR</v>
          </cell>
          <cell r="H2095" t="str">
            <v>Rs</v>
          </cell>
          <cell r="I2095">
            <v>3</v>
          </cell>
          <cell r="J2095" t="str">
            <v>Not Found</v>
          </cell>
          <cell r="K2095">
            <v>0.16070000000000001</v>
          </cell>
          <cell r="L2095">
            <v>4.1999999999999997E-3</v>
          </cell>
          <cell r="M2095">
            <v>24</v>
          </cell>
          <cell r="N2095" t="str">
            <v>Not Found</v>
          </cell>
          <cell r="O2095">
            <v>0.1363</v>
          </cell>
          <cell r="P2095">
            <v>2.5999999999999999E-3</v>
          </cell>
          <cell r="Q2095">
            <v>11</v>
          </cell>
          <cell r="R2095">
            <v>1.1953706677192202</v>
          </cell>
          <cell r="S2095">
            <v>0.29626659253705362</v>
          </cell>
          <cell r="T2095">
            <v>2.0490013353396166</v>
          </cell>
          <cell r="U2095">
            <v>0.37241420773331563</v>
          </cell>
          <cell r="V2095">
            <v>-0.32022889733620064</v>
          </cell>
          <cell r="W2095">
            <v>0.95402278275153019</v>
          </cell>
          <cell r="X2095">
            <v>88</v>
          </cell>
          <cell r="Y2095">
            <v>62</v>
          </cell>
          <cell r="Z2095">
            <v>98</v>
          </cell>
          <cell r="AA2095">
            <v>65</v>
          </cell>
          <cell r="AB2095">
            <v>38</v>
          </cell>
          <cell r="AC2095">
            <v>83</v>
          </cell>
        </row>
        <row r="2096">
          <cell r="A2096" t="str">
            <v>mRt</v>
          </cell>
          <cell r="B2096" t="str">
            <v>m</v>
          </cell>
          <cell r="C2096" t="str">
            <v>early-8</v>
          </cell>
          <cell r="D2096" t="str">
            <v>R</v>
          </cell>
          <cell r="E2096" t="str">
            <v>t</v>
          </cell>
          <cell r="F2096" t="str">
            <v>mid-8</v>
          </cell>
          <cell r="G2096" t="str">
            <v>mR</v>
          </cell>
          <cell r="H2096" t="str">
            <v>Rt</v>
          </cell>
          <cell r="I2096">
            <v>2</v>
          </cell>
          <cell r="J2096" t="str">
            <v>Not Found</v>
          </cell>
          <cell r="K2096">
            <v>0.14779999999999999</v>
          </cell>
          <cell r="L2096">
            <v>3.5999999999999999E-3</v>
          </cell>
          <cell r="M2096">
            <v>22</v>
          </cell>
          <cell r="N2096" t="str">
            <v>Not Found</v>
          </cell>
          <cell r="O2096">
            <v>0.14219999999999999</v>
          </cell>
          <cell r="P2096">
            <v>3.0999999999999999E-3</v>
          </cell>
          <cell r="Q2096">
            <v>13</v>
          </cell>
          <cell r="R2096">
            <v>0.89770195741092218</v>
          </cell>
          <cell r="S2096">
            <v>0.1219850868423723</v>
          </cell>
          <cell r="T2096">
            <v>1.7268853346164177</v>
          </cell>
          <cell r="U2096">
            <v>0.50748053645592739</v>
          </cell>
          <cell r="V2096">
            <v>-0.16749756983283073</v>
          </cell>
          <cell r="W2096">
            <v>1.4172507820670932</v>
          </cell>
          <cell r="X2096">
            <v>82</v>
          </cell>
          <cell r="Y2096">
            <v>55.000000000000007</v>
          </cell>
          <cell r="Z2096">
            <v>96</v>
          </cell>
          <cell r="AA2096">
            <v>69</v>
          </cell>
          <cell r="AB2096">
            <v>44</v>
          </cell>
          <cell r="AC2096">
            <v>92</v>
          </cell>
        </row>
        <row r="2097">
          <cell r="A2097" t="str">
            <v>mRv</v>
          </cell>
          <cell r="B2097" t="str">
            <v>m</v>
          </cell>
          <cell r="C2097" t="str">
            <v>early-8</v>
          </cell>
          <cell r="D2097" t="str">
            <v>R</v>
          </cell>
          <cell r="E2097" t="str">
            <v>v</v>
          </cell>
          <cell r="F2097" t="str">
            <v>mid-8</v>
          </cell>
          <cell r="G2097" t="str">
            <v>mR</v>
          </cell>
          <cell r="H2097" t="str">
            <v>Rv</v>
          </cell>
          <cell r="I2097">
            <v>2</v>
          </cell>
          <cell r="J2097" t="str">
            <v>Not Found</v>
          </cell>
          <cell r="K2097">
            <v>0.10539999999999999</v>
          </cell>
          <cell r="L2097">
            <v>2.3E-3</v>
          </cell>
          <cell r="M2097">
            <v>10</v>
          </cell>
          <cell r="N2097" t="str">
            <v>Not Found</v>
          </cell>
          <cell r="O2097">
            <v>9.6100000000000005E-2</v>
          </cell>
          <cell r="P2097">
            <v>1.2999999999999999E-3</v>
          </cell>
          <cell r="Q2097">
            <v>4</v>
          </cell>
          <cell r="R2097">
            <v>-8.0682020656660067E-2</v>
          </cell>
          <cell r="S2097">
            <v>-0.25562484216277065</v>
          </cell>
          <cell r="T2097">
            <v>-0.20581066972277653</v>
          </cell>
          <cell r="U2097">
            <v>-0.54786823542753249</v>
          </cell>
          <cell r="V2097">
            <v>-0.71733034884496238</v>
          </cell>
          <cell r="W2097">
            <v>-0.66727521485294028</v>
          </cell>
          <cell r="X2097">
            <v>47</v>
          </cell>
          <cell r="Y2097">
            <v>40</v>
          </cell>
          <cell r="Z2097">
            <v>42</v>
          </cell>
          <cell r="AA2097">
            <v>28.999999999999996</v>
          </cell>
          <cell r="AB2097">
            <v>24</v>
          </cell>
          <cell r="AC2097">
            <v>25</v>
          </cell>
        </row>
        <row r="2098">
          <cell r="A2098" t="str">
            <v>mRz</v>
          </cell>
          <cell r="B2098" t="str">
            <v>m</v>
          </cell>
          <cell r="C2098" t="str">
            <v>early-8</v>
          </cell>
          <cell r="D2098" t="str">
            <v>R</v>
          </cell>
          <cell r="E2098" t="str">
            <v>z</v>
          </cell>
          <cell r="F2098" t="str">
            <v>late-8</v>
          </cell>
          <cell r="G2098" t="str">
            <v>mR</v>
          </cell>
          <cell r="H2098" t="str">
            <v>Rz</v>
          </cell>
          <cell r="I2098">
            <v>3</v>
          </cell>
          <cell r="J2098" t="str">
            <v>Not Found</v>
          </cell>
          <cell r="K2098">
            <v>0.10199999999999999</v>
          </cell>
          <cell r="L2098">
            <v>1.4E-3</v>
          </cell>
          <cell r="M2098">
            <v>7</v>
          </cell>
          <cell r="N2098" t="str">
            <v>Not Found</v>
          </cell>
          <cell r="O2098">
            <v>9.8100000000000007E-2</v>
          </cell>
          <cell r="P2098">
            <v>2.0000000000000001E-4</v>
          </cell>
          <cell r="Q2098">
            <v>1</v>
          </cell>
          <cell r="R2098">
            <v>-0.15913733965264545</v>
          </cell>
          <cell r="S2098">
            <v>-0.51704710070479265</v>
          </cell>
          <cell r="T2098">
            <v>-0.68898467080757508</v>
          </cell>
          <cell r="U2098">
            <v>-0.50208303925037578</v>
          </cell>
          <cell r="V2098">
            <v>-1.0533392693523762</v>
          </cell>
          <cell r="W2098">
            <v>-1.3621172138262847</v>
          </cell>
          <cell r="X2098">
            <v>44</v>
          </cell>
          <cell r="Y2098">
            <v>30</v>
          </cell>
          <cell r="Z2098">
            <v>24</v>
          </cell>
          <cell r="AA2098">
            <v>31</v>
          </cell>
          <cell r="AB2098">
            <v>15</v>
          </cell>
          <cell r="AC2098">
            <v>9</v>
          </cell>
        </row>
        <row r="2099">
          <cell r="A2099" t="str">
            <v>mub</v>
          </cell>
          <cell r="B2099" t="str">
            <v>m</v>
          </cell>
          <cell r="C2099" t="str">
            <v>early-8</v>
          </cell>
          <cell r="D2099" t="str">
            <v>u</v>
          </cell>
          <cell r="E2099" t="str">
            <v>b</v>
          </cell>
          <cell r="F2099" t="str">
            <v>early-8</v>
          </cell>
          <cell r="G2099" t="str">
            <v>mu</v>
          </cell>
          <cell r="H2099" t="str">
            <v>ub</v>
          </cell>
          <cell r="I2099">
            <v>1</v>
          </cell>
          <cell r="J2099" t="str">
            <v>Not Found</v>
          </cell>
          <cell r="K2099">
            <v>0.1053</v>
          </cell>
          <cell r="L2099">
            <v>1.8E-3</v>
          </cell>
          <cell r="M2099">
            <v>8</v>
          </cell>
          <cell r="N2099" t="str">
            <v>Not Found</v>
          </cell>
          <cell r="O2099">
            <v>0.1033</v>
          </cell>
          <cell r="P2099">
            <v>2E-3</v>
          </cell>
          <cell r="Q2099">
            <v>6</v>
          </cell>
          <cell r="R2099">
            <v>-8.2989530038894685E-2</v>
          </cell>
          <cell r="S2099">
            <v>-0.40085943024167181</v>
          </cell>
          <cell r="T2099">
            <v>-0.52792667044597552</v>
          </cell>
          <cell r="U2099">
            <v>-0.38304152918976864</v>
          </cell>
          <cell r="V2099">
            <v>-0.50350649034024453</v>
          </cell>
          <cell r="W2099">
            <v>-0.20404721553737729</v>
          </cell>
          <cell r="X2099">
            <v>47</v>
          </cell>
          <cell r="Y2099">
            <v>34</v>
          </cell>
          <cell r="Z2099">
            <v>30</v>
          </cell>
          <cell r="AA2099">
            <v>35</v>
          </cell>
          <cell r="AB2099">
            <v>31</v>
          </cell>
          <cell r="AC2099">
            <v>42</v>
          </cell>
        </row>
        <row r="2100">
          <cell r="A2100" t="str">
            <v>mUb</v>
          </cell>
          <cell r="B2100" t="str">
            <v>m</v>
          </cell>
          <cell r="C2100" t="str">
            <v>early-8</v>
          </cell>
          <cell r="D2100" t="str">
            <v>U</v>
          </cell>
          <cell r="E2100" t="str">
            <v>b</v>
          </cell>
          <cell r="F2100" t="str">
            <v>early-8</v>
          </cell>
          <cell r="G2100" t="str">
            <v>mU</v>
          </cell>
          <cell r="H2100" t="str">
            <v>Ub</v>
          </cell>
          <cell r="I2100">
            <v>1</v>
          </cell>
          <cell r="J2100" t="str">
            <v>Not Found</v>
          </cell>
          <cell r="K2100">
            <v>9.3399999999999997E-2</v>
          </cell>
          <cell r="L2100">
            <v>2.0000000000000001E-4</v>
          </cell>
          <cell r="M2100">
            <v>1</v>
          </cell>
          <cell r="N2100" t="str">
            <v>Not Found</v>
          </cell>
          <cell r="O2100">
            <v>8.9300000000000004E-2</v>
          </cell>
          <cell r="P2100">
            <v>1E-4</v>
          </cell>
          <cell r="Q2100">
            <v>1</v>
          </cell>
          <cell r="R2100">
            <v>-0.35758314652484369</v>
          </cell>
          <cell r="S2100">
            <v>-0.86561011209415539</v>
          </cell>
          <cell r="T2100">
            <v>-1.6553326729771722</v>
          </cell>
          <cell r="U2100">
            <v>-0.70353790242986491</v>
          </cell>
          <cell r="V2100">
            <v>-1.0838855348530503</v>
          </cell>
          <cell r="W2100">
            <v>-1.3621172138262847</v>
          </cell>
          <cell r="X2100">
            <v>36</v>
          </cell>
          <cell r="Y2100">
            <v>19</v>
          </cell>
          <cell r="Z2100">
            <v>5</v>
          </cell>
          <cell r="AA2100">
            <v>24</v>
          </cell>
          <cell r="AB2100">
            <v>14.000000000000002</v>
          </cell>
          <cell r="AC2100">
            <v>9</v>
          </cell>
        </row>
        <row r="2101">
          <cell r="A2101" t="str">
            <v>muC</v>
          </cell>
          <cell r="B2101" t="str">
            <v>m</v>
          </cell>
          <cell r="C2101" t="str">
            <v>early-8</v>
          </cell>
          <cell r="D2101" t="str">
            <v>u</v>
          </cell>
          <cell r="E2101" t="str">
            <v>C</v>
          </cell>
          <cell r="F2101" t="str">
            <v>mid-8</v>
          </cell>
          <cell r="G2101" t="str">
            <v>mu</v>
          </cell>
          <cell r="H2101" t="str">
            <v>uC</v>
          </cell>
          <cell r="I2101">
            <v>2</v>
          </cell>
          <cell r="J2101" t="str">
            <v>Not Found</v>
          </cell>
          <cell r="K2101">
            <v>8.7300000000000003E-2</v>
          </cell>
          <cell r="L2101">
            <v>6.9999999999999999E-4</v>
          </cell>
          <cell r="M2101">
            <v>8</v>
          </cell>
          <cell r="N2101" t="str">
            <v>Not Found</v>
          </cell>
          <cell r="O2101">
            <v>9.4E-2</v>
          </cell>
          <cell r="P2101">
            <v>2E-3</v>
          </cell>
          <cell r="Q2101">
            <v>6</v>
          </cell>
          <cell r="R2101">
            <v>-0.49834121884117027</v>
          </cell>
          <cell r="S2101">
            <v>-0.72037552401525429</v>
          </cell>
          <cell r="T2101">
            <v>-0.52792667044597552</v>
          </cell>
          <cell r="U2101">
            <v>-0.59594269141354694</v>
          </cell>
          <cell r="V2101">
            <v>-0.50350649034024453</v>
          </cell>
          <cell r="W2101">
            <v>-0.20404721553737729</v>
          </cell>
          <cell r="X2101">
            <v>31</v>
          </cell>
          <cell r="Y2101">
            <v>23</v>
          </cell>
          <cell r="Z2101">
            <v>30</v>
          </cell>
          <cell r="AA2101">
            <v>28.000000000000004</v>
          </cell>
          <cell r="AB2101">
            <v>31</v>
          </cell>
          <cell r="AC2101">
            <v>42</v>
          </cell>
        </row>
        <row r="2102">
          <cell r="A2102" t="str">
            <v>mUC</v>
          </cell>
          <cell r="B2102" t="str">
            <v>m</v>
          </cell>
          <cell r="C2102" t="str">
            <v>early-8</v>
          </cell>
          <cell r="D2102" t="str">
            <v>U</v>
          </cell>
          <cell r="E2102" t="str">
            <v>C</v>
          </cell>
          <cell r="F2102" t="str">
            <v>mid-8</v>
          </cell>
          <cell r="G2102" t="str">
            <v>mU</v>
          </cell>
          <cell r="H2102" t="str">
            <v>UC</v>
          </cell>
          <cell r="I2102">
            <v>2</v>
          </cell>
          <cell r="J2102" t="str">
            <v>Not Found</v>
          </cell>
          <cell r="K2102">
            <v>7.5399999999999995E-2</v>
          </cell>
          <cell r="L2102">
            <v>2.0000000000000001E-4</v>
          </cell>
          <cell r="M2102">
            <v>3</v>
          </cell>
          <cell r="N2102" t="str">
            <v>Not Found</v>
          </cell>
          <cell r="O2102">
            <v>8.0100000000000005E-2</v>
          </cell>
          <cell r="P2102">
            <v>5.0000000000000001E-4</v>
          </cell>
          <cell r="Q2102">
            <v>3</v>
          </cell>
          <cell r="R2102">
            <v>-0.77293483532711926</v>
          </cell>
          <cell r="S2102">
            <v>-0.86561011209415539</v>
          </cell>
          <cell r="T2102">
            <v>-1.3332166722539731</v>
          </cell>
          <cell r="U2102">
            <v>-0.91414980484478536</v>
          </cell>
          <cell r="V2102">
            <v>-0.9617004728503542</v>
          </cell>
          <cell r="W2102">
            <v>-0.89888921451072179</v>
          </cell>
          <cell r="X2102">
            <v>22</v>
          </cell>
          <cell r="Y2102">
            <v>19</v>
          </cell>
          <cell r="Z2102">
            <v>9</v>
          </cell>
          <cell r="AA2102">
            <v>18</v>
          </cell>
          <cell r="AB2102">
            <v>17</v>
          </cell>
          <cell r="AC2102">
            <v>18</v>
          </cell>
        </row>
        <row r="2103">
          <cell r="A2103" t="str">
            <v>mUd</v>
          </cell>
          <cell r="B2103" t="str">
            <v>m</v>
          </cell>
          <cell r="C2103" t="str">
            <v>early-8</v>
          </cell>
          <cell r="D2103" t="str">
            <v>U</v>
          </cell>
          <cell r="E2103" t="str">
            <v>d</v>
          </cell>
          <cell r="F2103" t="str">
            <v>early-8</v>
          </cell>
          <cell r="G2103" t="str">
            <v>mU</v>
          </cell>
          <cell r="H2103" t="str">
            <v>Ud</v>
          </cell>
          <cell r="I2103">
            <v>1</v>
          </cell>
          <cell r="J2103" t="str">
            <v>Not Found</v>
          </cell>
          <cell r="K2103">
            <v>0.10539999999999999</v>
          </cell>
          <cell r="L2103">
            <v>1.5E-3</v>
          </cell>
          <cell r="M2103">
            <v>12</v>
          </cell>
          <cell r="N2103" t="str">
            <v>Not Found</v>
          </cell>
          <cell r="O2103">
            <v>0.12089999999999999</v>
          </cell>
          <cell r="P2103">
            <v>6.1999999999999998E-3</v>
          </cell>
          <cell r="Q2103">
            <v>10</v>
          </cell>
          <cell r="R2103">
            <v>-8.0682020656660067E-2</v>
          </cell>
          <cell r="S2103">
            <v>-0.48800018308901244</v>
          </cell>
          <cell r="T2103">
            <v>0.11630533100042251</v>
          </cell>
          <cell r="U2103">
            <v>1.9868197169209383E-2</v>
          </cell>
          <cell r="V2103">
            <v>0.77943666068806261</v>
          </cell>
          <cell r="W2103">
            <v>0.72240878309374867</v>
          </cell>
          <cell r="X2103">
            <v>47</v>
          </cell>
          <cell r="Y2103">
            <v>31</v>
          </cell>
          <cell r="Z2103">
            <v>54</v>
          </cell>
          <cell r="AA2103">
            <v>51</v>
          </cell>
          <cell r="AB2103">
            <v>78</v>
          </cell>
          <cell r="AC2103">
            <v>76</v>
          </cell>
        </row>
        <row r="2104">
          <cell r="A2104" t="str">
            <v>muf</v>
          </cell>
          <cell r="B2104" t="str">
            <v>m</v>
          </cell>
          <cell r="C2104" t="str">
            <v>early-8</v>
          </cell>
          <cell r="D2104" t="str">
            <v>u</v>
          </cell>
          <cell r="E2104" t="str">
            <v>f</v>
          </cell>
          <cell r="F2104" t="str">
            <v>mid-8</v>
          </cell>
          <cell r="G2104" t="str">
            <v>mu</v>
          </cell>
          <cell r="H2104" t="str">
            <v>uf</v>
          </cell>
          <cell r="I2104">
            <v>2</v>
          </cell>
          <cell r="J2104" t="str">
            <v>Not Found</v>
          </cell>
          <cell r="K2104">
            <v>9.9000000000000005E-2</v>
          </cell>
          <cell r="L2104">
            <v>1E-3</v>
          </cell>
          <cell r="M2104">
            <v>10</v>
          </cell>
          <cell r="N2104" t="str">
            <v>Not Found</v>
          </cell>
          <cell r="O2104">
            <v>0.1007</v>
          </cell>
          <cell r="P2104">
            <v>2.0999999999999999E-3</v>
          </cell>
          <cell r="Q2104">
            <v>7</v>
          </cell>
          <cell r="R2104">
            <v>-0.22836262111969113</v>
          </cell>
          <cell r="S2104">
            <v>-0.6332347711679136</v>
          </cell>
          <cell r="T2104">
            <v>-0.20581066972277653</v>
          </cell>
          <cell r="U2104">
            <v>-0.44256228422007238</v>
          </cell>
          <cell r="V2104">
            <v>-0.47296022483957056</v>
          </cell>
          <cell r="W2104">
            <v>2.7566784120404197E-2</v>
          </cell>
          <cell r="X2104">
            <v>41</v>
          </cell>
          <cell r="Y2104">
            <v>26</v>
          </cell>
          <cell r="Z2104">
            <v>42</v>
          </cell>
          <cell r="AA2104">
            <v>33</v>
          </cell>
          <cell r="AB2104">
            <v>32</v>
          </cell>
          <cell r="AC2104">
            <v>51</v>
          </cell>
        </row>
        <row r="2105">
          <cell r="A2105" t="str">
            <v>mug</v>
          </cell>
          <cell r="B2105" t="str">
            <v>m</v>
          </cell>
          <cell r="C2105" t="str">
            <v>early-8</v>
          </cell>
          <cell r="D2105" t="str">
            <v>u</v>
          </cell>
          <cell r="E2105" t="str">
            <v>g</v>
          </cell>
          <cell r="F2105" t="str">
            <v>mid-8</v>
          </cell>
          <cell r="G2105" t="str">
            <v>mu</v>
          </cell>
          <cell r="H2105" t="str">
            <v>ug</v>
          </cell>
          <cell r="I2105">
            <v>2</v>
          </cell>
          <cell r="J2105" t="str">
            <v>Not Found</v>
          </cell>
          <cell r="K2105">
            <v>9.7199999999999995E-2</v>
          </cell>
          <cell r="L2105">
            <v>8.9999999999999998E-4</v>
          </cell>
          <cell r="M2105">
            <v>7</v>
          </cell>
          <cell r="N2105" t="str">
            <v>Not Found</v>
          </cell>
          <cell r="O2105">
            <v>0.1004</v>
          </cell>
          <cell r="P2105">
            <v>1.6000000000000001E-3</v>
          </cell>
          <cell r="Q2105">
            <v>5</v>
          </cell>
          <cell r="R2105">
            <v>-0.26989778999991892</v>
          </cell>
          <cell r="S2105">
            <v>-0.66228168878369387</v>
          </cell>
          <cell r="T2105">
            <v>-0.68898467080757508</v>
          </cell>
          <cell r="U2105">
            <v>-0.44943006364664573</v>
          </cell>
          <cell r="V2105">
            <v>-0.62569155234294049</v>
          </cell>
          <cell r="W2105">
            <v>-0.43566121519515877</v>
          </cell>
          <cell r="X2105">
            <v>39</v>
          </cell>
          <cell r="Y2105">
            <v>25</v>
          </cell>
          <cell r="Z2105">
            <v>24</v>
          </cell>
          <cell r="AA2105">
            <v>33</v>
          </cell>
          <cell r="AB2105">
            <v>27</v>
          </cell>
          <cell r="AC2105">
            <v>33</v>
          </cell>
        </row>
        <row r="2106">
          <cell r="A2106" t="str">
            <v>muG</v>
          </cell>
          <cell r="B2106" t="str">
            <v>m</v>
          </cell>
          <cell r="C2106" t="str">
            <v>early-8</v>
          </cell>
          <cell r="D2106" t="str">
            <v>u</v>
          </cell>
          <cell r="E2106" t="str">
            <v>G</v>
          </cell>
          <cell r="F2106" t="str">
            <v>mid-8</v>
          </cell>
          <cell r="G2106" t="str">
            <v>mu</v>
          </cell>
          <cell r="H2106" t="str">
            <v>uG</v>
          </cell>
          <cell r="I2106">
            <v>2</v>
          </cell>
          <cell r="J2106" t="str">
            <v>Not Found</v>
          </cell>
          <cell r="K2106">
            <v>9.0999999999999998E-2</v>
          </cell>
          <cell r="L2106">
            <v>6.9999999999999999E-4</v>
          </cell>
          <cell r="M2106">
            <v>6</v>
          </cell>
          <cell r="N2106" t="str">
            <v>Not Found</v>
          </cell>
          <cell r="O2106">
            <v>0.1002</v>
          </cell>
          <cell r="P2106">
            <v>1.6999999999999999E-3</v>
          </cell>
          <cell r="Q2106">
            <v>4</v>
          </cell>
          <cell r="R2106">
            <v>-0.41296337169848041</v>
          </cell>
          <cell r="S2106">
            <v>-0.72037552401525429</v>
          </cell>
          <cell r="T2106">
            <v>-0.85004267116917465</v>
          </cell>
          <cell r="U2106">
            <v>-0.45400858326436155</v>
          </cell>
          <cell r="V2106">
            <v>-0.59514528684226642</v>
          </cell>
          <cell r="W2106">
            <v>-0.66727521485294028</v>
          </cell>
          <cell r="X2106">
            <v>34</v>
          </cell>
          <cell r="Y2106">
            <v>23</v>
          </cell>
          <cell r="Z2106">
            <v>20</v>
          </cell>
          <cell r="AA2106">
            <v>33</v>
          </cell>
          <cell r="AB2106">
            <v>28.000000000000004</v>
          </cell>
          <cell r="AC2106">
            <v>25</v>
          </cell>
        </row>
        <row r="2107">
          <cell r="A2107" t="str">
            <v>mUg</v>
          </cell>
          <cell r="B2107" t="str">
            <v>m</v>
          </cell>
          <cell r="C2107" t="str">
            <v>early-8</v>
          </cell>
          <cell r="D2107" t="str">
            <v>U</v>
          </cell>
          <cell r="E2107" t="str">
            <v>g</v>
          </cell>
          <cell r="F2107" t="str">
            <v>mid-8</v>
          </cell>
          <cell r="G2107" t="str">
            <v>mU</v>
          </cell>
          <cell r="H2107" t="str">
            <v>Ug</v>
          </cell>
          <cell r="I2107">
            <v>2</v>
          </cell>
          <cell r="J2107" t="str">
            <v>Not Found</v>
          </cell>
          <cell r="K2107">
            <v>8.5300000000000001E-2</v>
          </cell>
          <cell r="L2107">
            <v>2.9999999999999997E-4</v>
          </cell>
          <cell r="M2107">
            <v>1</v>
          </cell>
          <cell r="N2107" t="str">
            <v>Not Found</v>
          </cell>
          <cell r="O2107">
            <v>8.6499999999999994E-2</v>
          </cell>
          <cell r="P2107">
            <v>5.9999999999999995E-4</v>
          </cell>
          <cell r="Q2107">
            <v>1</v>
          </cell>
          <cell r="R2107">
            <v>-0.54449140648586758</v>
          </cell>
          <cell r="S2107">
            <v>-0.83656319447837524</v>
          </cell>
          <cell r="T2107">
            <v>-1.6553326729771722</v>
          </cell>
          <cell r="U2107">
            <v>-0.76763717707788448</v>
          </cell>
          <cell r="V2107">
            <v>-0.93115420734968024</v>
          </cell>
          <cell r="W2107">
            <v>-1.3621172138262847</v>
          </cell>
          <cell r="X2107">
            <v>28.999999999999996</v>
          </cell>
          <cell r="Y2107">
            <v>20</v>
          </cell>
          <cell r="Z2107">
            <v>5</v>
          </cell>
          <cell r="AA2107">
            <v>22</v>
          </cell>
          <cell r="AB2107">
            <v>18</v>
          </cell>
          <cell r="AC2107">
            <v>9</v>
          </cell>
        </row>
        <row r="2108">
          <cell r="A2108" t="str">
            <v>muJ</v>
          </cell>
          <cell r="B2108" t="str">
            <v>m</v>
          </cell>
          <cell r="C2108" t="str">
            <v>early-8</v>
          </cell>
          <cell r="D2108" t="str">
            <v>u</v>
          </cell>
          <cell r="E2108" t="str">
            <v>J</v>
          </cell>
          <cell r="F2108" t="str">
            <v>mid-8</v>
          </cell>
          <cell r="G2108" t="str">
            <v>mu</v>
          </cell>
          <cell r="H2108" t="str">
            <v>uJ</v>
          </cell>
          <cell r="I2108">
            <v>2</v>
          </cell>
          <cell r="J2108" t="str">
            <v>Not Found</v>
          </cell>
          <cell r="K2108">
            <v>0.09</v>
          </cell>
          <cell r="L2108">
            <v>8.0000000000000004E-4</v>
          </cell>
          <cell r="M2108">
            <v>8</v>
          </cell>
          <cell r="N2108" t="str">
            <v>Not Found</v>
          </cell>
          <cell r="O2108">
            <v>8.77E-2</v>
          </cell>
          <cell r="P2108">
            <v>1.4E-3</v>
          </cell>
          <cell r="Q2108">
            <v>4</v>
          </cell>
          <cell r="R2108">
            <v>-0.43603846552082909</v>
          </cell>
          <cell r="S2108">
            <v>-0.69132860639947413</v>
          </cell>
          <cell r="T2108">
            <v>-0.52792667044597552</v>
          </cell>
          <cell r="U2108">
            <v>-0.7401660593715903</v>
          </cell>
          <cell r="V2108">
            <v>-0.68678408334428831</v>
          </cell>
          <cell r="W2108">
            <v>-0.66727521485294028</v>
          </cell>
          <cell r="X2108">
            <v>33</v>
          </cell>
          <cell r="Y2108">
            <v>24</v>
          </cell>
          <cell r="Z2108">
            <v>30</v>
          </cell>
          <cell r="AA2108">
            <v>23</v>
          </cell>
          <cell r="AB2108">
            <v>25</v>
          </cell>
          <cell r="AC2108">
            <v>25</v>
          </cell>
        </row>
        <row r="2109">
          <cell r="A2109" t="str">
            <v>muk</v>
          </cell>
          <cell r="B2109" t="str">
            <v>m</v>
          </cell>
          <cell r="C2109" t="str">
            <v>early-8</v>
          </cell>
          <cell r="D2109" t="str">
            <v>u</v>
          </cell>
          <cell r="E2109" t="str">
            <v>k</v>
          </cell>
          <cell r="F2109" t="str">
            <v>mid-8</v>
          </cell>
          <cell r="G2109" t="str">
            <v>mu</v>
          </cell>
          <cell r="H2109" t="str">
            <v>uk</v>
          </cell>
          <cell r="I2109">
            <v>2</v>
          </cell>
          <cell r="J2109" t="str">
            <v>Not Found</v>
          </cell>
          <cell r="K2109">
            <v>0.1328</v>
          </cell>
          <cell r="L2109">
            <v>1.6999999999999999E-3</v>
          </cell>
          <cell r="M2109">
            <v>14</v>
          </cell>
          <cell r="N2109" t="str">
            <v>Not Found</v>
          </cell>
          <cell r="O2109">
            <v>0.14199999999999999</v>
          </cell>
          <cell r="P2109">
            <v>1.9E-3</v>
          </cell>
          <cell r="Q2109">
            <v>11</v>
          </cell>
          <cell r="R2109">
            <v>0.55157555007569292</v>
          </cell>
          <cell r="S2109">
            <v>-0.42990634785745202</v>
          </cell>
          <cell r="T2109">
            <v>0.43842133172362152</v>
          </cell>
          <cell r="U2109">
            <v>0.50290201683821156</v>
          </cell>
          <cell r="V2109">
            <v>-0.53405275584091849</v>
          </cell>
          <cell r="W2109">
            <v>0.95402278275153019</v>
          </cell>
          <cell r="X2109">
            <v>71</v>
          </cell>
          <cell r="Y2109">
            <v>33</v>
          </cell>
          <cell r="Z2109">
            <v>67</v>
          </cell>
          <cell r="AA2109">
            <v>69</v>
          </cell>
          <cell r="AB2109">
            <v>30</v>
          </cell>
          <cell r="AC2109">
            <v>83</v>
          </cell>
        </row>
        <row r="2110">
          <cell r="A2110" t="str">
            <v>mUk</v>
          </cell>
          <cell r="B2110" t="str">
            <v>m</v>
          </cell>
          <cell r="C2110" t="str">
            <v>early-8</v>
          </cell>
          <cell r="D2110" t="str">
            <v>U</v>
          </cell>
          <cell r="E2110" t="str">
            <v>k</v>
          </cell>
          <cell r="F2110" t="str">
            <v>mid-8</v>
          </cell>
          <cell r="G2110" t="str">
            <v>mU</v>
          </cell>
          <cell r="H2110" t="str">
            <v>Uk</v>
          </cell>
          <cell r="I2110">
            <v>2</v>
          </cell>
          <cell r="J2110" t="str">
            <v>Not Found</v>
          </cell>
          <cell r="K2110">
            <v>0.12089999999999999</v>
          </cell>
          <cell r="L2110">
            <v>1.1000000000000001E-3</v>
          </cell>
          <cell r="M2110">
            <v>14</v>
          </cell>
          <cell r="N2110" t="str">
            <v>Not Found</v>
          </cell>
          <cell r="O2110">
            <v>0.12809999999999999</v>
          </cell>
          <cell r="P2110">
            <v>3.2000000000000002E-3</v>
          </cell>
          <cell r="Q2110">
            <v>11</v>
          </cell>
          <cell r="R2110">
            <v>0.27698193358974388</v>
          </cell>
          <cell r="S2110">
            <v>-0.60418785355213334</v>
          </cell>
          <cell r="T2110">
            <v>0.43842133172362152</v>
          </cell>
          <cell r="U2110">
            <v>0.18469490340697317</v>
          </cell>
          <cell r="V2110">
            <v>-0.13695130433215669</v>
          </cell>
          <cell r="W2110">
            <v>0.95402278275153019</v>
          </cell>
          <cell r="X2110">
            <v>61</v>
          </cell>
          <cell r="Y2110">
            <v>27</v>
          </cell>
          <cell r="Z2110">
            <v>67</v>
          </cell>
          <cell r="AA2110">
            <v>56.999999999999993</v>
          </cell>
          <cell r="AB2110">
            <v>45</v>
          </cell>
          <cell r="AC2110">
            <v>83</v>
          </cell>
        </row>
        <row r="2111">
          <cell r="A2111" t="str">
            <v>mul</v>
          </cell>
          <cell r="B2111" t="str">
            <v>m</v>
          </cell>
          <cell r="C2111" t="str">
            <v>early-8</v>
          </cell>
          <cell r="D2111" t="str">
            <v>u</v>
          </cell>
          <cell r="E2111" t="str">
            <v>l</v>
          </cell>
          <cell r="F2111" t="str">
            <v>late-8</v>
          </cell>
          <cell r="G2111" t="str">
            <v>mu</v>
          </cell>
          <cell r="H2111" t="str">
            <v>ul</v>
          </cell>
          <cell r="I2111">
            <v>3</v>
          </cell>
          <cell r="J2111" t="str">
            <v>Not Found</v>
          </cell>
          <cell r="K2111">
            <v>0.153</v>
          </cell>
          <cell r="L2111">
            <v>2.2000000000000001E-3</v>
          </cell>
          <cell r="M2111">
            <v>23</v>
          </cell>
          <cell r="N2111" t="str">
            <v>Not Found</v>
          </cell>
          <cell r="O2111">
            <v>0.16289999999999999</v>
          </cell>
          <cell r="P2111">
            <v>3.5999999999999999E-3</v>
          </cell>
          <cell r="Q2111">
            <v>12</v>
          </cell>
          <cell r="R2111">
            <v>1.0176924452871354</v>
          </cell>
          <cell r="S2111">
            <v>-0.2846717597785508</v>
          </cell>
          <cell r="T2111">
            <v>1.8879433349780173</v>
          </cell>
          <cell r="U2111">
            <v>0.98135731688949834</v>
          </cell>
          <cell r="V2111">
            <v>-1.4766242329460836E-2</v>
          </cell>
          <cell r="W2111">
            <v>1.1856367824093117</v>
          </cell>
          <cell r="X2111">
            <v>85</v>
          </cell>
          <cell r="Y2111">
            <v>38</v>
          </cell>
          <cell r="Z2111">
            <v>97</v>
          </cell>
          <cell r="AA2111">
            <v>84</v>
          </cell>
          <cell r="AB2111">
            <v>50</v>
          </cell>
          <cell r="AC2111">
            <v>88</v>
          </cell>
        </row>
        <row r="2112">
          <cell r="A2112" t="str">
            <v>mUl</v>
          </cell>
          <cell r="B2112" t="str">
            <v>m</v>
          </cell>
          <cell r="C2112" t="str">
            <v>early-8</v>
          </cell>
          <cell r="D2112" t="str">
            <v>U</v>
          </cell>
          <cell r="E2112" t="str">
            <v>l</v>
          </cell>
          <cell r="F2112" t="str">
            <v>late-8</v>
          </cell>
          <cell r="G2112" t="str">
            <v>mU</v>
          </cell>
          <cell r="H2112" t="str">
            <v>Ul</v>
          </cell>
          <cell r="I2112">
            <v>3</v>
          </cell>
          <cell r="J2112" t="str">
            <v>Not Found</v>
          </cell>
          <cell r="K2112">
            <v>0.1411</v>
          </cell>
          <cell r="L2112">
            <v>2E-3</v>
          </cell>
          <cell r="M2112">
            <v>13</v>
          </cell>
          <cell r="N2112" t="str">
            <v>Not Found</v>
          </cell>
          <cell r="O2112">
            <v>0.14899999999999999</v>
          </cell>
          <cell r="P2112">
            <v>2.5999999999999999E-3</v>
          </cell>
          <cell r="Q2112">
            <v>8</v>
          </cell>
          <cell r="R2112">
            <v>0.74309882880118672</v>
          </cell>
          <cell r="S2112">
            <v>-0.34276559501011128</v>
          </cell>
          <cell r="T2112">
            <v>0.27736333136202201</v>
          </cell>
          <cell r="U2112">
            <v>0.66315020345825992</v>
          </cell>
          <cell r="V2112">
            <v>-0.32022889733620064</v>
          </cell>
          <cell r="W2112">
            <v>0.25918078377818571</v>
          </cell>
          <cell r="X2112">
            <v>77</v>
          </cell>
          <cell r="Y2112">
            <v>36</v>
          </cell>
          <cell r="Z2112">
            <v>61</v>
          </cell>
          <cell r="AA2112">
            <v>75</v>
          </cell>
          <cell r="AB2112">
            <v>38</v>
          </cell>
          <cell r="AC2112">
            <v>60</v>
          </cell>
        </row>
        <row r="2113">
          <cell r="A2113" t="str">
            <v>mum</v>
          </cell>
          <cell r="B2113" t="str">
            <v>m</v>
          </cell>
          <cell r="C2113" t="str">
            <v>early-8</v>
          </cell>
          <cell r="D2113" t="str">
            <v>u</v>
          </cell>
          <cell r="E2113" t="str">
            <v>m</v>
          </cell>
          <cell r="F2113" t="str">
            <v>early-8</v>
          </cell>
          <cell r="G2113" t="str">
            <v>mu</v>
          </cell>
          <cell r="H2113" t="str">
            <v>um</v>
          </cell>
          <cell r="I2113">
            <v>1</v>
          </cell>
          <cell r="J2113" t="str">
            <v>Not Found</v>
          </cell>
          <cell r="K2113">
            <v>0.12870000000000001</v>
          </cell>
          <cell r="L2113">
            <v>2.7000000000000001E-3</v>
          </cell>
          <cell r="M2113">
            <v>18</v>
          </cell>
          <cell r="N2113" t="str">
            <v>Not Found</v>
          </cell>
          <cell r="O2113">
            <v>0.1268</v>
          </cell>
          <cell r="P2113">
            <v>2.7000000000000001E-3</v>
          </cell>
          <cell r="Q2113">
            <v>10</v>
          </cell>
          <cell r="R2113">
            <v>0.45696766540406364</v>
          </cell>
          <cell r="S2113">
            <v>-0.13943717169964967</v>
          </cell>
          <cell r="T2113">
            <v>1.0826533331700197</v>
          </cell>
          <cell r="U2113">
            <v>0.15493452589182147</v>
          </cell>
          <cell r="V2113">
            <v>-0.28968263183552656</v>
          </cell>
          <cell r="W2113">
            <v>0.72240878309374867</v>
          </cell>
          <cell r="X2113">
            <v>68</v>
          </cell>
          <cell r="Y2113">
            <v>44</v>
          </cell>
          <cell r="Z2113">
            <v>86</v>
          </cell>
          <cell r="AA2113">
            <v>56.000000000000007</v>
          </cell>
          <cell r="AB2113">
            <v>39</v>
          </cell>
          <cell r="AC2113">
            <v>76</v>
          </cell>
        </row>
        <row r="2114">
          <cell r="A2114" t="str">
            <v>mUm</v>
          </cell>
          <cell r="B2114" t="str">
            <v>m</v>
          </cell>
          <cell r="C2114" t="str">
            <v>early-8</v>
          </cell>
          <cell r="D2114" t="str">
            <v>U</v>
          </cell>
          <cell r="E2114" t="str">
            <v>m</v>
          </cell>
          <cell r="F2114" t="str">
            <v>early-8</v>
          </cell>
          <cell r="G2114" t="str">
            <v>mU</v>
          </cell>
          <cell r="H2114" t="str">
            <v>Um</v>
          </cell>
          <cell r="I2114">
            <v>1</v>
          </cell>
          <cell r="J2114" t="str">
            <v>Not Found</v>
          </cell>
          <cell r="K2114">
            <v>0.1168</v>
          </cell>
          <cell r="L2114">
            <v>2.9999999999999997E-4</v>
          </cell>
          <cell r="M2114">
            <v>3</v>
          </cell>
          <cell r="N2114" t="str">
            <v>Not Found</v>
          </cell>
          <cell r="O2114">
            <v>0.1128</v>
          </cell>
          <cell r="P2114">
            <v>5.0000000000000001E-4</v>
          </cell>
          <cell r="Q2114">
            <v>2</v>
          </cell>
          <cell r="R2114">
            <v>0.18237404891811462</v>
          </cell>
          <cell r="S2114">
            <v>-0.83656319447837524</v>
          </cell>
          <cell r="T2114">
            <v>-1.3332166722539731</v>
          </cell>
          <cell r="U2114">
            <v>-0.16556184734827484</v>
          </cell>
          <cell r="V2114">
            <v>-0.9617004728503542</v>
          </cell>
          <cell r="W2114">
            <v>-1.1305032141685032</v>
          </cell>
          <cell r="X2114">
            <v>56.999999999999993</v>
          </cell>
          <cell r="Y2114">
            <v>20</v>
          </cell>
          <cell r="Z2114">
            <v>9</v>
          </cell>
          <cell r="AA2114">
            <v>43</v>
          </cell>
          <cell r="AB2114">
            <v>17</v>
          </cell>
          <cell r="AC2114">
            <v>13</v>
          </cell>
        </row>
        <row r="2115">
          <cell r="A2115" t="str">
            <v>mUn</v>
          </cell>
          <cell r="B2115" t="str">
            <v>m</v>
          </cell>
          <cell r="C2115" t="str">
            <v>early-8</v>
          </cell>
          <cell r="D2115" t="str">
            <v>U</v>
          </cell>
          <cell r="E2115" t="str">
            <v>n</v>
          </cell>
          <cell r="F2115" t="str">
            <v>early-8</v>
          </cell>
          <cell r="G2115" t="str">
            <v>mU</v>
          </cell>
          <cell r="H2115" t="str">
            <v>Un</v>
          </cell>
          <cell r="I2115">
            <v>1</v>
          </cell>
          <cell r="J2115" t="str">
            <v>Not Found</v>
          </cell>
          <cell r="K2115">
            <v>0.16350000000000001</v>
          </cell>
          <cell r="L2115">
            <v>5.9999999999999995E-4</v>
          </cell>
          <cell r="M2115">
            <v>7</v>
          </cell>
          <cell r="N2115" t="str">
            <v>Not Found</v>
          </cell>
          <cell r="O2115">
            <v>0.1729</v>
          </cell>
          <cell r="P2115">
            <v>2.0000000000000001E-4</v>
          </cell>
          <cell r="Q2115">
            <v>6</v>
          </cell>
          <cell r="R2115">
            <v>1.2599809304217964</v>
          </cell>
          <cell r="S2115">
            <v>-0.74942244163103455</v>
          </cell>
          <cell r="T2115">
            <v>-0.68898467080757508</v>
          </cell>
          <cell r="U2115">
            <v>1.2102832977752815</v>
          </cell>
          <cell r="V2115">
            <v>-1.0533392693523762</v>
          </cell>
          <cell r="W2115">
            <v>-0.20404721553737729</v>
          </cell>
          <cell r="X2115">
            <v>90</v>
          </cell>
          <cell r="Y2115">
            <v>22</v>
          </cell>
          <cell r="Z2115">
            <v>24</v>
          </cell>
          <cell r="AA2115">
            <v>89</v>
          </cell>
          <cell r="AB2115">
            <v>15</v>
          </cell>
          <cell r="AC2115">
            <v>42</v>
          </cell>
        </row>
        <row r="2116">
          <cell r="A2116" t="str">
            <v>mup</v>
          </cell>
          <cell r="B2116" t="str">
            <v>m</v>
          </cell>
          <cell r="C2116" t="str">
            <v>early-8</v>
          </cell>
          <cell r="D2116" t="str">
            <v>u</v>
          </cell>
          <cell r="E2116" t="str">
            <v>p</v>
          </cell>
          <cell r="F2116" t="str">
            <v>early-8</v>
          </cell>
          <cell r="G2116" t="str">
            <v>mu</v>
          </cell>
          <cell r="H2116" t="str">
            <v>up</v>
          </cell>
          <cell r="I2116">
            <v>1</v>
          </cell>
          <cell r="J2116" t="str">
            <v>Not Found</v>
          </cell>
          <cell r="K2116">
            <v>0.1164</v>
          </cell>
          <cell r="L2116">
            <v>2.3999999999999998E-3</v>
          </cell>
          <cell r="M2116">
            <v>15</v>
          </cell>
          <cell r="N2116" t="str">
            <v>Not Found</v>
          </cell>
          <cell r="O2116">
            <v>0.1138</v>
          </cell>
          <cell r="P2116">
            <v>3.8E-3</v>
          </cell>
          <cell r="Q2116">
            <v>11</v>
          </cell>
          <cell r="R2116">
            <v>0.17314401138917523</v>
          </cell>
          <cell r="S2116">
            <v>-0.22657792454699047</v>
          </cell>
          <cell r="T2116">
            <v>0.59947933208522108</v>
          </cell>
          <cell r="U2116">
            <v>-0.14266924925969651</v>
          </cell>
          <cell r="V2116">
            <v>4.632628867188715E-2</v>
          </cell>
          <cell r="W2116">
            <v>0.95402278275153019</v>
          </cell>
          <cell r="X2116">
            <v>56.999999999999993</v>
          </cell>
          <cell r="Y2116">
            <v>41</v>
          </cell>
          <cell r="Z2116">
            <v>72</v>
          </cell>
          <cell r="AA2116">
            <v>44</v>
          </cell>
          <cell r="AB2116">
            <v>52</v>
          </cell>
          <cell r="AC2116">
            <v>83</v>
          </cell>
        </row>
        <row r="2117">
          <cell r="A2117" t="str">
            <v>mUp</v>
          </cell>
          <cell r="B2117" t="str">
            <v>m</v>
          </cell>
          <cell r="C2117" t="str">
            <v>early-8</v>
          </cell>
          <cell r="D2117" t="str">
            <v>U</v>
          </cell>
          <cell r="E2117" t="str">
            <v>p</v>
          </cell>
          <cell r="F2117" t="str">
            <v>early-8</v>
          </cell>
          <cell r="G2117" t="str">
            <v>mU</v>
          </cell>
          <cell r="H2117" t="str">
            <v>Up</v>
          </cell>
          <cell r="I2117">
            <v>1</v>
          </cell>
          <cell r="J2117" t="str">
            <v>Not Found</v>
          </cell>
          <cell r="K2117">
            <v>0.1045</v>
          </cell>
          <cell r="L2117">
            <v>4.0000000000000002E-4</v>
          </cell>
          <cell r="M2117">
            <v>3</v>
          </cell>
          <cell r="N2117" t="str">
            <v>Not Found</v>
          </cell>
          <cell r="O2117">
            <v>9.98E-2</v>
          </cell>
          <cell r="P2117">
            <v>1E-4</v>
          </cell>
          <cell r="Q2117">
            <v>2</v>
          </cell>
          <cell r="R2117">
            <v>-0.1014496050967738</v>
          </cell>
          <cell r="S2117">
            <v>-0.80751627686259497</v>
          </cell>
          <cell r="T2117">
            <v>-1.3332166722539731</v>
          </cell>
          <cell r="U2117">
            <v>-0.46316562249979282</v>
          </cell>
          <cell r="V2117">
            <v>-1.0838855348530503</v>
          </cell>
          <cell r="W2117">
            <v>-1.1305032141685032</v>
          </cell>
          <cell r="X2117">
            <v>46</v>
          </cell>
          <cell r="Y2117">
            <v>21</v>
          </cell>
          <cell r="Z2117">
            <v>9</v>
          </cell>
          <cell r="AA2117">
            <v>32</v>
          </cell>
          <cell r="AB2117">
            <v>14.000000000000002</v>
          </cell>
          <cell r="AC2117">
            <v>13</v>
          </cell>
        </row>
        <row r="2118">
          <cell r="A2118" t="str">
            <v>mur</v>
          </cell>
          <cell r="B2118" t="str">
            <v>m</v>
          </cell>
          <cell r="C2118" t="str">
            <v>early-8</v>
          </cell>
          <cell r="D2118" t="str">
            <v>u</v>
          </cell>
          <cell r="E2118" t="str">
            <v>r</v>
          </cell>
          <cell r="F2118" t="str">
            <v>late-8</v>
          </cell>
          <cell r="G2118" t="str">
            <v>mu</v>
          </cell>
          <cell r="H2118" t="str">
            <v>ur</v>
          </cell>
          <cell r="I2118">
            <v>3</v>
          </cell>
          <cell r="J2118" t="str">
            <v>Not Found</v>
          </cell>
          <cell r="K2118">
            <v>0.15770000000000001</v>
          </cell>
          <cell r="L2118">
            <v>6.9999999999999999E-4</v>
          </cell>
          <cell r="M2118">
            <v>11</v>
          </cell>
          <cell r="N2118" t="str">
            <v>Not Found</v>
          </cell>
          <cell r="O2118">
            <v>0.1694</v>
          </cell>
          <cell r="P2118">
            <v>1.4E-3</v>
          </cell>
          <cell r="Q2118">
            <v>5</v>
          </cell>
          <cell r="R2118">
            <v>1.1261453862521742</v>
          </cell>
          <cell r="S2118">
            <v>-0.72037552401525429</v>
          </cell>
          <cell r="T2118">
            <v>-4.4752669361177014E-2</v>
          </cell>
          <cell r="U2118">
            <v>1.1301592044652575</v>
          </cell>
          <cell r="V2118">
            <v>-0.68678408334428831</v>
          </cell>
          <cell r="W2118">
            <v>-0.43566121519515877</v>
          </cell>
          <cell r="X2118">
            <v>87</v>
          </cell>
          <cell r="Y2118">
            <v>23</v>
          </cell>
          <cell r="Z2118">
            <v>48</v>
          </cell>
          <cell r="AA2118">
            <v>87</v>
          </cell>
          <cell r="AB2118">
            <v>25</v>
          </cell>
          <cell r="AC2118">
            <v>33</v>
          </cell>
        </row>
        <row r="2119">
          <cell r="A2119" t="str">
            <v>mUr</v>
          </cell>
          <cell r="B2119" t="str">
            <v>m</v>
          </cell>
          <cell r="C2119" t="str">
            <v>early-8</v>
          </cell>
          <cell r="D2119" t="str">
            <v>U</v>
          </cell>
          <cell r="E2119" t="str">
            <v>r</v>
          </cell>
          <cell r="F2119" t="str">
            <v>late-8</v>
          </cell>
          <cell r="G2119" t="str">
            <v>mU</v>
          </cell>
          <cell r="H2119" t="str">
            <v>Ur</v>
          </cell>
          <cell r="I2119">
            <v>3</v>
          </cell>
          <cell r="J2119" t="str">
            <v>Not Found</v>
          </cell>
          <cell r="K2119">
            <v>0.14580000000000001</v>
          </cell>
          <cell r="L2119">
            <v>3.0000000000000001E-3</v>
          </cell>
          <cell r="M2119">
            <v>9</v>
          </cell>
          <cell r="N2119" t="str">
            <v>Not Found</v>
          </cell>
          <cell r="O2119">
            <v>0.1555</v>
          </cell>
          <cell r="P2119">
            <v>6.9999999999999999E-4</v>
          </cell>
          <cell r="Q2119">
            <v>2</v>
          </cell>
          <cell r="R2119">
            <v>0.85155176976622549</v>
          </cell>
          <cell r="S2119">
            <v>-5.2296418852309019E-2</v>
          </cell>
          <cell r="T2119">
            <v>-0.36686867008437607</v>
          </cell>
          <cell r="U2119">
            <v>0.811952091034019</v>
          </cell>
          <cell r="V2119">
            <v>-0.90060794184900617</v>
          </cell>
          <cell r="W2119">
            <v>-1.1305032141685032</v>
          </cell>
          <cell r="X2119">
            <v>80</v>
          </cell>
          <cell r="Y2119">
            <v>48</v>
          </cell>
          <cell r="Z2119">
            <v>36</v>
          </cell>
          <cell r="AA2119">
            <v>79</v>
          </cell>
          <cell r="AB2119">
            <v>19</v>
          </cell>
          <cell r="AC2119">
            <v>13</v>
          </cell>
        </row>
        <row r="2120">
          <cell r="A2120" t="str">
            <v>muS</v>
          </cell>
          <cell r="B2120" t="str">
            <v>m</v>
          </cell>
          <cell r="C2120" t="str">
            <v>early-8</v>
          </cell>
          <cell r="D2120" t="str">
            <v>u</v>
          </cell>
          <cell r="E2120" t="str">
            <v>S</v>
          </cell>
          <cell r="F2120" t="str">
            <v>late-8</v>
          </cell>
          <cell r="G2120" t="str">
            <v>mu</v>
          </cell>
          <cell r="H2120" t="str">
            <v>uS</v>
          </cell>
          <cell r="I2120">
            <v>3</v>
          </cell>
          <cell r="J2120" t="str">
            <v>Not Found</v>
          </cell>
          <cell r="K2120">
            <v>8.6999999999999994E-2</v>
          </cell>
          <cell r="L2120">
            <v>6.9999999999999999E-4</v>
          </cell>
          <cell r="M2120">
            <v>10</v>
          </cell>
          <cell r="N2120" t="str">
            <v>Not Found</v>
          </cell>
          <cell r="O2120">
            <v>9.2600000000000002E-2</v>
          </cell>
          <cell r="P2120">
            <v>1.4E-3</v>
          </cell>
          <cell r="Q2120">
            <v>6</v>
          </cell>
          <cell r="R2120">
            <v>-0.50526374698787513</v>
          </cell>
          <cell r="S2120">
            <v>-0.72037552401525429</v>
          </cell>
          <cell r="T2120">
            <v>-0.20581066972277653</v>
          </cell>
          <cell r="U2120">
            <v>-0.62799232873755662</v>
          </cell>
          <cell r="V2120">
            <v>-0.68678408334428831</v>
          </cell>
          <cell r="W2120">
            <v>-0.20404721553737729</v>
          </cell>
          <cell r="X2120">
            <v>31</v>
          </cell>
          <cell r="Y2120">
            <v>23</v>
          </cell>
          <cell r="Z2120">
            <v>42</v>
          </cell>
          <cell r="AA2120">
            <v>27</v>
          </cell>
          <cell r="AB2120">
            <v>25</v>
          </cell>
          <cell r="AC2120">
            <v>42</v>
          </cell>
        </row>
        <row r="2121">
          <cell r="A2121" t="str">
            <v>mUs</v>
          </cell>
          <cell r="B2121" t="str">
            <v>m</v>
          </cell>
          <cell r="C2121" t="str">
            <v>early-8</v>
          </cell>
          <cell r="D2121" t="str">
            <v>U</v>
          </cell>
          <cell r="E2121" t="str">
            <v>s</v>
          </cell>
          <cell r="F2121" t="str">
            <v>late-8</v>
          </cell>
          <cell r="G2121" t="str">
            <v>mU</v>
          </cell>
          <cell r="H2121" t="str">
            <v>Us</v>
          </cell>
          <cell r="I2121">
            <v>3</v>
          </cell>
          <cell r="J2121" t="str">
            <v>Not Found</v>
          </cell>
          <cell r="K2121">
            <v>0.1462</v>
          </cell>
          <cell r="L2121">
            <v>2.9999999999999997E-4</v>
          </cell>
          <cell r="M2121">
            <v>9</v>
          </cell>
          <cell r="N2121" t="str">
            <v>Not Found</v>
          </cell>
          <cell r="O2121">
            <v>0.1298</v>
          </cell>
          <cell r="P2121">
            <v>2.9999999999999997E-4</v>
          </cell>
          <cell r="Q2121">
            <v>7</v>
          </cell>
          <cell r="R2121">
            <v>0.86078180729516462</v>
          </cell>
          <cell r="S2121">
            <v>-0.83656319447837524</v>
          </cell>
          <cell r="T2121">
            <v>-0.36686867008437607</v>
          </cell>
          <cell r="U2121">
            <v>0.22361232015755644</v>
          </cell>
          <cell r="V2121">
            <v>-1.0227930038517021</v>
          </cell>
          <cell r="W2121">
            <v>2.7566784120404197E-2</v>
          </cell>
          <cell r="X2121">
            <v>81</v>
          </cell>
          <cell r="Y2121">
            <v>20</v>
          </cell>
          <cell r="Z2121">
            <v>36</v>
          </cell>
          <cell r="AA2121">
            <v>59</v>
          </cell>
          <cell r="AB2121">
            <v>16</v>
          </cell>
          <cell r="AC2121">
            <v>51</v>
          </cell>
        </row>
        <row r="2122">
          <cell r="A2122" t="str">
            <v>mUS</v>
          </cell>
          <cell r="B2122" t="str">
            <v>m</v>
          </cell>
          <cell r="C2122" t="str">
            <v>early-8</v>
          </cell>
          <cell r="D2122" t="str">
            <v>U</v>
          </cell>
          <cell r="E2122" t="str">
            <v>S</v>
          </cell>
          <cell r="F2122" t="str">
            <v>late-8</v>
          </cell>
          <cell r="G2122" t="str">
            <v>mU</v>
          </cell>
          <cell r="H2122" t="str">
            <v>US</v>
          </cell>
          <cell r="I2122">
            <v>3</v>
          </cell>
          <cell r="J2122" t="str">
            <v>Not Found</v>
          </cell>
          <cell r="K2122">
            <v>7.51E-2</v>
          </cell>
          <cell r="L2122">
            <v>4.0000000000000002E-4</v>
          </cell>
          <cell r="M2122">
            <v>5</v>
          </cell>
          <cell r="N2122" t="str">
            <v>Not Found</v>
          </cell>
          <cell r="O2122">
            <v>7.8600000000000003E-2</v>
          </cell>
          <cell r="P2122">
            <v>8.0000000000000004E-4</v>
          </cell>
          <cell r="Q2122">
            <v>4</v>
          </cell>
          <cell r="R2122">
            <v>-0.77985736347382384</v>
          </cell>
          <cell r="S2122">
            <v>-0.80751627686259497</v>
          </cell>
          <cell r="T2122">
            <v>-1.0111006715307742</v>
          </cell>
          <cell r="U2122">
            <v>-0.94848870197765289</v>
          </cell>
          <cell r="V2122">
            <v>-0.87006167634833231</v>
          </cell>
          <cell r="W2122">
            <v>-0.66727521485294028</v>
          </cell>
          <cell r="X2122">
            <v>22</v>
          </cell>
          <cell r="Y2122">
            <v>21</v>
          </cell>
          <cell r="Z2122">
            <v>15</v>
          </cell>
          <cell r="AA2122">
            <v>17</v>
          </cell>
          <cell r="AB2122">
            <v>20</v>
          </cell>
          <cell r="AC2122">
            <v>25</v>
          </cell>
        </row>
        <row r="2123">
          <cell r="A2123" t="str">
            <v>muT</v>
          </cell>
          <cell r="B2123" t="str">
            <v>m</v>
          </cell>
          <cell r="C2123" t="str">
            <v>early-8</v>
          </cell>
          <cell r="D2123" t="str">
            <v>u</v>
          </cell>
          <cell r="E2123" t="str">
            <v>T</v>
          </cell>
          <cell r="F2123" t="str">
            <v>late-8</v>
          </cell>
          <cell r="G2123" t="str">
            <v>mu</v>
          </cell>
          <cell r="H2123" t="str">
            <v>uT</v>
          </cell>
          <cell r="I2123">
            <v>3</v>
          </cell>
          <cell r="J2123" t="str">
            <v>Not Found</v>
          </cell>
          <cell r="K2123">
            <v>8.6699999999999999E-2</v>
          </cell>
          <cell r="L2123">
            <v>1.2999999999999999E-3</v>
          </cell>
          <cell r="M2123">
            <v>15</v>
          </cell>
          <cell r="N2123" t="str">
            <v>Not Found</v>
          </cell>
          <cell r="O2123">
            <v>8.9899999999999994E-2</v>
          </cell>
          <cell r="P2123">
            <v>2.5000000000000001E-3</v>
          </cell>
          <cell r="Q2123">
            <v>9</v>
          </cell>
          <cell r="R2123">
            <v>-0.51218627513457959</v>
          </cell>
          <cell r="S2123">
            <v>-0.54609401832057292</v>
          </cell>
          <cell r="T2123">
            <v>0.59947933208522108</v>
          </cell>
          <cell r="U2123">
            <v>-0.68980234357671821</v>
          </cell>
          <cell r="V2123">
            <v>-0.3507751628368746</v>
          </cell>
          <cell r="W2123">
            <v>0.49079478343596716</v>
          </cell>
          <cell r="X2123">
            <v>30</v>
          </cell>
          <cell r="Y2123">
            <v>28.999999999999996</v>
          </cell>
          <cell r="Z2123">
            <v>72</v>
          </cell>
          <cell r="AA2123">
            <v>25</v>
          </cell>
          <cell r="AB2123">
            <v>37</v>
          </cell>
          <cell r="AC2123">
            <v>69</v>
          </cell>
        </row>
        <row r="2124">
          <cell r="A2124" t="str">
            <v>mUt</v>
          </cell>
          <cell r="B2124" t="str">
            <v>m</v>
          </cell>
          <cell r="C2124" t="str">
            <v>early-8</v>
          </cell>
          <cell r="D2124" t="str">
            <v>U</v>
          </cell>
          <cell r="E2124" t="str">
            <v>t</v>
          </cell>
          <cell r="F2124" t="str">
            <v>mid-8</v>
          </cell>
          <cell r="G2124" t="str">
            <v>mU</v>
          </cell>
          <cell r="H2124" t="str">
            <v>Ut</v>
          </cell>
          <cell r="I2124">
            <v>2</v>
          </cell>
          <cell r="J2124" t="str">
            <v>Not Found</v>
          </cell>
          <cell r="K2124">
            <v>0.13339999999999999</v>
          </cell>
          <cell r="L2124">
            <v>8.0000000000000004E-4</v>
          </cell>
          <cell r="M2124">
            <v>12</v>
          </cell>
          <cell r="N2124" t="str">
            <v>Not Found</v>
          </cell>
          <cell r="O2124">
            <v>0.13569999999999999</v>
          </cell>
          <cell r="P2124">
            <v>1.6999999999999999E-3</v>
          </cell>
          <cell r="Q2124">
            <v>10</v>
          </cell>
          <cell r="R2124">
            <v>0.56542060636910185</v>
          </cell>
          <cell r="S2124">
            <v>-0.69132860639947413</v>
          </cell>
          <cell r="T2124">
            <v>0.11630533100042251</v>
          </cell>
          <cell r="U2124">
            <v>0.3586786488801682</v>
          </cell>
          <cell r="V2124">
            <v>-0.59514528684226642</v>
          </cell>
          <cell r="W2124">
            <v>0.72240878309374867</v>
          </cell>
          <cell r="X2124">
            <v>71</v>
          </cell>
          <cell r="Y2124">
            <v>24</v>
          </cell>
          <cell r="Z2124">
            <v>54</v>
          </cell>
          <cell r="AA2124">
            <v>64</v>
          </cell>
          <cell r="AB2124">
            <v>28.000000000000004</v>
          </cell>
          <cell r="AC2124">
            <v>76</v>
          </cell>
        </row>
        <row r="2125">
          <cell r="A2125" t="str">
            <v>mUT</v>
          </cell>
          <cell r="B2125" t="str">
            <v>m</v>
          </cell>
          <cell r="C2125" t="str">
            <v>early-8</v>
          </cell>
          <cell r="D2125" t="str">
            <v>U</v>
          </cell>
          <cell r="E2125" t="str">
            <v>T</v>
          </cell>
          <cell r="F2125" t="str">
            <v>late-8</v>
          </cell>
          <cell r="G2125" t="str">
            <v>mU</v>
          </cell>
          <cell r="H2125" t="str">
            <v>UT</v>
          </cell>
          <cell r="I2125">
            <v>3</v>
          </cell>
          <cell r="J2125" t="str">
            <v>Not Found</v>
          </cell>
          <cell r="K2125">
            <v>7.4800000000000005E-2</v>
          </cell>
          <cell r="L2125">
            <v>1E-4</v>
          </cell>
          <cell r="M2125">
            <v>5</v>
          </cell>
          <cell r="N2125" t="str">
            <v>Not Found</v>
          </cell>
          <cell r="O2125">
            <v>7.5999999999999998E-2</v>
          </cell>
          <cell r="P2125">
            <v>1E-4</v>
          </cell>
          <cell r="Q2125">
            <v>3</v>
          </cell>
          <cell r="R2125">
            <v>-0.7867798916205283</v>
          </cell>
          <cell r="S2125">
            <v>-0.89465702970993566</v>
          </cell>
          <cell r="T2125">
            <v>-1.0111006715307742</v>
          </cell>
          <cell r="U2125">
            <v>-1.0080094570079565</v>
          </cell>
          <cell r="V2125">
            <v>-1.0838855348530503</v>
          </cell>
          <cell r="W2125">
            <v>-0.89888921451072179</v>
          </cell>
          <cell r="X2125">
            <v>22</v>
          </cell>
          <cell r="Y2125">
            <v>18</v>
          </cell>
          <cell r="Z2125">
            <v>15</v>
          </cell>
          <cell r="AA2125">
            <v>16</v>
          </cell>
          <cell r="AB2125">
            <v>14.000000000000002</v>
          </cell>
          <cell r="AC2125">
            <v>18</v>
          </cell>
        </row>
        <row r="2126">
          <cell r="A2126" t="str">
            <v>mUv</v>
          </cell>
          <cell r="B2126" t="str">
            <v>m</v>
          </cell>
          <cell r="C2126" t="str">
            <v>early-8</v>
          </cell>
          <cell r="D2126" t="str">
            <v>U</v>
          </cell>
          <cell r="E2126" t="str">
            <v>v</v>
          </cell>
          <cell r="F2126" t="str">
            <v>mid-8</v>
          </cell>
          <cell r="G2126" t="str">
            <v>mU</v>
          </cell>
          <cell r="H2126" t="str">
            <v>Uv</v>
          </cell>
          <cell r="I2126">
            <v>2</v>
          </cell>
          <cell r="J2126" t="str">
            <v>Not Found</v>
          </cell>
          <cell r="K2126">
            <v>9.0999999999999998E-2</v>
          </cell>
          <cell r="L2126">
            <v>1E-4</v>
          </cell>
          <cell r="M2126">
            <v>2</v>
          </cell>
          <cell r="N2126" t="str">
            <v>Not Found</v>
          </cell>
          <cell r="O2126">
            <v>8.9499999999999996E-2</v>
          </cell>
          <cell r="P2126">
            <v>1E-4</v>
          </cell>
          <cell r="Q2126">
            <v>1</v>
          </cell>
          <cell r="R2126">
            <v>-0.41296337169848041</v>
          </cell>
          <cell r="S2126">
            <v>-0.89465702970993566</v>
          </cell>
          <cell r="T2126">
            <v>-1.4942746726155727</v>
          </cell>
          <cell r="U2126">
            <v>-0.69895938281214953</v>
          </cell>
          <cell r="V2126">
            <v>-1.0838855348530503</v>
          </cell>
          <cell r="W2126">
            <v>-1.3621172138262847</v>
          </cell>
          <cell r="X2126">
            <v>34</v>
          </cell>
          <cell r="Y2126">
            <v>18</v>
          </cell>
          <cell r="Z2126">
            <v>7.0000000000000009</v>
          </cell>
          <cell r="AA2126">
            <v>24</v>
          </cell>
          <cell r="AB2126">
            <v>14.000000000000002</v>
          </cell>
          <cell r="AC2126">
            <v>9</v>
          </cell>
        </row>
        <row r="2127">
          <cell r="A2127" t="str">
            <v>muz</v>
          </cell>
          <cell r="B2127" t="str">
            <v>m</v>
          </cell>
          <cell r="C2127" t="str">
            <v>early-8</v>
          </cell>
          <cell r="D2127" t="str">
            <v>u</v>
          </cell>
          <cell r="E2127" t="str">
            <v>z</v>
          </cell>
          <cell r="F2127" t="str">
            <v>late-8</v>
          </cell>
          <cell r="G2127" t="str">
            <v>mu</v>
          </cell>
          <cell r="H2127" t="str">
            <v>uz</v>
          </cell>
          <cell r="I2127">
            <v>3</v>
          </cell>
          <cell r="J2127" t="str">
            <v>Not Found</v>
          </cell>
          <cell r="K2127">
            <v>9.9400000000000002E-2</v>
          </cell>
          <cell r="L2127">
            <v>1.8E-3</v>
          </cell>
          <cell r="M2127">
            <v>15</v>
          </cell>
          <cell r="N2127" t="str">
            <v>Not Found</v>
          </cell>
          <cell r="O2127">
            <v>0.1055</v>
          </cell>
          <cell r="P2127">
            <v>3.8E-3</v>
          </cell>
          <cell r="Q2127">
            <v>10</v>
          </cell>
          <cell r="R2127">
            <v>-0.21913258359075172</v>
          </cell>
          <cell r="S2127">
            <v>-0.40085943024167181</v>
          </cell>
          <cell r="T2127">
            <v>0.59947933208522108</v>
          </cell>
          <cell r="U2127">
            <v>-0.33267781339489649</v>
          </cell>
          <cell r="V2127">
            <v>4.632628867188715E-2</v>
          </cell>
          <cell r="W2127">
            <v>0.72240878309374867</v>
          </cell>
          <cell r="X2127">
            <v>41</v>
          </cell>
          <cell r="Y2127">
            <v>34</v>
          </cell>
          <cell r="Z2127">
            <v>72</v>
          </cell>
          <cell r="AA2127">
            <v>37</v>
          </cell>
          <cell r="AB2127">
            <v>52</v>
          </cell>
          <cell r="AC2127">
            <v>76</v>
          </cell>
        </row>
        <row r="2128">
          <cell r="A2128" t="str">
            <v>mUz</v>
          </cell>
          <cell r="B2128" t="str">
            <v>m</v>
          </cell>
          <cell r="C2128" t="str">
            <v>early-8</v>
          </cell>
          <cell r="D2128" t="str">
            <v>U</v>
          </cell>
          <cell r="E2128" t="str">
            <v>z</v>
          </cell>
          <cell r="F2128" t="str">
            <v>late-8</v>
          </cell>
          <cell r="G2128" t="str">
            <v>mU</v>
          </cell>
          <cell r="H2128" t="str">
            <v>Uz</v>
          </cell>
          <cell r="I2128">
            <v>3</v>
          </cell>
          <cell r="J2128" t="str">
            <v>Not Found</v>
          </cell>
          <cell r="K2128">
            <v>8.7499999999999994E-2</v>
          </cell>
          <cell r="L2128">
            <v>2.0000000000000001E-4</v>
          </cell>
          <cell r="M2128">
            <v>1</v>
          </cell>
          <cell r="N2128" t="str">
            <v>Not Found</v>
          </cell>
          <cell r="O2128">
            <v>9.1600000000000001E-2</v>
          </cell>
          <cell r="P2128">
            <v>1E-4</v>
          </cell>
          <cell r="Q2128">
            <v>1</v>
          </cell>
          <cell r="R2128">
            <v>-0.49372620007670076</v>
          </cell>
          <cell r="S2128">
            <v>-0.86561011209415539</v>
          </cell>
          <cell r="T2128">
            <v>-1.6553326729771722</v>
          </cell>
          <cell r="U2128">
            <v>-0.65088492682613497</v>
          </cell>
          <cell r="V2128">
            <v>-1.0838855348530503</v>
          </cell>
          <cell r="W2128">
            <v>-1.3621172138262847</v>
          </cell>
          <cell r="X2128">
            <v>31</v>
          </cell>
          <cell r="Y2128">
            <v>19</v>
          </cell>
          <cell r="Z2128">
            <v>5</v>
          </cell>
          <cell r="AA2128">
            <v>26</v>
          </cell>
          <cell r="AB2128">
            <v>14.000000000000002</v>
          </cell>
          <cell r="AC2128">
            <v>9</v>
          </cell>
        </row>
        <row r="2129">
          <cell r="A2129" t="str">
            <v>mWb</v>
          </cell>
          <cell r="B2129" t="str">
            <v>m</v>
          </cell>
          <cell r="C2129" t="str">
            <v>early-8</v>
          </cell>
          <cell r="D2129" t="str">
            <v>W</v>
          </cell>
          <cell r="E2129" t="str">
            <v>b</v>
          </cell>
          <cell r="F2129" t="str">
            <v>early-8</v>
          </cell>
          <cell r="G2129" t="str">
            <v>mW</v>
          </cell>
          <cell r="H2129" t="str">
            <v>Wb</v>
          </cell>
          <cell r="I2129">
            <v>1</v>
          </cell>
          <cell r="J2129" t="str">
            <v>Not Found</v>
          </cell>
          <cell r="K2129">
            <v>9.2799999999999994E-2</v>
          </cell>
          <cell r="L2129">
            <v>1E-3</v>
          </cell>
          <cell r="M2129">
            <v>4</v>
          </cell>
          <cell r="N2129" t="str">
            <v>Not Found</v>
          </cell>
          <cell r="O2129">
            <v>8.6400000000000005E-2</v>
          </cell>
          <cell r="P2129">
            <v>2E-3</v>
          </cell>
          <cell r="Q2129">
            <v>4</v>
          </cell>
          <cell r="R2129">
            <v>-0.37142820281825295</v>
          </cell>
          <cell r="S2129">
            <v>-0.6332347711679136</v>
          </cell>
          <cell r="T2129">
            <v>-1.1721586718923735</v>
          </cell>
          <cell r="U2129">
            <v>-0.769926436886742</v>
          </cell>
          <cell r="V2129">
            <v>-0.50350649034024453</v>
          </cell>
          <cell r="W2129">
            <v>-0.66727521485294028</v>
          </cell>
          <cell r="X2129">
            <v>36</v>
          </cell>
          <cell r="Y2129">
            <v>26</v>
          </cell>
          <cell r="Z2129">
            <v>12</v>
          </cell>
          <cell r="AA2129">
            <v>22</v>
          </cell>
          <cell r="AB2129">
            <v>31</v>
          </cell>
          <cell r="AC2129">
            <v>25</v>
          </cell>
        </row>
        <row r="2130">
          <cell r="A2130" t="str">
            <v>mWC</v>
          </cell>
          <cell r="B2130" t="str">
            <v>m</v>
          </cell>
          <cell r="C2130" t="str">
            <v>early-8</v>
          </cell>
          <cell r="D2130" t="str">
            <v>W</v>
          </cell>
          <cell r="E2130" t="str">
            <v>C</v>
          </cell>
          <cell r="F2130" t="str">
            <v>mid-8</v>
          </cell>
          <cell r="G2130" t="str">
            <v>mW</v>
          </cell>
          <cell r="H2130" t="str">
            <v>WC</v>
          </cell>
          <cell r="I2130">
            <v>2</v>
          </cell>
          <cell r="J2130" t="str">
            <v>Not Found</v>
          </cell>
          <cell r="K2130">
            <v>7.4800000000000005E-2</v>
          </cell>
          <cell r="L2130">
            <v>1.1000000000000001E-3</v>
          </cell>
          <cell r="M2130">
            <v>8</v>
          </cell>
          <cell r="N2130" t="str">
            <v>Not Found</v>
          </cell>
          <cell r="O2130">
            <v>7.7100000000000002E-2</v>
          </cell>
          <cell r="P2130">
            <v>2.2000000000000001E-3</v>
          </cell>
          <cell r="Q2130">
            <v>8</v>
          </cell>
          <cell r="R2130">
            <v>-0.7867798916205283</v>
          </cell>
          <cell r="S2130">
            <v>-0.60418785355213334</v>
          </cell>
          <cell r="T2130">
            <v>-0.52792667044597552</v>
          </cell>
          <cell r="U2130">
            <v>-0.98282759911052042</v>
          </cell>
          <cell r="V2130">
            <v>-0.44241395933889649</v>
          </cell>
          <cell r="W2130">
            <v>0.25918078377818571</v>
          </cell>
          <cell r="X2130">
            <v>22</v>
          </cell>
          <cell r="Y2130">
            <v>27</v>
          </cell>
          <cell r="Z2130">
            <v>30</v>
          </cell>
          <cell r="AA2130">
            <v>16</v>
          </cell>
          <cell r="AB2130">
            <v>34</v>
          </cell>
          <cell r="AC2130">
            <v>60</v>
          </cell>
        </row>
        <row r="2131">
          <cell r="A2131" t="str">
            <v>mWd</v>
          </cell>
          <cell r="B2131" t="str">
            <v>m</v>
          </cell>
          <cell r="C2131" t="str">
            <v>early-8</v>
          </cell>
          <cell r="D2131" t="str">
            <v>W</v>
          </cell>
          <cell r="E2131" t="str">
            <v>d</v>
          </cell>
          <cell r="F2131" t="str">
            <v>early-8</v>
          </cell>
          <cell r="G2131" t="str">
            <v>mW</v>
          </cell>
          <cell r="H2131" t="str">
            <v>Wd</v>
          </cell>
          <cell r="I2131">
            <v>1</v>
          </cell>
          <cell r="J2131" t="str">
            <v>Not Found</v>
          </cell>
          <cell r="K2131">
            <v>0.1048</v>
          </cell>
          <cell r="L2131">
            <v>1.1999999999999999E-3</v>
          </cell>
          <cell r="M2131">
            <v>12</v>
          </cell>
          <cell r="N2131" t="str">
            <v>Not Found</v>
          </cell>
          <cell r="O2131">
            <v>0.11799999999999999</v>
          </cell>
          <cell r="P2131">
            <v>2.8E-3</v>
          </cell>
          <cell r="Q2131">
            <v>10</v>
          </cell>
          <cell r="R2131">
            <v>-9.4527076950069011E-2</v>
          </cell>
          <cell r="S2131">
            <v>-0.57514093593635329</v>
          </cell>
          <cell r="T2131">
            <v>0.11630533100042251</v>
          </cell>
          <cell r="U2131">
            <v>-4.6520337287667711E-2</v>
          </cell>
          <cell r="V2131">
            <v>-0.25913636633485265</v>
          </cell>
          <cell r="W2131">
            <v>0.72240878309374867</v>
          </cell>
          <cell r="X2131">
            <v>46</v>
          </cell>
          <cell r="Y2131">
            <v>28.000000000000004</v>
          </cell>
          <cell r="Z2131">
            <v>54</v>
          </cell>
          <cell r="AA2131">
            <v>48</v>
          </cell>
          <cell r="AB2131">
            <v>40</v>
          </cell>
          <cell r="AC2131">
            <v>76</v>
          </cell>
        </row>
        <row r="2132">
          <cell r="A2132" t="str">
            <v>mWf</v>
          </cell>
          <cell r="B2132" t="str">
            <v>m</v>
          </cell>
          <cell r="C2132" t="str">
            <v>early-8</v>
          </cell>
          <cell r="D2132" t="str">
            <v>W</v>
          </cell>
          <cell r="E2132" t="str">
            <v>f</v>
          </cell>
          <cell r="F2132" t="str">
            <v>mid-8</v>
          </cell>
          <cell r="G2132" t="str">
            <v>mW</v>
          </cell>
          <cell r="H2132" t="str">
            <v>Wf</v>
          </cell>
          <cell r="I2132">
            <v>2</v>
          </cell>
          <cell r="J2132" t="str">
            <v>Not Found</v>
          </cell>
          <cell r="K2132">
            <v>8.6499999999999994E-2</v>
          </cell>
          <cell r="L2132">
            <v>8.9999999999999998E-4</v>
          </cell>
          <cell r="M2132">
            <v>5</v>
          </cell>
          <cell r="N2132" t="str">
            <v>Not Found</v>
          </cell>
          <cell r="O2132">
            <v>8.3799999999999999E-2</v>
          </cell>
          <cell r="P2132">
            <v>1.8E-3</v>
          </cell>
          <cell r="Q2132">
            <v>3</v>
          </cell>
          <cell r="R2132">
            <v>-0.51680129389904939</v>
          </cell>
          <cell r="S2132">
            <v>-0.66228168878369387</v>
          </cell>
          <cell r="T2132">
            <v>-1.0111006715307742</v>
          </cell>
          <cell r="U2132">
            <v>-0.82944719191704575</v>
          </cell>
          <cell r="V2132">
            <v>-0.56459902134159246</v>
          </cell>
          <cell r="W2132">
            <v>-0.89888921451072179</v>
          </cell>
          <cell r="X2132">
            <v>30</v>
          </cell>
          <cell r="Y2132">
            <v>25</v>
          </cell>
          <cell r="Z2132">
            <v>15</v>
          </cell>
          <cell r="AA2132">
            <v>20</v>
          </cell>
          <cell r="AB2132">
            <v>28.999999999999996</v>
          </cell>
          <cell r="AC2132">
            <v>18</v>
          </cell>
        </row>
        <row r="2133">
          <cell r="A2133" t="str">
            <v>mWg</v>
          </cell>
          <cell r="B2133" t="str">
            <v>m</v>
          </cell>
          <cell r="C2133" t="str">
            <v>early-8</v>
          </cell>
          <cell r="D2133" t="str">
            <v>W</v>
          </cell>
          <cell r="E2133" t="str">
            <v>g</v>
          </cell>
          <cell r="F2133" t="str">
            <v>mid-8</v>
          </cell>
          <cell r="G2133" t="str">
            <v>mW</v>
          </cell>
          <cell r="H2133" t="str">
            <v>Wg</v>
          </cell>
          <cell r="I2133">
            <v>2</v>
          </cell>
          <cell r="J2133" t="str">
            <v>Not Found</v>
          </cell>
          <cell r="K2133">
            <v>8.48E-2</v>
          </cell>
          <cell r="L2133">
            <v>8.9999999999999998E-4</v>
          </cell>
          <cell r="M2133">
            <v>4</v>
          </cell>
          <cell r="N2133" t="str">
            <v>Not Found</v>
          </cell>
          <cell r="O2133">
            <v>8.3500000000000005E-2</v>
          </cell>
          <cell r="P2133">
            <v>1.8E-3</v>
          </cell>
          <cell r="Q2133">
            <v>4</v>
          </cell>
          <cell r="R2133">
            <v>-0.55602895339704195</v>
          </cell>
          <cell r="S2133">
            <v>-0.66228168878369387</v>
          </cell>
          <cell r="T2133">
            <v>-1.1721586718923735</v>
          </cell>
          <cell r="U2133">
            <v>-0.8363149713436191</v>
          </cell>
          <cell r="V2133">
            <v>-0.56459902134159246</v>
          </cell>
          <cell r="W2133">
            <v>-0.66727521485294028</v>
          </cell>
          <cell r="X2133">
            <v>28.999999999999996</v>
          </cell>
          <cell r="Y2133">
            <v>25</v>
          </cell>
          <cell r="Z2133">
            <v>12</v>
          </cell>
          <cell r="AA2133">
            <v>20</v>
          </cell>
          <cell r="AB2133">
            <v>28.999999999999996</v>
          </cell>
          <cell r="AC2133">
            <v>25</v>
          </cell>
        </row>
        <row r="2134">
          <cell r="A2134" t="str">
            <v>mWG</v>
          </cell>
          <cell r="B2134" t="str">
            <v>m</v>
          </cell>
          <cell r="C2134" t="str">
            <v>early-8</v>
          </cell>
          <cell r="D2134" t="str">
            <v>W</v>
          </cell>
          <cell r="E2134" t="str">
            <v>G</v>
          </cell>
          <cell r="F2134" t="str">
            <v>mid-8</v>
          </cell>
          <cell r="G2134" t="str">
            <v>mW</v>
          </cell>
          <cell r="H2134" t="str">
            <v>WG</v>
          </cell>
          <cell r="I2134">
            <v>2</v>
          </cell>
          <cell r="J2134" t="str">
            <v>Not Found</v>
          </cell>
          <cell r="K2134">
            <v>7.8600000000000003E-2</v>
          </cell>
          <cell r="L2134">
            <v>8.9999999999999998E-4</v>
          </cell>
          <cell r="M2134">
            <v>3</v>
          </cell>
          <cell r="N2134" t="str">
            <v>Not Found</v>
          </cell>
          <cell r="O2134">
            <v>8.3299999999999999E-2</v>
          </cell>
          <cell r="P2134">
            <v>1.8E-3</v>
          </cell>
          <cell r="Q2134">
            <v>3</v>
          </cell>
          <cell r="R2134">
            <v>-0.69909453509560349</v>
          </cell>
          <cell r="S2134">
            <v>-0.66228168878369387</v>
          </cell>
          <cell r="T2134">
            <v>-1.3332166722539731</v>
          </cell>
          <cell r="U2134">
            <v>-0.84089349096133492</v>
          </cell>
          <cell r="V2134">
            <v>-0.56459902134159246</v>
          </cell>
          <cell r="W2134">
            <v>-0.89888921451072179</v>
          </cell>
          <cell r="X2134">
            <v>24</v>
          </cell>
          <cell r="Y2134">
            <v>25</v>
          </cell>
          <cell r="Z2134">
            <v>9</v>
          </cell>
          <cell r="AA2134">
            <v>20</v>
          </cell>
          <cell r="AB2134">
            <v>28.999999999999996</v>
          </cell>
          <cell r="AC2134">
            <v>18</v>
          </cell>
        </row>
        <row r="2135">
          <cell r="A2135" t="str">
            <v>mWJ</v>
          </cell>
          <cell r="B2135" t="str">
            <v>m</v>
          </cell>
          <cell r="C2135" t="str">
            <v>early-8</v>
          </cell>
          <cell r="D2135" t="str">
            <v>W</v>
          </cell>
          <cell r="E2135" t="str">
            <v>J</v>
          </cell>
          <cell r="F2135" t="str">
            <v>mid-8</v>
          </cell>
          <cell r="G2135" t="str">
            <v>mW</v>
          </cell>
          <cell r="H2135" t="str">
            <v>WJ</v>
          </cell>
          <cell r="I2135">
            <v>2</v>
          </cell>
          <cell r="J2135" t="str">
            <v>Not Found</v>
          </cell>
          <cell r="K2135">
            <v>7.7600000000000002E-2</v>
          </cell>
          <cell r="L2135">
            <v>8.9999999999999998E-4</v>
          </cell>
          <cell r="M2135">
            <v>6</v>
          </cell>
          <cell r="N2135" t="str">
            <v>Not Found</v>
          </cell>
          <cell r="O2135">
            <v>7.0800000000000002E-2</v>
          </cell>
          <cell r="P2135">
            <v>1.9E-3</v>
          </cell>
          <cell r="Q2135">
            <v>4</v>
          </cell>
          <cell r="R2135">
            <v>-0.72216962891795211</v>
          </cell>
          <cell r="S2135">
            <v>-0.66228168878369387</v>
          </cell>
          <cell r="T2135">
            <v>-0.85004267116917465</v>
          </cell>
          <cell r="U2135">
            <v>-1.1270509670685638</v>
          </cell>
          <cell r="V2135">
            <v>-0.53405275584091849</v>
          </cell>
          <cell r="W2135">
            <v>-0.66727521485294028</v>
          </cell>
          <cell r="X2135">
            <v>23</v>
          </cell>
          <cell r="Y2135">
            <v>25</v>
          </cell>
          <cell r="Z2135">
            <v>20</v>
          </cell>
          <cell r="AA2135">
            <v>13</v>
          </cell>
          <cell r="AB2135">
            <v>30</v>
          </cell>
          <cell r="AC2135">
            <v>25</v>
          </cell>
        </row>
        <row r="2136">
          <cell r="A2136" t="str">
            <v>mWk</v>
          </cell>
          <cell r="B2136" t="str">
            <v>m</v>
          </cell>
          <cell r="C2136" t="str">
            <v>early-8</v>
          </cell>
          <cell r="D2136" t="str">
            <v>W</v>
          </cell>
          <cell r="E2136" t="str">
            <v>k</v>
          </cell>
          <cell r="F2136" t="str">
            <v>mid-8</v>
          </cell>
          <cell r="G2136" t="str">
            <v>mW</v>
          </cell>
          <cell r="H2136" t="str">
            <v>Wk</v>
          </cell>
          <cell r="I2136">
            <v>2</v>
          </cell>
          <cell r="J2136" t="str">
            <v>Not Found</v>
          </cell>
          <cell r="K2136">
            <v>0.1203</v>
          </cell>
          <cell r="L2136">
            <v>8.9999999999999998E-4</v>
          </cell>
          <cell r="M2136">
            <v>9</v>
          </cell>
          <cell r="N2136" t="str">
            <v>Not Found</v>
          </cell>
          <cell r="O2136">
            <v>0.12520000000000001</v>
          </cell>
          <cell r="P2136">
            <v>1.8E-3</v>
          </cell>
          <cell r="Q2136">
            <v>8</v>
          </cell>
          <cell r="R2136">
            <v>0.26313687729633495</v>
          </cell>
          <cell r="S2136">
            <v>-0.66228168878369387</v>
          </cell>
          <cell r="T2136">
            <v>-0.36686867008437607</v>
          </cell>
          <cell r="U2136">
            <v>0.11830636895009639</v>
          </cell>
          <cell r="V2136">
            <v>-0.56459902134159246</v>
          </cell>
          <cell r="W2136">
            <v>0.25918078377818571</v>
          </cell>
          <cell r="X2136">
            <v>60</v>
          </cell>
          <cell r="Y2136">
            <v>25</v>
          </cell>
          <cell r="Z2136">
            <v>36</v>
          </cell>
          <cell r="AA2136">
            <v>55.000000000000007</v>
          </cell>
          <cell r="AB2136">
            <v>28.999999999999996</v>
          </cell>
          <cell r="AC2136">
            <v>60</v>
          </cell>
        </row>
        <row r="2137">
          <cell r="A2137" t="str">
            <v>mWl</v>
          </cell>
          <cell r="B2137" t="str">
            <v>m</v>
          </cell>
          <cell r="C2137" t="str">
            <v>early-8</v>
          </cell>
          <cell r="D2137" t="str">
            <v>W</v>
          </cell>
          <cell r="E2137" t="str">
            <v>l</v>
          </cell>
          <cell r="F2137" t="str">
            <v>late-8</v>
          </cell>
          <cell r="G2137" t="str">
            <v>mW</v>
          </cell>
          <cell r="H2137" t="str">
            <v>Wl</v>
          </cell>
          <cell r="I2137">
            <v>3</v>
          </cell>
          <cell r="J2137" t="str">
            <v>Not Found</v>
          </cell>
          <cell r="K2137">
            <v>0.14050000000000001</v>
          </cell>
          <cell r="L2137">
            <v>1.1999999999999999E-3</v>
          </cell>
          <cell r="M2137">
            <v>18</v>
          </cell>
          <cell r="N2137" t="str">
            <v>Not Found</v>
          </cell>
          <cell r="O2137">
            <v>0.14599999999999999</v>
          </cell>
          <cell r="P2137">
            <v>2.0999999999999999E-3</v>
          </cell>
          <cell r="Q2137">
            <v>9</v>
          </cell>
          <cell r="R2137">
            <v>0.72925377250777779</v>
          </cell>
          <cell r="S2137">
            <v>-0.57514093593635329</v>
          </cell>
          <cell r="T2137">
            <v>1.0826533331700197</v>
          </cell>
          <cell r="U2137">
            <v>0.59447240919252486</v>
          </cell>
          <cell r="V2137">
            <v>-0.47296022483957056</v>
          </cell>
          <cell r="W2137">
            <v>0.49079478343596716</v>
          </cell>
          <cell r="X2137">
            <v>77</v>
          </cell>
          <cell r="Y2137">
            <v>28.000000000000004</v>
          </cell>
          <cell r="Z2137">
            <v>86</v>
          </cell>
          <cell r="AA2137">
            <v>72</v>
          </cell>
          <cell r="AB2137">
            <v>32</v>
          </cell>
          <cell r="AC2137">
            <v>69</v>
          </cell>
        </row>
        <row r="2138">
          <cell r="A2138" t="str">
            <v>mWm</v>
          </cell>
          <cell r="B2138" t="str">
            <v>m</v>
          </cell>
          <cell r="C2138" t="str">
            <v>early-8</v>
          </cell>
          <cell r="D2138" t="str">
            <v>W</v>
          </cell>
          <cell r="E2138" t="str">
            <v>m</v>
          </cell>
          <cell r="F2138" t="str">
            <v>early-8</v>
          </cell>
          <cell r="G2138" t="str">
            <v>mW</v>
          </cell>
          <cell r="H2138" t="str">
            <v>Wm</v>
          </cell>
          <cell r="I2138">
            <v>1</v>
          </cell>
          <cell r="J2138" t="str">
            <v>Not Found</v>
          </cell>
          <cell r="K2138">
            <v>0.1163</v>
          </cell>
          <cell r="L2138">
            <v>8.9999999999999998E-4</v>
          </cell>
          <cell r="M2138">
            <v>6</v>
          </cell>
          <cell r="N2138" t="str">
            <v>Not Found</v>
          </cell>
          <cell r="O2138">
            <v>0.1099</v>
          </cell>
          <cell r="P2138">
            <v>1.8E-3</v>
          </cell>
          <cell r="Q2138">
            <v>5</v>
          </cell>
          <cell r="R2138">
            <v>0.17083650200694028</v>
          </cell>
          <cell r="S2138">
            <v>-0.66228168878369387</v>
          </cell>
          <cell r="T2138">
            <v>-0.85004267116917465</v>
          </cell>
          <cell r="U2138">
            <v>-0.23195038180515193</v>
          </cell>
          <cell r="V2138">
            <v>-0.56459902134159246</v>
          </cell>
          <cell r="W2138">
            <v>-0.43566121519515877</v>
          </cell>
          <cell r="X2138">
            <v>56.999999999999993</v>
          </cell>
          <cell r="Y2138">
            <v>25</v>
          </cell>
          <cell r="Z2138">
            <v>20</v>
          </cell>
          <cell r="AA2138">
            <v>41</v>
          </cell>
          <cell r="AB2138">
            <v>28.999999999999996</v>
          </cell>
          <cell r="AC2138">
            <v>33</v>
          </cell>
        </row>
        <row r="2139">
          <cell r="A2139" t="str">
            <v>mWn</v>
          </cell>
          <cell r="B2139" t="str">
            <v>m</v>
          </cell>
          <cell r="C2139" t="str">
            <v>early-8</v>
          </cell>
          <cell r="D2139" t="str">
            <v>W</v>
          </cell>
          <cell r="E2139" t="str">
            <v>n</v>
          </cell>
          <cell r="F2139" t="str">
            <v>early-8</v>
          </cell>
          <cell r="G2139" t="str">
            <v>mW</v>
          </cell>
          <cell r="H2139" t="str">
            <v>Wn</v>
          </cell>
          <cell r="I2139">
            <v>1</v>
          </cell>
          <cell r="J2139" t="str">
            <v>Not Found</v>
          </cell>
          <cell r="K2139">
            <v>0.16289999999999999</v>
          </cell>
          <cell r="L2139">
            <v>4.8999999999999998E-3</v>
          </cell>
          <cell r="M2139">
            <v>16</v>
          </cell>
          <cell r="N2139" t="str">
            <v>Not Found</v>
          </cell>
          <cell r="O2139">
            <v>0.17</v>
          </cell>
          <cell r="P2139">
            <v>7.0000000000000001E-3</v>
          </cell>
          <cell r="Q2139">
            <v>12</v>
          </cell>
          <cell r="R2139">
            <v>1.2461358741283868</v>
          </cell>
          <cell r="S2139">
            <v>0.49959501584751526</v>
          </cell>
          <cell r="T2139">
            <v>0.76053733244682054</v>
          </cell>
          <cell r="U2139">
            <v>1.1438947633184049</v>
          </cell>
          <cell r="V2139">
            <v>1.0238067846934547</v>
          </cell>
          <cell r="W2139">
            <v>1.1856367824093117</v>
          </cell>
          <cell r="X2139">
            <v>89</v>
          </cell>
          <cell r="Y2139">
            <v>69</v>
          </cell>
          <cell r="Z2139">
            <v>78</v>
          </cell>
          <cell r="AA2139">
            <v>87</v>
          </cell>
          <cell r="AB2139">
            <v>85</v>
          </cell>
          <cell r="AC2139">
            <v>88</v>
          </cell>
        </row>
        <row r="2140">
          <cell r="A2140" t="str">
            <v>mWp</v>
          </cell>
          <cell r="B2140" t="str">
            <v>m</v>
          </cell>
          <cell r="C2140" t="str">
            <v>early-8</v>
          </cell>
          <cell r="D2140" t="str">
            <v>W</v>
          </cell>
          <cell r="E2140" t="str">
            <v>p</v>
          </cell>
          <cell r="F2140" t="str">
            <v>early-8</v>
          </cell>
          <cell r="G2140" t="str">
            <v>mW</v>
          </cell>
          <cell r="H2140" t="str">
            <v>Wp</v>
          </cell>
          <cell r="I2140">
            <v>1</v>
          </cell>
          <cell r="J2140" t="str">
            <v>Not Found</v>
          </cell>
          <cell r="K2140">
            <v>0.104</v>
          </cell>
          <cell r="L2140">
            <v>8.9999999999999998E-4</v>
          </cell>
          <cell r="M2140">
            <v>6</v>
          </cell>
          <cell r="N2140" t="str">
            <v>Not Found</v>
          </cell>
          <cell r="O2140">
            <v>9.69E-2</v>
          </cell>
          <cell r="P2140">
            <v>1.8E-3</v>
          </cell>
          <cell r="Q2140">
            <v>5</v>
          </cell>
          <cell r="R2140">
            <v>-0.11298715200794814</v>
          </cell>
          <cell r="S2140">
            <v>-0.66228168878369387</v>
          </cell>
          <cell r="T2140">
            <v>-0.85004267116917465</v>
          </cell>
          <cell r="U2140">
            <v>-0.52955415695666985</v>
          </cell>
          <cell r="V2140">
            <v>-0.56459902134159246</v>
          </cell>
          <cell r="W2140">
            <v>-0.43566121519515877</v>
          </cell>
          <cell r="X2140">
            <v>45</v>
          </cell>
          <cell r="Y2140">
            <v>25</v>
          </cell>
          <cell r="Z2140">
            <v>20</v>
          </cell>
          <cell r="AA2140">
            <v>30</v>
          </cell>
          <cell r="AB2140">
            <v>28.999999999999996</v>
          </cell>
          <cell r="AC2140">
            <v>33</v>
          </cell>
        </row>
        <row r="2141">
          <cell r="A2141" t="str">
            <v>mWr</v>
          </cell>
          <cell r="B2141" t="str">
            <v>m</v>
          </cell>
          <cell r="C2141" t="str">
            <v>early-8</v>
          </cell>
          <cell r="D2141" t="str">
            <v>W</v>
          </cell>
          <cell r="E2141" t="str">
            <v>r</v>
          </cell>
          <cell r="F2141" t="str">
            <v>late-8</v>
          </cell>
          <cell r="G2141" t="str">
            <v>mW</v>
          </cell>
          <cell r="H2141" t="str">
            <v>Wr</v>
          </cell>
          <cell r="I2141">
            <v>3</v>
          </cell>
          <cell r="J2141" t="str">
            <v>Not Found</v>
          </cell>
          <cell r="K2141">
            <v>0.1452</v>
          </cell>
          <cell r="L2141">
            <v>1.1000000000000001E-3</v>
          </cell>
          <cell r="M2141">
            <v>13</v>
          </cell>
          <cell r="N2141" t="str">
            <v>Not Found</v>
          </cell>
          <cell r="O2141">
            <v>0.15260000000000001</v>
          </cell>
          <cell r="P2141">
            <v>2E-3</v>
          </cell>
          <cell r="Q2141">
            <v>6</v>
          </cell>
          <cell r="R2141">
            <v>0.837706713472816</v>
          </cell>
          <cell r="S2141">
            <v>-0.60418785355213334</v>
          </cell>
          <cell r="T2141">
            <v>0.27736333136202201</v>
          </cell>
          <cell r="U2141">
            <v>0.74556355657714224</v>
          </cell>
          <cell r="V2141">
            <v>-0.50350649034024453</v>
          </cell>
          <cell r="W2141">
            <v>-0.20404721553737729</v>
          </cell>
          <cell r="X2141">
            <v>80</v>
          </cell>
          <cell r="Y2141">
            <v>27</v>
          </cell>
          <cell r="Z2141">
            <v>61</v>
          </cell>
          <cell r="AA2141">
            <v>77</v>
          </cell>
          <cell r="AB2141">
            <v>31</v>
          </cell>
          <cell r="AC2141">
            <v>42</v>
          </cell>
        </row>
        <row r="2142">
          <cell r="A2142" t="str">
            <v>mWS</v>
          </cell>
          <cell r="B2142" t="str">
            <v>m</v>
          </cell>
          <cell r="C2142" t="str">
            <v>early-8</v>
          </cell>
          <cell r="D2142" t="str">
            <v>W</v>
          </cell>
          <cell r="E2142" t="str">
            <v>S</v>
          </cell>
          <cell r="F2142" t="str">
            <v>late-8</v>
          </cell>
          <cell r="G2142" t="str">
            <v>mW</v>
          </cell>
          <cell r="H2142" t="str">
            <v>WS</v>
          </cell>
          <cell r="I2142">
            <v>3</v>
          </cell>
          <cell r="J2142" t="str">
            <v>Not Found</v>
          </cell>
          <cell r="K2142">
            <v>7.46E-2</v>
          </cell>
          <cell r="L2142">
            <v>8.9999999999999998E-4</v>
          </cell>
          <cell r="M2142">
            <v>6</v>
          </cell>
          <cell r="N2142" t="str">
            <v>Not Found</v>
          </cell>
          <cell r="O2142">
            <v>7.5700000000000003E-2</v>
          </cell>
          <cell r="P2142">
            <v>1.8E-3</v>
          </cell>
          <cell r="Q2142">
            <v>5</v>
          </cell>
          <cell r="R2142">
            <v>-0.7913949103849981</v>
          </cell>
          <cell r="S2142">
            <v>-0.66228168878369387</v>
          </cell>
          <cell r="T2142">
            <v>-0.85004267116917465</v>
          </cell>
          <cell r="U2142">
            <v>-1.01487723643453</v>
          </cell>
          <cell r="V2142">
            <v>-0.56459902134159246</v>
          </cell>
          <cell r="W2142">
            <v>-0.43566121519515877</v>
          </cell>
          <cell r="X2142">
            <v>21</v>
          </cell>
          <cell r="Y2142">
            <v>25</v>
          </cell>
          <cell r="Z2142">
            <v>20</v>
          </cell>
          <cell r="AA2142">
            <v>16</v>
          </cell>
          <cell r="AB2142">
            <v>28.999999999999996</v>
          </cell>
          <cell r="AC2142">
            <v>33</v>
          </cell>
        </row>
        <row r="2143">
          <cell r="A2143" t="str">
            <v>mWt</v>
          </cell>
          <cell r="B2143" t="str">
            <v>m</v>
          </cell>
          <cell r="C2143" t="str">
            <v>early-8</v>
          </cell>
          <cell r="D2143" t="str">
            <v>W</v>
          </cell>
          <cell r="E2143" t="str">
            <v>t</v>
          </cell>
          <cell r="F2143" t="str">
            <v>mid-8</v>
          </cell>
          <cell r="G2143" t="str">
            <v>mW</v>
          </cell>
          <cell r="H2143" t="str">
            <v>Wt</v>
          </cell>
          <cell r="I2143">
            <v>2</v>
          </cell>
          <cell r="J2143" t="str">
            <v>Not Found</v>
          </cell>
          <cell r="K2143">
            <v>0.1328</v>
          </cell>
          <cell r="L2143">
            <v>1.2999999999999999E-3</v>
          </cell>
          <cell r="M2143">
            <v>22</v>
          </cell>
          <cell r="N2143" t="str">
            <v>Not Found</v>
          </cell>
          <cell r="O2143">
            <v>0.1328</v>
          </cell>
          <cell r="P2143">
            <v>2.0999999999999999E-3</v>
          </cell>
          <cell r="Q2143">
            <v>13</v>
          </cell>
          <cell r="R2143">
            <v>0.55157555007569292</v>
          </cell>
          <cell r="S2143">
            <v>-0.54609401832057292</v>
          </cell>
          <cell r="T2143">
            <v>1.7268853346164177</v>
          </cell>
          <cell r="U2143">
            <v>0.29229011442329145</v>
          </cell>
          <cell r="V2143">
            <v>-0.47296022483957056</v>
          </cell>
          <cell r="W2143">
            <v>1.4172507820670932</v>
          </cell>
          <cell r="X2143">
            <v>71</v>
          </cell>
          <cell r="Y2143">
            <v>28.999999999999996</v>
          </cell>
          <cell r="Z2143">
            <v>96</v>
          </cell>
          <cell r="AA2143">
            <v>62</v>
          </cell>
          <cell r="AB2143">
            <v>32</v>
          </cell>
          <cell r="AC2143">
            <v>92</v>
          </cell>
        </row>
        <row r="2144">
          <cell r="A2144" t="str">
            <v>mWv</v>
          </cell>
          <cell r="B2144" t="str">
            <v>m</v>
          </cell>
          <cell r="C2144" t="str">
            <v>early-8</v>
          </cell>
          <cell r="D2144" t="str">
            <v>W</v>
          </cell>
          <cell r="E2144" t="str">
            <v>v</v>
          </cell>
          <cell r="F2144" t="str">
            <v>mid-8</v>
          </cell>
          <cell r="G2144" t="str">
            <v>mW</v>
          </cell>
          <cell r="H2144" t="str">
            <v>Wv</v>
          </cell>
          <cell r="I2144">
            <v>2</v>
          </cell>
          <cell r="J2144" t="str">
            <v>Not Found</v>
          </cell>
          <cell r="K2144">
            <v>9.0399999999999994E-2</v>
          </cell>
          <cell r="L2144">
            <v>8.9999999999999998E-4</v>
          </cell>
          <cell r="M2144">
            <v>5</v>
          </cell>
          <cell r="N2144" t="str">
            <v>Not Found</v>
          </cell>
          <cell r="O2144">
            <v>8.6599999999999996E-2</v>
          </cell>
          <cell r="P2144">
            <v>1.8E-3</v>
          </cell>
          <cell r="Q2144">
            <v>4</v>
          </cell>
          <cell r="R2144">
            <v>-0.42680842799188967</v>
          </cell>
          <cell r="S2144">
            <v>-0.66228168878369387</v>
          </cell>
          <cell r="T2144">
            <v>-1.0111006715307742</v>
          </cell>
          <cell r="U2144">
            <v>-0.76534791726902662</v>
          </cell>
          <cell r="V2144">
            <v>-0.56459902134159246</v>
          </cell>
          <cell r="W2144">
            <v>-0.66727521485294028</v>
          </cell>
          <cell r="X2144">
            <v>33</v>
          </cell>
          <cell r="Y2144">
            <v>25</v>
          </cell>
          <cell r="Z2144">
            <v>15</v>
          </cell>
          <cell r="AA2144">
            <v>22</v>
          </cell>
          <cell r="AB2144">
            <v>28.999999999999996</v>
          </cell>
          <cell r="AC2144">
            <v>25</v>
          </cell>
        </row>
        <row r="2145">
          <cell r="A2145" t="str">
            <v>mWz</v>
          </cell>
          <cell r="B2145" t="str">
            <v>m</v>
          </cell>
          <cell r="C2145" t="str">
            <v>early-8</v>
          </cell>
          <cell r="D2145" t="str">
            <v>W</v>
          </cell>
          <cell r="E2145" t="str">
            <v>z</v>
          </cell>
          <cell r="F2145" t="str">
            <v>late-8</v>
          </cell>
          <cell r="G2145" t="str">
            <v>mW</v>
          </cell>
          <cell r="H2145" t="str">
            <v>Wz</v>
          </cell>
          <cell r="I2145">
            <v>3</v>
          </cell>
          <cell r="J2145" t="str">
            <v>Not Found</v>
          </cell>
          <cell r="K2145">
            <v>8.6999999999999994E-2</v>
          </cell>
          <cell r="L2145">
            <v>1.4E-3</v>
          </cell>
          <cell r="M2145">
            <v>7</v>
          </cell>
          <cell r="N2145" t="str">
            <v>Not Found</v>
          </cell>
          <cell r="O2145">
            <v>8.8599999999999998E-2</v>
          </cell>
          <cell r="P2145">
            <v>2E-3</v>
          </cell>
          <cell r="Q2145">
            <v>4</v>
          </cell>
          <cell r="R2145">
            <v>-0.50526374698787513</v>
          </cell>
          <cell r="S2145">
            <v>-0.51704710070479265</v>
          </cell>
          <cell r="T2145">
            <v>-0.68898467080757508</v>
          </cell>
          <cell r="U2145">
            <v>-0.71956272109186992</v>
          </cell>
          <cell r="V2145">
            <v>-0.50350649034024453</v>
          </cell>
          <cell r="W2145">
            <v>-0.66727521485294028</v>
          </cell>
          <cell r="X2145">
            <v>31</v>
          </cell>
          <cell r="Y2145">
            <v>30</v>
          </cell>
          <cell r="Z2145">
            <v>24</v>
          </cell>
          <cell r="AA2145">
            <v>24</v>
          </cell>
          <cell r="AB2145">
            <v>31</v>
          </cell>
          <cell r="AC2145">
            <v>25</v>
          </cell>
        </row>
        <row r="2146">
          <cell r="A2146" t="str">
            <v>mYb</v>
          </cell>
          <cell r="B2146" t="str">
            <v>m</v>
          </cell>
          <cell r="C2146" t="str">
            <v>early-8</v>
          </cell>
          <cell r="D2146" t="str">
            <v>Y</v>
          </cell>
          <cell r="E2146" t="str">
            <v>b</v>
          </cell>
          <cell r="F2146" t="str">
            <v>early-8</v>
          </cell>
          <cell r="G2146" t="str">
            <v>mY</v>
          </cell>
          <cell r="H2146" t="str">
            <v>Yb</v>
          </cell>
          <cell r="I2146">
            <v>1</v>
          </cell>
          <cell r="J2146" t="str">
            <v>Not Found</v>
          </cell>
          <cell r="K2146">
            <v>0.1174</v>
          </cell>
          <cell r="L2146">
            <v>3.5999999999999999E-3</v>
          </cell>
          <cell r="M2146">
            <v>10</v>
          </cell>
          <cell r="N2146" t="str">
            <v>Not Found</v>
          </cell>
          <cell r="O2146">
            <v>0.1144</v>
          </cell>
          <cell r="P2146">
            <v>4.4999999999999997E-3</v>
          </cell>
          <cell r="Q2146">
            <v>7</v>
          </cell>
          <cell r="R2146">
            <v>0.19621910521152389</v>
          </cell>
          <cell r="S2146">
            <v>0.1219850868423723</v>
          </cell>
          <cell r="T2146">
            <v>-0.20581066972277653</v>
          </cell>
          <cell r="U2146">
            <v>-0.12893369040654945</v>
          </cell>
          <cell r="V2146">
            <v>0.2601501471766049</v>
          </cell>
          <cell r="W2146">
            <v>2.7566784120404197E-2</v>
          </cell>
          <cell r="X2146">
            <v>57.999999999999993</v>
          </cell>
          <cell r="Y2146">
            <v>55.000000000000007</v>
          </cell>
          <cell r="Z2146">
            <v>42</v>
          </cell>
          <cell r="AA2146">
            <v>45</v>
          </cell>
          <cell r="AB2146">
            <v>61</v>
          </cell>
          <cell r="AC2146">
            <v>51</v>
          </cell>
        </row>
        <row r="2147">
          <cell r="A2147" t="str">
            <v>mYC</v>
          </cell>
          <cell r="B2147" t="str">
            <v>m</v>
          </cell>
          <cell r="C2147" t="str">
            <v>early-8</v>
          </cell>
          <cell r="D2147" t="str">
            <v>Y</v>
          </cell>
          <cell r="E2147" t="str">
            <v>C</v>
          </cell>
          <cell r="F2147" t="str">
            <v>mid-8</v>
          </cell>
          <cell r="G2147" t="str">
            <v>mY</v>
          </cell>
          <cell r="H2147" t="str">
            <v>YC</v>
          </cell>
          <cell r="I2147">
            <v>2</v>
          </cell>
          <cell r="J2147" t="str">
            <v>Not Found</v>
          </cell>
          <cell r="K2147">
            <v>9.9400000000000002E-2</v>
          </cell>
          <cell r="L2147">
            <v>2.5999999999999999E-3</v>
          </cell>
          <cell r="M2147">
            <v>10</v>
          </cell>
          <cell r="N2147" t="str">
            <v>Not Found</v>
          </cell>
          <cell r="O2147">
            <v>0.1051</v>
          </cell>
          <cell r="P2147">
            <v>4.0000000000000001E-3</v>
          </cell>
          <cell r="Q2147">
            <v>8</v>
          </cell>
          <cell r="R2147">
            <v>-0.21913258359075172</v>
          </cell>
          <cell r="S2147">
            <v>-0.16848408931542999</v>
          </cell>
          <cell r="T2147">
            <v>-0.20581066972277653</v>
          </cell>
          <cell r="U2147">
            <v>-0.34183485263032781</v>
          </cell>
          <cell r="V2147">
            <v>0.10741881967323515</v>
          </cell>
          <cell r="W2147">
            <v>0.25918078377818571</v>
          </cell>
          <cell r="X2147">
            <v>41</v>
          </cell>
          <cell r="Y2147">
            <v>43</v>
          </cell>
          <cell r="Z2147">
            <v>42</v>
          </cell>
          <cell r="AA2147">
            <v>37</v>
          </cell>
          <cell r="AB2147">
            <v>55.000000000000007</v>
          </cell>
          <cell r="AC2147">
            <v>60</v>
          </cell>
        </row>
        <row r="2148">
          <cell r="A2148" t="str">
            <v>mYd</v>
          </cell>
          <cell r="B2148" t="str">
            <v>m</v>
          </cell>
          <cell r="C2148" t="str">
            <v>early-8</v>
          </cell>
          <cell r="D2148" t="str">
            <v>Y</v>
          </cell>
          <cell r="E2148" t="str">
            <v>d</v>
          </cell>
          <cell r="F2148" t="str">
            <v>early-8</v>
          </cell>
          <cell r="G2148" t="str">
            <v>mY</v>
          </cell>
          <cell r="H2148" t="str">
            <v>Yd</v>
          </cell>
          <cell r="I2148">
            <v>1</v>
          </cell>
          <cell r="J2148" t="str">
            <v>Not Found</v>
          </cell>
          <cell r="K2148">
            <v>0.12939999999999999</v>
          </cell>
          <cell r="L2148">
            <v>5.1000000000000004E-3</v>
          </cell>
          <cell r="M2148">
            <v>26</v>
          </cell>
          <cell r="N2148" t="str">
            <v>Not Found</v>
          </cell>
          <cell r="O2148">
            <v>0.14599999999999999</v>
          </cell>
          <cell r="P2148">
            <v>7.9000000000000008E-3</v>
          </cell>
          <cell r="Q2148">
            <v>20</v>
          </cell>
          <cell r="R2148">
            <v>0.47312023107970719</v>
          </cell>
          <cell r="S2148">
            <v>0.55768885107907584</v>
          </cell>
          <cell r="T2148">
            <v>2.3711173360628157</v>
          </cell>
          <cell r="U2148">
            <v>0.59447240919252486</v>
          </cell>
          <cell r="V2148">
            <v>1.2987231741995207</v>
          </cell>
          <cell r="W2148">
            <v>3.0385487796715633</v>
          </cell>
          <cell r="X2148">
            <v>68</v>
          </cell>
          <cell r="Y2148">
            <v>71</v>
          </cell>
          <cell r="Z2148">
            <v>99</v>
          </cell>
          <cell r="AA2148">
            <v>72</v>
          </cell>
          <cell r="AB2148">
            <v>90</v>
          </cell>
          <cell r="AC2148">
            <v>100</v>
          </cell>
        </row>
        <row r="2149">
          <cell r="A2149" t="str">
            <v>mYf</v>
          </cell>
          <cell r="B2149" t="str">
            <v>m</v>
          </cell>
          <cell r="C2149" t="str">
            <v>early-8</v>
          </cell>
          <cell r="D2149" t="str">
            <v>Y</v>
          </cell>
          <cell r="E2149" t="str">
            <v>f</v>
          </cell>
          <cell r="F2149" t="str">
            <v>mid-8</v>
          </cell>
          <cell r="G2149" t="str">
            <v>mY</v>
          </cell>
          <cell r="H2149" t="str">
            <v>Yf</v>
          </cell>
          <cell r="I2149">
            <v>2</v>
          </cell>
          <cell r="J2149" t="str">
            <v>Not Found</v>
          </cell>
          <cell r="K2149">
            <v>0.1111</v>
          </cell>
          <cell r="L2149">
            <v>3.8E-3</v>
          </cell>
          <cell r="M2149">
            <v>15</v>
          </cell>
          <cell r="N2149" t="str">
            <v>Not Found</v>
          </cell>
          <cell r="O2149">
            <v>0.1118</v>
          </cell>
          <cell r="P2149">
            <v>5.4000000000000003E-3</v>
          </cell>
          <cell r="Q2149">
            <v>9</v>
          </cell>
          <cell r="R2149">
            <v>5.0846014130727438E-2</v>
          </cell>
          <cell r="S2149">
            <v>0.18007892207393278</v>
          </cell>
          <cell r="T2149">
            <v>0.59947933208522108</v>
          </cell>
          <cell r="U2149">
            <v>-0.18845444543685316</v>
          </cell>
          <cell r="V2149">
            <v>0.5350665366826709</v>
          </cell>
          <cell r="W2149">
            <v>0.49079478343596716</v>
          </cell>
          <cell r="X2149">
            <v>52</v>
          </cell>
          <cell r="Y2149">
            <v>56.999999999999993</v>
          </cell>
          <cell r="Z2149">
            <v>72</v>
          </cell>
          <cell r="AA2149">
            <v>43</v>
          </cell>
          <cell r="AB2149">
            <v>71</v>
          </cell>
          <cell r="AC2149">
            <v>69</v>
          </cell>
        </row>
        <row r="2150">
          <cell r="A2150" t="str">
            <v>mYg</v>
          </cell>
          <cell r="B2150" t="str">
            <v>m</v>
          </cell>
          <cell r="C2150" t="str">
            <v>early-8</v>
          </cell>
          <cell r="D2150" t="str">
            <v>Y</v>
          </cell>
          <cell r="E2150" t="str">
            <v>g</v>
          </cell>
          <cell r="F2150" t="str">
            <v>mid-8</v>
          </cell>
          <cell r="G2150" t="str">
            <v>mY</v>
          </cell>
          <cell r="H2150" t="str">
            <v>Yg</v>
          </cell>
          <cell r="I2150">
            <v>2</v>
          </cell>
          <cell r="J2150" t="str">
            <v>Not Found</v>
          </cell>
          <cell r="K2150">
            <v>0.10929999999999999</v>
          </cell>
          <cell r="L2150">
            <v>3.0000000000000001E-3</v>
          </cell>
          <cell r="M2150">
            <v>9</v>
          </cell>
          <cell r="N2150" t="str">
            <v>Not Found</v>
          </cell>
          <cell r="O2150">
            <v>0.1115</v>
          </cell>
          <cell r="P2150">
            <v>4.3E-3</v>
          </cell>
          <cell r="Q2150">
            <v>7</v>
          </cell>
          <cell r="R2150">
            <v>9.3108452504996539E-3</v>
          </cell>
          <cell r="S2150">
            <v>-5.2296418852309019E-2</v>
          </cell>
          <cell r="T2150">
            <v>-0.36686867008437607</v>
          </cell>
          <cell r="U2150">
            <v>-0.19532222486342654</v>
          </cell>
          <cell r="V2150">
            <v>0.19905761617525705</v>
          </cell>
          <cell r="W2150">
            <v>2.7566784120404197E-2</v>
          </cell>
          <cell r="X2150">
            <v>50</v>
          </cell>
          <cell r="Y2150">
            <v>48</v>
          </cell>
          <cell r="Z2150">
            <v>36</v>
          </cell>
          <cell r="AA2150">
            <v>42</v>
          </cell>
          <cell r="AB2150">
            <v>57.999999999999993</v>
          </cell>
          <cell r="AC2150">
            <v>51</v>
          </cell>
        </row>
        <row r="2151">
          <cell r="A2151" t="str">
            <v>mYG</v>
          </cell>
          <cell r="B2151" t="str">
            <v>m</v>
          </cell>
          <cell r="C2151" t="str">
            <v>early-8</v>
          </cell>
          <cell r="D2151" t="str">
            <v>Y</v>
          </cell>
          <cell r="E2151" t="str">
            <v>G</v>
          </cell>
          <cell r="F2151" t="str">
            <v>mid-8</v>
          </cell>
          <cell r="G2151" t="str">
            <v>mY</v>
          </cell>
          <cell r="H2151" t="str">
            <v>YG</v>
          </cell>
          <cell r="I2151">
            <v>2</v>
          </cell>
          <cell r="J2151" t="str">
            <v>Not Found</v>
          </cell>
          <cell r="K2151">
            <v>0.1032</v>
          </cell>
          <cell r="L2151">
            <v>2.5000000000000001E-3</v>
          </cell>
          <cell r="M2151">
            <v>8</v>
          </cell>
          <cell r="N2151" t="str">
            <v>Not Found</v>
          </cell>
          <cell r="O2151">
            <v>0.1113</v>
          </cell>
          <cell r="P2151">
            <v>3.8999999999999998E-3</v>
          </cell>
          <cell r="Q2151">
            <v>6</v>
          </cell>
          <cell r="R2151">
            <v>-0.13144722706582693</v>
          </cell>
          <cell r="S2151">
            <v>-0.19753100693121017</v>
          </cell>
          <cell r="T2151">
            <v>-0.52792667044597552</v>
          </cell>
          <cell r="U2151">
            <v>-0.19990074448114234</v>
          </cell>
          <cell r="V2151">
            <v>7.6872554172561086E-2</v>
          </cell>
          <cell r="W2151">
            <v>-0.20404721553737729</v>
          </cell>
          <cell r="X2151">
            <v>45</v>
          </cell>
          <cell r="Y2151">
            <v>42</v>
          </cell>
          <cell r="Z2151">
            <v>30</v>
          </cell>
          <cell r="AA2151">
            <v>42</v>
          </cell>
          <cell r="AB2151">
            <v>54</v>
          </cell>
          <cell r="AC2151">
            <v>42</v>
          </cell>
        </row>
        <row r="2152">
          <cell r="A2152" t="str">
            <v>mYJ</v>
          </cell>
          <cell r="B2152" t="str">
            <v>m</v>
          </cell>
          <cell r="C2152" t="str">
            <v>early-8</v>
          </cell>
          <cell r="D2152" t="str">
            <v>Y</v>
          </cell>
          <cell r="E2152" t="str">
            <v>J</v>
          </cell>
          <cell r="F2152" t="str">
            <v>mid-8</v>
          </cell>
          <cell r="G2152" t="str">
            <v>mY</v>
          </cell>
          <cell r="H2152" t="str">
            <v>YJ</v>
          </cell>
          <cell r="I2152">
            <v>2</v>
          </cell>
          <cell r="J2152" t="str">
            <v>Not Found</v>
          </cell>
          <cell r="K2152">
            <v>0.1022</v>
          </cell>
          <cell r="L2152">
            <v>2.8E-3</v>
          </cell>
          <cell r="M2152">
            <v>10</v>
          </cell>
          <cell r="N2152" t="str">
            <v>Not Found</v>
          </cell>
          <cell r="O2152">
            <v>9.8799999999999999E-2</v>
          </cell>
          <cell r="P2152">
            <v>3.8999999999999998E-3</v>
          </cell>
          <cell r="Q2152">
            <v>6</v>
          </cell>
          <cell r="R2152">
            <v>-0.15452232088817561</v>
          </cell>
          <cell r="S2152">
            <v>-0.1103902540838695</v>
          </cell>
          <cell r="T2152">
            <v>-0.20581066972277653</v>
          </cell>
          <cell r="U2152">
            <v>-0.48605822058837111</v>
          </cell>
          <cell r="V2152">
            <v>7.6872554172561086E-2</v>
          </cell>
          <cell r="W2152">
            <v>-0.20404721553737729</v>
          </cell>
          <cell r="X2152">
            <v>44</v>
          </cell>
          <cell r="Y2152">
            <v>45</v>
          </cell>
          <cell r="Z2152">
            <v>42</v>
          </cell>
          <cell r="AA2152">
            <v>31</v>
          </cell>
          <cell r="AB2152">
            <v>54</v>
          </cell>
          <cell r="AC2152">
            <v>42</v>
          </cell>
        </row>
        <row r="2153">
          <cell r="A2153" t="str">
            <v>mYp</v>
          </cell>
          <cell r="B2153" t="str">
            <v>m</v>
          </cell>
          <cell r="C2153" t="str">
            <v>early-8</v>
          </cell>
          <cell r="D2153" t="str">
            <v>Y</v>
          </cell>
          <cell r="E2153" t="str">
            <v>p</v>
          </cell>
          <cell r="F2153" t="str">
            <v>early-8</v>
          </cell>
          <cell r="G2153" t="str">
            <v>mY</v>
          </cell>
          <cell r="H2153" t="str">
            <v>Yp</v>
          </cell>
          <cell r="I2153">
            <v>1</v>
          </cell>
          <cell r="J2153" t="str">
            <v>Not Found</v>
          </cell>
          <cell r="K2153">
            <v>0.12859999999999999</v>
          </cell>
          <cell r="L2153">
            <v>4.0000000000000001E-3</v>
          </cell>
          <cell r="M2153">
            <v>15</v>
          </cell>
          <cell r="N2153" t="str">
            <v>Not Found</v>
          </cell>
          <cell r="O2153">
            <v>0.1249</v>
          </cell>
          <cell r="P2153">
            <v>5.7000000000000002E-3</v>
          </cell>
          <cell r="Q2153">
            <v>12</v>
          </cell>
          <cell r="R2153">
            <v>0.45466015602182841</v>
          </cell>
          <cell r="S2153">
            <v>0.23817275730549328</v>
          </cell>
          <cell r="T2153">
            <v>0.59947933208522108</v>
          </cell>
          <cell r="U2153">
            <v>0.1114385895235227</v>
          </cell>
          <cell r="V2153">
            <v>0.6267053331846929</v>
          </cell>
          <cell r="W2153">
            <v>1.1856367824093117</v>
          </cell>
          <cell r="X2153">
            <v>68</v>
          </cell>
          <cell r="Y2153">
            <v>59</v>
          </cell>
          <cell r="Z2153">
            <v>72</v>
          </cell>
          <cell r="AA2153">
            <v>54</v>
          </cell>
          <cell r="AB2153">
            <v>74</v>
          </cell>
          <cell r="AC2153">
            <v>88</v>
          </cell>
        </row>
        <row r="2154">
          <cell r="A2154" t="str">
            <v>mYS</v>
          </cell>
          <cell r="B2154" t="str">
            <v>m</v>
          </cell>
          <cell r="C2154" t="str">
            <v>early-8</v>
          </cell>
          <cell r="D2154" t="str">
            <v>Y</v>
          </cell>
          <cell r="E2154" t="str">
            <v>S</v>
          </cell>
          <cell r="F2154" t="str">
            <v>late-8</v>
          </cell>
          <cell r="G2154" t="str">
            <v>mY</v>
          </cell>
          <cell r="H2154" t="str">
            <v>YS</v>
          </cell>
          <cell r="I2154">
            <v>3</v>
          </cell>
          <cell r="J2154" t="str">
            <v>Not Found</v>
          </cell>
          <cell r="K2154">
            <v>9.9199999999999997E-2</v>
          </cell>
          <cell r="L2154">
            <v>2.5000000000000001E-3</v>
          </cell>
          <cell r="M2154">
            <v>11</v>
          </cell>
          <cell r="N2154" t="str">
            <v>Not Found</v>
          </cell>
          <cell r="O2154">
            <v>0.1037</v>
          </cell>
          <cell r="P2154">
            <v>3.8999999999999998E-3</v>
          </cell>
          <cell r="Q2154">
            <v>8</v>
          </cell>
          <cell r="R2154">
            <v>-0.22374760235522159</v>
          </cell>
          <cell r="S2154">
            <v>-0.19753100693121017</v>
          </cell>
          <cell r="T2154">
            <v>-4.4752669361177014E-2</v>
          </cell>
          <cell r="U2154">
            <v>-0.37388448995433737</v>
          </cell>
          <cell r="V2154">
            <v>7.6872554172561086E-2</v>
          </cell>
          <cell r="W2154">
            <v>0.25918078377818571</v>
          </cell>
          <cell r="X2154">
            <v>41</v>
          </cell>
          <cell r="Y2154">
            <v>42</v>
          </cell>
          <cell r="Z2154">
            <v>48</v>
          </cell>
          <cell r="AA2154">
            <v>35</v>
          </cell>
          <cell r="AB2154">
            <v>54</v>
          </cell>
          <cell r="AC2154">
            <v>60</v>
          </cell>
        </row>
        <row r="2155">
          <cell r="A2155" t="str">
            <v>mYT</v>
          </cell>
          <cell r="B2155" t="str">
            <v>m</v>
          </cell>
          <cell r="C2155" t="str">
            <v>early-8</v>
          </cell>
          <cell r="D2155" t="str">
            <v>Y</v>
          </cell>
          <cell r="E2155" t="str">
            <v>T</v>
          </cell>
          <cell r="F2155" t="str">
            <v>late-8</v>
          </cell>
          <cell r="G2155" t="str">
            <v>mY</v>
          </cell>
          <cell r="H2155" t="str">
            <v>YT</v>
          </cell>
          <cell r="I2155">
            <v>3</v>
          </cell>
          <cell r="J2155" t="str">
            <v>Not Found</v>
          </cell>
          <cell r="K2155">
            <v>9.8799999999999999E-2</v>
          </cell>
          <cell r="L2155">
            <v>2.5999999999999999E-3</v>
          </cell>
          <cell r="M2155">
            <v>13</v>
          </cell>
          <cell r="N2155" t="str">
            <v>Not Found</v>
          </cell>
          <cell r="O2155">
            <v>0.1011</v>
          </cell>
          <cell r="P2155">
            <v>3.8999999999999998E-3</v>
          </cell>
          <cell r="Q2155">
            <v>9</v>
          </cell>
          <cell r="R2155">
            <v>-0.23297763988416098</v>
          </cell>
          <cell r="S2155">
            <v>-0.16848408931542999</v>
          </cell>
          <cell r="T2155">
            <v>0.27736333136202201</v>
          </cell>
          <cell r="U2155">
            <v>-0.43340524498464111</v>
          </cell>
          <cell r="V2155">
            <v>7.6872554172561086E-2</v>
          </cell>
          <cell r="W2155">
            <v>0.49079478343596716</v>
          </cell>
          <cell r="X2155">
            <v>41</v>
          </cell>
          <cell r="Y2155">
            <v>43</v>
          </cell>
          <cell r="Z2155">
            <v>61</v>
          </cell>
          <cell r="AA2155">
            <v>33</v>
          </cell>
          <cell r="AB2155">
            <v>54</v>
          </cell>
          <cell r="AC2155">
            <v>69</v>
          </cell>
        </row>
        <row r="2156">
          <cell r="A2156" t="str">
            <v>mYv</v>
          </cell>
          <cell r="B2156" t="str">
            <v>m</v>
          </cell>
          <cell r="C2156" t="str">
            <v>early-8</v>
          </cell>
          <cell r="D2156" t="str">
            <v>Y</v>
          </cell>
          <cell r="E2156" t="str">
            <v>v</v>
          </cell>
          <cell r="F2156" t="str">
            <v>mid-8</v>
          </cell>
          <cell r="G2156" t="str">
            <v>mY</v>
          </cell>
          <cell r="H2156" t="str">
            <v>Yv</v>
          </cell>
          <cell r="I2156">
            <v>2</v>
          </cell>
          <cell r="J2156" t="str">
            <v>Not Found</v>
          </cell>
          <cell r="K2156">
            <v>0.115</v>
          </cell>
          <cell r="L2156">
            <v>4.0000000000000001E-3</v>
          </cell>
          <cell r="M2156">
            <v>17</v>
          </cell>
          <cell r="N2156" t="str">
            <v>Not Found</v>
          </cell>
          <cell r="O2156">
            <v>0.11459999999999999</v>
          </cell>
          <cell r="P2156">
            <v>4.7999999999999996E-3</v>
          </cell>
          <cell r="Q2156">
            <v>11</v>
          </cell>
          <cell r="R2156">
            <v>0.14083888003788717</v>
          </cell>
          <cell r="S2156">
            <v>0.23817275730549328</v>
          </cell>
          <cell r="T2156">
            <v>0.9215953328084201</v>
          </cell>
          <cell r="U2156">
            <v>-0.12435517078883397</v>
          </cell>
          <cell r="V2156">
            <v>0.35178894367862684</v>
          </cell>
          <cell r="W2156">
            <v>0.95402278275153019</v>
          </cell>
          <cell r="X2156">
            <v>56.000000000000007</v>
          </cell>
          <cell r="Y2156">
            <v>59</v>
          </cell>
          <cell r="Z2156">
            <v>82</v>
          </cell>
          <cell r="AA2156">
            <v>45</v>
          </cell>
          <cell r="AB2156">
            <v>64</v>
          </cell>
          <cell r="AC2156">
            <v>83</v>
          </cell>
        </row>
        <row r="2157">
          <cell r="A2157" t="str">
            <v>mYz</v>
          </cell>
          <cell r="B2157" t="str">
            <v>m</v>
          </cell>
          <cell r="C2157" t="str">
            <v>early-8</v>
          </cell>
          <cell r="D2157" t="str">
            <v>Y</v>
          </cell>
          <cell r="E2157" t="str">
            <v>z</v>
          </cell>
          <cell r="F2157" t="str">
            <v>late-8</v>
          </cell>
          <cell r="G2157" t="str">
            <v>mY</v>
          </cell>
          <cell r="H2157" t="str">
            <v>Yz</v>
          </cell>
          <cell r="I2157">
            <v>3</v>
          </cell>
          <cell r="J2157" t="str">
            <v>Not Found</v>
          </cell>
          <cell r="K2157">
            <v>0.1115</v>
          </cell>
          <cell r="L2157">
            <v>3.5000000000000001E-3</v>
          </cell>
          <cell r="M2157">
            <v>15</v>
          </cell>
          <cell r="N2157" t="str">
            <v>Not Found</v>
          </cell>
          <cell r="O2157">
            <v>0.1166</v>
          </cell>
          <cell r="P2157">
            <v>4.5999999999999999E-3</v>
          </cell>
          <cell r="Q2157">
            <v>11</v>
          </cell>
          <cell r="R2157">
            <v>6.007605165966684E-2</v>
          </cell>
          <cell r="S2157">
            <v>9.2938169226592121E-2</v>
          </cell>
          <cell r="T2157">
            <v>0.59947933208522108</v>
          </cell>
          <cell r="U2157">
            <v>-7.8569974611677307E-2</v>
          </cell>
          <cell r="V2157">
            <v>0.29069641267727897</v>
          </cell>
          <cell r="W2157">
            <v>0.95402278275153019</v>
          </cell>
          <cell r="X2157">
            <v>52</v>
          </cell>
          <cell r="Y2157">
            <v>54</v>
          </cell>
          <cell r="Z2157">
            <v>72</v>
          </cell>
          <cell r="AA2157">
            <v>47</v>
          </cell>
          <cell r="AB2157">
            <v>62</v>
          </cell>
          <cell r="AC2157">
            <v>83</v>
          </cell>
        </row>
        <row r="2158">
          <cell r="A2158" t="str">
            <v>n@C</v>
          </cell>
          <cell r="B2158" t="str">
            <v>n</v>
          </cell>
          <cell r="C2158" t="str">
            <v>early-8</v>
          </cell>
          <cell r="D2158" t="str">
            <v>@</v>
          </cell>
          <cell r="E2158" t="str">
            <v>C</v>
          </cell>
          <cell r="F2158" t="str">
            <v>mid-8</v>
          </cell>
          <cell r="G2158" t="str">
            <v>n@</v>
          </cell>
          <cell r="H2158" t="str">
            <v>@C</v>
          </cell>
          <cell r="I2158">
            <v>2</v>
          </cell>
          <cell r="J2158" t="str">
            <v>Not Found</v>
          </cell>
          <cell r="K2158">
            <v>0.11119999999999999</v>
          </cell>
          <cell r="L2158">
            <v>3.3E-3</v>
          </cell>
          <cell r="M2158">
            <v>17</v>
          </cell>
          <cell r="N2158" t="str">
            <v>Not Found</v>
          </cell>
          <cell r="O2158">
            <v>0.1173</v>
          </cell>
          <cell r="P2158">
            <v>3.7000000000000002E-3</v>
          </cell>
          <cell r="Q2158">
            <v>5</v>
          </cell>
          <cell r="R2158">
            <v>5.3153523512962049E-2</v>
          </cell>
          <cell r="S2158">
            <v>3.4844333995031646E-2</v>
          </cell>
          <cell r="T2158">
            <v>0.9215953328084201</v>
          </cell>
          <cell r="U2158">
            <v>-6.2545155949672346E-2</v>
          </cell>
          <cell r="V2158">
            <v>1.5780023171213225E-2</v>
          </cell>
          <cell r="W2158">
            <v>-0.43566121519515877</v>
          </cell>
          <cell r="X2158">
            <v>52</v>
          </cell>
          <cell r="Y2158">
            <v>51</v>
          </cell>
          <cell r="Z2158">
            <v>82</v>
          </cell>
          <cell r="AA2158">
            <v>48</v>
          </cell>
          <cell r="AB2158">
            <v>51</v>
          </cell>
          <cell r="AC2158">
            <v>33</v>
          </cell>
        </row>
        <row r="2159">
          <cell r="A2159" t="str">
            <v>n@d</v>
          </cell>
          <cell r="B2159" t="str">
            <v>n</v>
          </cell>
          <cell r="C2159" t="str">
            <v>early-8</v>
          </cell>
          <cell r="D2159" t="str">
            <v>@</v>
          </cell>
          <cell r="E2159" t="str">
            <v>d</v>
          </cell>
          <cell r="F2159" t="str">
            <v>early-8</v>
          </cell>
          <cell r="G2159" t="str">
            <v>n@</v>
          </cell>
          <cell r="H2159" t="str">
            <v>@d</v>
          </cell>
          <cell r="I2159">
            <v>1</v>
          </cell>
          <cell r="J2159" t="str">
            <v>Not Found</v>
          </cell>
          <cell r="K2159">
            <v>0.14119999999999999</v>
          </cell>
          <cell r="L2159">
            <v>4.1999999999999997E-3</v>
          </cell>
          <cell r="M2159">
            <v>22</v>
          </cell>
          <cell r="N2159" t="str">
            <v>Not Found</v>
          </cell>
          <cell r="O2159">
            <v>0.15809999999999999</v>
          </cell>
          <cell r="P2159">
            <v>6.4999999999999997E-3</v>
          </cell>
          <cell r="Q2159">
            <v>12</v>
          </cell>
          <cell r="R2159">
            <v>0.74540633818342128</v>
          </cell>
          <cell r="S2159">
            <v>0.29626659253705362</v>
          </cell>
          <cell r="T2159">
            <v>1.7268853346164177</v>
          </cell>
          <cell r="U2159">
            <v>0.8714728460643224</v>
          </cell>
          <cell r="V2159">
            <v>0.8710754571900845</v>
          </cell>
          <cell r="W2159">
            <v>1.1856367824093117</v>
          </cell>
          <cell r="X2159">
            <v>77</v>
          </cell>
          <cell r="Y2159">
            <v>62</v>
          </cell>
          <cell r="Z2159">
            <v>96</v>
          </cell>
          <cell r="AA2159">
            <v>81</v>
          </cell>
          <cell r="AB2159">
            <v>81</v>
          </cell>
          <cell r="AC2159">
            <v>88</v>
          </cell>
        </row>
        <row r="2160">
          <cell r="A2160" t="str">
            <v>n@f</v>
          </cell>
          <cell r="B2160" t="str">
            <v>n</v>
          </cell>
          <cell r="C2160" t="str">
            <v>early-8</v>
          </cell>
          <cell r="D2160" t="str">
            <v>@</v>
          </cell>
          <cell r="E2160" t="str">
            <v>f</v>
          </cell>
          <cell r="F2160" t="str">
            <v>mid-8</v>
          </cell>
          <cell r="G2160" t="str">
            <v>n@</v>
          </cell>
          <cell r="H2160" t="str">
            <v>@f</v>
          </cell>
          <cell r="I2160">
            <v>2</v>
          </cell>
          <cell r="J2160" t="str">
            <v>Not Found</v>
          </cell>
          <cell r="K2160">
            <v>0.123</v>
          </cell>
          <cell r="L2160">
            <v>3.2000000000000002E-3</v>
          </cell>
          <cell r="M2160">
            <v>12</v>
          </cell>
          <cell r="N2160" t="str">
            <v>Not Found</v>
          </cell>
          <cell r="O2160">
            <v>0.124</v>
          </cell>
          <cell r="P2160">
            <v>3.5000000000000001E-3</v>
          </cell>
          <cell r="Q2160">
            <v>7</v>
          </cell>
          <cell r="R2160">
            <v>0.32543963061667613</v>
          </cell>
          <cell r="S2160">
            <v>5.7974163792514658E-3</v>
          </cell>
          <cell r="T2160">
            <v>0.11630533100042251</v>
          </cell>
          <cell r="U2160">
            <v>9.0835251243802262E-2</v>
          </cell>
          <cell r="V2160">
            <v>-4.5312507830134761E-2</v>
          </cell>
          <cell r="W2160">
            <v>2.7566784120404197E-2</v>
          </cell>
          <cell r="X2160">
            <v>63</v>
          </cell>
          <cell r="Y2160">
            <v>50</v>
          </cell>
          <cell r="Z2160">
            <v>54</v>
          </cell>
          <cell r="AA2160">
            <v>54</v>
          </cell>
          <cell r="AB2160">
            <v>49</v>
          </cell>
          <cell r="AC2160">
            <v>51</v>
          </cell>
        </row>
        <row r="2161">
          <cell r="A2161" t="str">
            <v>n@G</v>
          </cell>
          <cell r="B2161" t="str">
            <v>n</v>
          </cell>
          <cell r="C2161" t="str">
            <v>early-8</v>
          </cell>
          <cell r="D2161" t="str">
            <v>@</v>
          </cell>
          <cell r="E2161" t="str">
            <v>G</v>
          </cell>
          <cell r="F2161" t="str">
            <v>mid-8</v>
          </cell>
          <cell r="G2161" t="str">
            <v>n@</v>
          </cell>
          <cell r="H2161" t="str">
            <v>@G</v>
          </cell>
          <cell r="I2161">
            <v>2</v>
          </cell>
          <cell r="J2161" t="str">
            <v>Not Found</v>
          </cell>
          <cell r="K2161">
            <v>0.115</v>
          </cell>
          <cell r="L2161">
            <v>5.5999999999999999E-3</v>
          </cell>
          <cell r="M2161">
            <v>14</v>
          </cell>
          <cell r="N2161" t="str">
            <v>Not Found</v>
          </cell>
          <cell r="O2161">
            <v>0.1235</v>
          </cell>
          <cell r="P2161">
            <v>6.1999999999999998E-3</v>
          </cell>
          <cell r="Q2161">
            <v>7</v>
          </cell>
          <cell r="R2161">
            <v>0.14083888003788717</v>
          </cell>
          <cell r="S2161">
            <v>0.70292343915797684</v>
          </cell>
          <cell r="T2161">
            <v>0.43842133172362152</v>
          </cell>
          <cell r="U2161">
            <v>7.9388952199513099E-2</v>
          </cell>
          <cell r="V2161">
            <v>0.77943666068806261</v>
          </cell>
          <cell r="W2161">
            <v>2.7566784120404197E-2</v>
          </cell>
          <cell r="X2161">
            <v>56.000000000000007</v>
          </cell>
          <cell r="Y2161">
            <v>76</v>
          </cell>
          <cell r="Z2161">
            <v>67</v>
          </cell>
          <cell r="AA2161">
            <v>53</v>
          </cell>
          <cell r="AB2161">
            <v>78</v>
          </cell>
          <cell r="AC2161">
            <v>51</v>
          </cell>
        </row>
        <row r="2162">
          <cell r="A2162" t="str">
            <v>n@J</v>
          </cell>
          <cell r="B2162" t="str">
            <v>n</v>
          </cell>
          <cell r="C2162" t="str">
            <v>early-8</v>
          </cell>
          <cell r="D2162" t="str">
            <v>@</v>
          </cell>
          <cell r="E2162" t="str">
            <v>J</v>
          </cell>
          <cell r="F2162" t="str">
            <v>mid-8</v>
          </cell>
          <cell r="G2162" t="str">
            <v>n@</v>
          </cell>
          <cell r="H2162" t="str">
            <v>@J</v>
          </cell>
          <cell r="I2162">
            <v>2</v>
          </cell>
          <cell r="J2162" t="str">
            <v>Not Found</v>
          </cell>
          <cell r="K2162">
            <v>0.114</v>
          </cell>
          <cell r="L2162">
            <v>2.5999999999999999E-3</v>
          </cell>
          <cell r="M2162">
            <v>9</v>
          </cell>
          <cell r="N2162" t="str">
            <v>Not Found</v>
          </cell>
          <cell r="O2162">
            <v>0.111</v>
          </cell>
          <cell r="P2162">
            <v>2.2000000000000001E-3</v>
          </cell>
          <cell r="Q2162">
            <v>3</v>
          </cell>
          <cell r="R2162">
            <v>0.1177637862155385</v>
          </cell>
          <cell r="S2162">
            <v>-0.16848408931542999</v>
          </cell>
          <cell r="T2162">
            <v>-0.36686867008437607</v>
          </cell>
          <cell r="U2162">
            <v>-0.20676852390771572</v>
          </cell>
          <cell r="V2162">
            <v>-0.44241395933889649</v>
          </cell>
          <cell r="W2162">
            <v>-0.89888921451072179</v>
          </cell>
          <cell r="X2162">
            <v>55.000000000000007</v>
          </cell>
          <cell r="Y2162">
            <v>43</v>
          </cell>
          <cell r="Z2162">
            <v>36</v>
          </cell>
          <cell r="AA2162">
            <v>42</v>
          </cell>
          <cell r="AB2162">
            <v>34</v>
          </cell>
          <cell r="AC2162">
            <v>18</v>
          </cell>
        </row>
        <row r="2163">
          <cell r="A2163" t="str">
            <v>n@l</v>
          </cell>
          <cell r="B2163" t="str">
            <v>n</v>
          </cell>
          <cell r="C2163" t="str">
            <v>early-8</v>
          </cell>
          <cell r="D2163" t="str">
            <v>@</v>
          </cell>
          <cell r="E2163" t="str">
            <v>l</v>
          </cell>
          <cell r="F2163" t="str">
            <v>late-8</v>
          </cell>
          <cell r="G2163" t="str">
            <v>n@</v>
          </cell>
          <cell r="H2163" t="str">
            <v>@l</v>
          </cell>
          <cell r="I2163">
            <v>3</v>
          </cell>
          <cell r="J2163" t="str">
            <v>Not Found</v>
          </cell>
          <cell r="K2163">
            <v>0.1769</v>
          </cell>
          <cell r="L2163">
            <v>1.0500000000000001E-2</v>
          </cell>
          <cell r="M2163">
            <v>14</v>
          </cell>
          <cell r="N2163" t="str">
            <v>Not Found</v>
          </cell>
          <cell r="O2163">
            <v>0.1862</v>
          </cell>
          <cell r="P2163">
            <v>6.0000000000000001E-3</v>
          </cell>
          <cell r="Q2163">
            <v>7</v>
          </cell>
          <cell r="R2163">
            <v>1.569187187641268</v>
          </cell>
          <cell r="S2163">
            <v>2.1262224023312082</v>
          </cell>
          <cell r="T2163">
            <v>0.43842133172362152</v>
          </cell>
          <cell r="U2163">
            <v>1.5147548523533731</v>
          </cell>
          <cell r="V2163">
            <v>0.71834412968671479</v>
          </cell>
          <cell r="W2163">
            <v>2.7566784120404197E-2</v>
          </cell>
          <cell r="X2163">
            <v>94</v>
          </cell>
          <cell r="Y2163">
            <v>98</v>
          </cell>
          <cell r="Z2163">
            <v>67</v>
          </cell>
          <cell r="AA2163">
            <v>94</v>
          </cell>
          <cell r="AB2163">
            <v>77</v>
          </cell>
          <cell r="AC2163">
            <v>51</v>
          </cell>
        </row>
        <row r="2164">
          <cell r="A2164" t="str">
            <v>n@m</v>
          </cell>
          <cell r="B2164" t="str">
            <v>n</v>
          </cell>
          <cell r="C2164" t="str">
            <v>early-8</v>
          </cell>
          <cell r="D2164" t="str">
            <v>@</v>
          </cell>
          <cell r="E2164" t="str">
            <v>m</v>
          </cell>
          <cell r="F2164" t="str">
            <v>early-8</v>
          </cell>
          <cell r="G2164" t="str">
            <v>n@</v>
          </cell>
          <cell r="H2164" t="str">
            <v>@m</v>
          </cell>
          <cell r="I2164">
            <v>1</v>
          </cell>
          <cell r="J2164" t="str">
            <v>Not Found</v>
          </cell>
          <cell r="K2164">
            <v>0.1527</v>
          </cell>
          <cell r="L2164">
            <v>6.7999999999999996E-3</v>
          </cell>
          <cell r="M2164">
            <v>19</v>
          </cell>
          <cell r="N2164" t="str">
            <v>Not Found</v>
          </cell>
          <cell r="O2164">
            <v>0.15010000000000001</v>
          </cell>
          <cell r="P2164">
            <v>8.3999999999999995E-3</v>
          </cell>
          <cell r="Q2164">
            <v>13</v>
          </cell>
          <cell r="R2164">
            <v>1.010769917140431</v>
          </cell>
          <cell r="S2164">
            <v>1.0514864505473396</v>
          </cell>
          <cell r="T2164">
            <v>1.2437113335316192</v>
          </cell>
          <cell r="U2164">
            <v>0.68833206135569647</v>
          </cell>
          <cell r="V2164">
            <v>1.4514545017028901</v>
          </cell>
          <cell r="W2164">
            <v>1.4172507820670932</v>
          </cell>
          <cell r="X2164">
            <v>84</v>
          </cell>
          <cell r="Y2164">
            <v>86</v>
          </cell>
          <cell r="Z2164">
            <v>89</v>
          </cell>
          <cell r="AA2164">
            <v>75</v>
          </cell>
          <cell r="AB2164">
            <v>93</v>
          </cell>
          <cell r="AC2164">
            <v>92</v>
          </cell>
        </row>
        <row r="2165">
          <cell r="A2165" t="str">
            <v>n@n</v>
          </cell>
          <cell r="B2165" t="str">
            <v>n</v>
          </cell>
          <cell r="C2165" t="str">
            <v>early-8</v>
          </cell>
          <cell r="D2165" t="str">
            <v>@</v>
          </cell>
          <cell r="E2165" t="str">
            <v>n</v>
          </cell>
          <cell r="F2165" t="str">
            <v>early-8</v>
          </cell>
          <cell r="G2165" t="str">
            <v>n@</v>
          </cell>
          <cell r="H2165" t="str">
            <v>@n</v>
          </cell>
          <cell r="I2165">
            <v>1</v>
          </cell>
          <cell r="J2165" t="str">
            <v>Not Found</v>
          </cell>
          <cell r="K2165">
            <v>0.1993</v>
          </cell>
          <cell r="L2165">
            <v>1.6299999999999999E-2</v>
          </cell>
          <cell r="M2165">
            <v>21</v>
          </cell>
          <cell r="N2165" t="str">
            <v>Not Found</v>
          </cell>
          <cell r="O2165">
            <v>0.21010000000000001</v>
          </cell>
          <cell r="P2165">
            <v>1.8100000000000002E-2</v>
          </cell>
          <cell r="Q2165">
            <v>17</v>
          </cell>
          <cell r="R2165">
            <v>2.0860692892618777</v>
          </cell>
          <cell r="S2165">
            <v>3.8109436240464607</v>
          </cell>
          <cell r="T2165">
            <v>1.5658273342548181</v>
          </cell>
          <cell r="U2165">
            <v>2.061887946670395</v>
          </cell>
          <cell r="V2165">
            <v>4.4144422552682672</v>
          </cell>
          <cell r="W2165">
            <v>2.343706780698219</v>
          </cell>
          <cell r="X2165">
            <v>98</v>
          </cell>
          <cell r="Y2165">
            <v>100</v>
          </cell>
          <cell r="Z2165">
            <v>94</v>
          </cell>
          <cell r="AA2165">
            <v>98</v>
          </cell>
          <cell r="AB2165">
            <v>100</v>
          </cell>
          <cell r="AC2165">
            <v>99</v>
          </cell>
        </row>
        <row r="2166">
          <cell r="A2166" t="str">
            <v>n@r</v>
          </cell>
          <cell r="B2166" t="str">
            <v>n</v>
          </cell>
          <cell r="C2166" t="str">
            <v>early-8</v>
          </cell>
          <cell r="D2166" t="str">
            <v>@</v>
          </cell>
          <cell r="E2166" t="str">
            <v>r</v>
          </cell>
          <cell r="F2166" t="str">
            <v>late-8</v>
          </cell>
          <cell r="G2166" t="str">
            <v>n@</v>
          </cell>
          <cell r="H2166" t="str">
            <v>@r</v>
          </cell>
          <cell r="I2166">
            <v>3</v>
          </cell>
          <cell r="J2166" t="str">
            <v>Not Found</v>
          </cell>
          <cell r="K2166">
            <v>0.18160000000000001</v>
          </cell>
          <cell r="L2166">
            <v>8.9999999999999993E-3</v>
          </cell>
          <cell r="M2166">
            <v>9</v>
          </cell>
          <cell r="N2166" t="str">
            <v>Not Found</v>
          </cell>
          <cell r="O2166">
            <v>0.19270000000000001</v>
          </cell>
          <cell r="P2166">
            <v>4.8999999999999998E-3</v>
          </cell>
          <cell r="Q2166">
            <v>4</v>
          </cell>
          <cell r="R2166">
            <v>1.677640128606307</v>
          </cell>
          <cell r="S2166">
            <v>1.6905186380945045</v>
          </cell>
          <cell r="T2166">
            <v>-0.36686867008437607</v>
          </cell>
          <cell r="U2166">
            <v>1.6635567399291324</v>
          </cell>
          <cell r="V2166">
            <v>0.38233520917930092</v>
          </cell>
          <cell r="W2166">
            <v>-0.66727521485294028</v>
          </cell>
          <cell r="X2166">
            <v>95</v>
          </cell>
          <cell r="Y2166">
            <v>96</v>
          </cell>
          <cell r="Z2166">
            <v>36</v>
          </cell>
          <cell r="AA2166">
            <v>95</v>
          </cell>
          <cell r="AB2166">
            <v>65</v>
          </cell>
          <cell r="AC2166">
            <v>25</v>
          </cell>
        </row>
        <row r="2167">
          <cell r="A2167" t="str">
            <v>n@s</v>
          </cell>
          <cell r="B2167" t="str">
            <v>n</v>
          </cell>
          <cell r="C2167" t="str">
            <v>early-8</v>
          </cell>
          <cell r="D2167" t="str">
            <v>@</v>
          </cell>
          <cell r="E2167" t="str">
            <v>s</v>
          </cell>
          <cell r="F2167" t="str">
            <v>late-8</v>
          </cell>
          <cell r="G2167" t="str">
            <v>n@</v>
          </cell>
          <cell r="H2167" t="str">
            <v>@s</v>
          </cell>
          <cell r="I2167">
            <v>3</v>
          </cell>
          <cell r="J2167" t="str">
            <v>Not Found</v>
          </cell>
          <cell r="K2167">
            <v>0.18210000000000001</v>
          </cell>
          <cell r="L2167">
            <v>8.9999999999999993E-3</v>
          </cell>
          <cell r="M2167">
            <v>17</v>
          </cell>
          <cell r="N2167" t="str">
            <v>Not Found</v>
          </cell>
          <cell r="O2167">
            <v>0.1671</v>
          </cell>
          <cell r="P2167">
            <v>8.6999999999999994E-3</v>
          </cell>
          <cell r="Q2167">
            <v>11</v>
          </cell>
          <cell r="R2167">
            <v>1.6891776755174812</v>
          </cell>
          <cell r="S2167">
            <v>1.6905186380945045</v>
          </cell>
          <cell r="T2167">
            <v>0.9215953328084201</v>
          </cell>
          <cell r="U2167">
            <v>1.0775062288615274</v>
          </cell>
          <cell r="V2167">
            <v>1.5430932982049119</v>
          </cell>
          <cell r="W2167">
            <v>0.95402278275153019</v>
          </cell>
          <cell r="X2167">
            <v>95</v>
          </cell>
          <cell r="Y2167">
            <v>96</v>
          </cell>
          <cell r="Z2167">
            <v>82</v>
          </cell>
          <cell r="AA2167">
            <v>86</v>
          </cell>
          <cell r="AB2167">
            <v>94</v>
          </cell>
          <cell r="AC2167">
            <v>83</v>
          </cell>
        </row>
        <row r="2168">
          <cell r="A2168" t="str">
            <v>n@T</v>
          </cell>
          <cell r="B2168" t="str">
            <v>n</v>
          </cell>
          <cell r="C2168" t="str">
            <v>early-8</v>
          </cell>
          <cell r="D2168" t="str">
            <v>@</v>
          </cell>
          <cell r="E2168" t="str">
            <v>T</v>
          </cell>
          <cell r="F2168" t="str">
            <v>late-8</v>
          </cell>
          <cell r="G2168" t="str">
            <v>n@</v>
          </cell>
          <cell r="H2168" t="str">
            <v>@T</v>
          </cell>
          <cell r="I2168">
            <v>3</v>
          </cell>
          <cell r="J2168" t="str">
            <v>Not Found</v>
          </cell>
          <cell r="K2168">
            <v>0.1106</v>
          </cell>
          <cell r="L2168">
            <v>2.8E-3</v>
          </cell>
          <cell r="M2168">
            <v>12</v>
          </cell>
          <cell r="N2168" t="str">
            <v>Not Found</v>
          </cell>
          <cell r="O2168">
            <v>0.1132</v>
          </cell>
          <cell r="P2168">
            <v>3.5000000000000001E-3</v>
          </cell>
          <cell r="Q2168">
            <v>5</v>
          </cell>
          <cell r="R2168">
            <v>3.9308467219553105E-2</v>
          </cell>
          <cell r="S2168">
            <v>-0.1103902540838695</v>
          </cell>
          <cell r="T2168">
            <v>0.11630533100042251</v>
          </cell>
          <cell r="U2168">
            <v>-0.15640480811284357</v>
          </cell>
          <cell r="V2168">
            <v>-4.5312507830134761E-2</v>
          </cell>
          <cell r="W2168">
            <v>-0.43566121519515877</v>
          </cell>
          <cell r="X2168">
            <v>52</v>
          </cell>
          <cell r="Y2168">
            <v>45</v>
          </cell>
          <cell r="Z2168">
            <v>54</v>
          </cell>
          <cell r="AA2168">
            <v>44</v>
          </cell>
          <cell r="AB2168">
            <v>49</v>
          </cell>
          <cell r="AC2168">
            <v>33</v>
          </cell>
        </row>
        <row r="2169">
          <cell r="A2169" t="str">
            <v>n@v</v>
          </cell>
          <cell r="B2169" t="str">
            <v>n</v>
          </cell>
          <cell r="C2169" t="str">
            <v>early-8</v>
          </cell>
          <cell r="D2169" t="str">
            <v>@</v>
          </cell>
          <cell r="E2169" t="str">
            <v>v</v>
          </cell>
          <cell r="F2169" t="str">
            <v>mid-8</v>
          </cell>
          <cell r="G2169" t="str">
            <v>n@</v>
          </cell>
          <cell r="H2169" t="str">
            <v>@v</v>
          </cell>
          <cell r="I2169">
            <v>2</v>
          </cell>
          <cell r="J2169" t="str">
            <v>Not Found</v>
          </cell>
          <cell r="K2169">
            <v>0.12690000000000001</v>
          </cell>
          <cell r="L2169">
            <v>3.8E-3</v>
          </cell>
          <cell r="M2169">
            <v>11</v>
          </cell>
          <cell r="N2169" t="str">
            <v>Not Found</v>
          </cell>
          <cell r="O2169">
            <v>0.1268</v>
          </cell>
          <cell r="P2169">
            <v>3.3999999999999998E-3</v>
          </cell>
          <cell r="Q2169">
            <v>4</v>
          </cell>
          <cell r="R2169">
            <v>0.41543249652383618</v>
          </cell>
          <cell r="S2169">
            <v>0.18007892207393278</v>
          </cell>
          <cell r="T2169">
            <v>-4.4752669361177014E-2</v>
          </cell>
          <cell r="U2169">
            <v>0.15493452589182147</v>
          </cell>
          <cell r="V2169">
            <v>-7.5858773330808829E-2</v>
          </cell>
          <cell r="W2169">
            <v>-0.66727521485294028</v>
          </cell>
          <cell r="X2169">
            <v>66</v>
          </cell>
          <cell r="Y2169">
            <v>56.999999999999993</v>
          </cell>
          <cell r="Z2169">
            <v>48</v>
          </cell>
          <cell r="AA2169">
            <v>56.000000000000007</v>
          </cell>
          <cell r="AB2169">
            <v>48</v>
          </cell>
          <cell r="AC2169">
            <v>25</v>
          </cell>
        </row>
        <row r="2170">
          <cell r="A2170" t="str">
            <v>n@z</v>
          </cell>
          <cell r="B2170" t="str">
            <v>n</v>
          </cell>
          <cell r="C2170" t="str">
            <v>early-8</v>
          </cell>
          <cell r="D2170" t="str">
            <v>@</v>
          </cell>
          <cell r="E2170" t="str">
            <v>z</v>
          </cell>
          <cell r="F2170" t="str">
            <v>late-8</v>
          </cell>
          <cell r="G2170" t="str">
            <v>n@</v>
          </cell>
          <cell r="H2170" t="str">
            <v>@z</v>
          </cell>
          <cell r="I2170">
            <v>3</v>
          </cell>
          <cell r="J2170" t="str">
            <v>Not Found</v>
          </cell>
          <cell r="K2170">
            <v>0.1234</v>
          </cell>
          <cell r="L2170">
            <v>2.5000000000000001E-3</v>
          </cell>
          <cell r="M2170">
            <v>13</v>
          </cell>
          <cell r="N2170" t="str">
            <v>Not Found</v>
          </cell>
          <cell r="O2170">
            <v>0.1288</v>
          </cell>
          <cell r="P2170">
            <v>2.8E-3</v>
          </cell>
          <cell r="Q2170">
            <v>5</v>
          </cell>
          <cell r="R2170">
            <v>0.33466966814561555</v>
          </cell>
          <cell r="S2170">
            <v>-0.19753100693121017</v>
          </cell>
          <cell r="T2170">
            <v>0.27736333136202201</v>
          </cell>
          <cell r="U2170">
            <v>0.20071972206897812</v>
          </cell>
          <cell r="V2170">
            <v>-0.25913636633485265</v>
          </cell>
          <cell r="W2170">
            <v>-0.43566121519515877</v>
          </cell>
          <cell r="X2170">
            <v>63</v>
          </cell>
          <cell r="Y2170">
            <v>42</v>
          </cell>
          <cell r="Z2170">
            <v>61</v>
          </cell>
          <cell r="AA2170">
            <v>57.999999999999993</v>
          </cell>
          <cell r="AB2170">
            <v>40</v>
          </cell>
          <cell r="AC2170">
            <v>33</v>
          </cell>
        </row>
        <row r="2171">
          <cell r="A2171" t="str">
            <v>n^C</v>
          </cell>
          <cell r="B2171" t="str">
            <v>n</v>
          </cell>
          <cell r="C2171" t="str">
            <v>early-8</v>
          </cell>
          <cell r="D2171" t="str">
            <v>^</v>
          </cell>
          <cell r="E2171" t="str">
            <v>C</v>
          </cell>
          <cell r="F2171" t="str">
            <v>mid-8</v>
          </cell>
          <cell r="G2171" t="str">
            <v>n^</v>
          </cell>
          <cell r="H2171" t="str">
            <v>^C</v>
          </cell>
          <cell r="I2171">
            <v>2</v>
          </cell>
          <cell r="J2171" t="str">
            <v>Not Found</v>
          </cell>
          <cell r="K2171">
            <v>7.0999999999999994E-2</v>
          </cell>
          <cell r="L2171">
            <v>2.0999999999999999E-3</v>
          </cell>
          <cell r="M2171">
            <v>14</v>
          </cell>
          <cell r="N2171" t="str">
            <v>Not Found</v>
          </cell>
          <cell r="O2171">
            <v>9.6699999999999994E-2</v>
          </cell>
          <cell r="P2171">
            <v>3.0000000000000001E-3</v>
          </cell>
          <cell r="Q2171">
            <v>6</v>
          </cell>
          <cell r="R2171">
            <v>-0.87446524814545334</v>
          </cell>
          <cell r="S2171">
            <v>-0.31371867739433112</v>
          </cell>
          <cell r="T2171">
            <v>0.43842133172362152</v>
          </cell>
          <cell r="U2171">
            <v>-0.53413267657438568</v>
          </cell>
          <cell r="V2171">
            <v>-0.19804383533350467</v>
          </cell>
          <cell r="W2171">
            <v>-0.20404721553737729</v>
          </cell>
          <cell r="X2171">
            <v>19</v>
          </cell>
          <cell r="Y2171">
            <v>37</v>
          </cell>
          <cell r="Z2171">
            <v>67</v>
          </cell>
          <cell r="AA2171">
            <v>30</v>
          </cell>
          <cell r="AB2171">
            <v>43</v>
          </cell>
          <cell r="AC2171">
            <v>42</v>
          </cell>
        </row>
        <row r="2172">
          <cell r="A2172" t="str">
            <v>n^d</v>
          </cell>
          <cell r="B2172" t="str">
            <v>n</v>
          </cell>
          <cell r="C2172" t="str">
            <v>early-8</v>
          </cell>
          <cell r="D2172" t="str">
            <v>^</v>
          </cell>
          <cell r="E2172" t="str">
            <v>d</v>
          </cell>
          <cell r="F2172" t="str">
            <v>early-8</v>
          </cell>
          <cell r="G2172" t="str">
            <v>n^</v>
          </cell>
          <cell r="H2172" t="str">
            <v>^d</v>
          </cell>
          <cell r="I2172">
            <v>1</v>
          </cell>
          <cell r="J2172" t="str">
            <v>Not Found</v>
          </cell>
          <cell r="K2172">
            <v>0.10100000000000001</v>
          </cell>
          <cell r="L2172">
            <v>2.3999999999999998E-3</v>
          </cell>
          <cell r="M2172">
            <v>15</v>
          </cell>
          <cell r="N2172" t="str">
            <v>Not Found</v>
          </cell>
          <cell r="O2172">
            <v>0.13750000000000001</v>
          </cell>
          <cell r="P2172">
            <v>3.5999999999999999E-3</v>
          </cell>
          <cell r="Q2172">
            <v>6</v>
          </cell>
          <cell r="R2172">
            <v>-0.1822124334749938</v>
          </cell>
          <cell r="S2172">
            <v>-0.22657792454699047</v>
          </cell>
          <cell r="T2172">
            <v>0.59947933208522108</v>
          </cell>
          <cell r="U2172">
            <v>0.39988532543960975</v>
          </cell>
          <cell r="V2172">
            <v>-1.4766242329460836E-2</v>
          </cell>
          <cell r="W2172">
            <v>-0.20404721553737729</v>
          </cell>
          <cell r="X2172">
            <v>43</v>
          </cell>
          <cell r="Y2172">
            <v>41</v>
          </cell>
          <cell r="Z2172">
            <v>72</v>
          </cell>
          <cell r="AA2172">
            <v>66</v>
          </cell>
          <cell r="AB2172">
            <v>50</v>
          </cell>
          <cell r="AC2172">
            <v>42</v>
          </cell>
        </row>
        <row r="2173">
          <cell r="A2173" t="str">
            <v>n^f</v>
          </cell>
          <cell r="B2173" t="str">
            <v>n</v>
          </cell>
          <cell r="C2173" t="str">
            <v>early-8</v>
          </cell>
          <cell r="D2173" t="str">
            <v>^</v>
          </cell>
          <cell r="E2173" t="str">
            <v>f</v>
          </cell>
          <cell r="F2173" t="str">
            <v>mid-8</v>
          </cell>
          <cell r="G2173" t="str">
            <v>n^</v>
          </cell>
          <cell r="H2173" t="str">
            <v>^f</v>
          </cell>
          <cell r="I2173">
            <v>2</v>
          </cell>
          <cell r="J2173" t="str">
            <v>Not Found</v>
          </cell>
          <cell r="K2173">
            <v>8.2699999999999996E-2</v>
          </cell>
          <cell r="L2173">
            <v>2.8999999999999998E-3</v>
          </cell>
          <cell r="M2173">
            <v>17</v>
          </cell>
          <cell r="N2173" t="str">
            <v>Not Found</v>
          </cell>
          <cell r="O2173">
            <v>0.1033</v>
          </cell>
          <cell r="P2173">
            <v>3.5000000000000001E-3</v>
          </cell>
          <cell r="Q2173">
            <v>9</v>
          </cell>
          <cell r="R2173">
            <v>-0.6044866504239742</v>
          </cell>
          <cell r="S2173">
            <v>-8.134333646808932E-2</v>
          </cell>
          <cell r="T2173">
            <v>0.9215953328084201</v>
          </cell>
          <cell r="U2173">
            <v>-0.38304152918976864</v>
          </cell>
          <cell r="V2173">
            <v>-4.5312507830134761E-2</v>
          </cell>
          <cell r="W2173">
            <v>0.49079478343596716</v>
          </cell>
          <cell r="X2173">
            <v>27</v>
          </cell>
          <cell r="Y2173">
            <v>46</v>
          </cell>
          <cell r="Z2173">
            <v>82</v>
          </cell>
          <cell r="AA2173">
            <v>35</v>
          </cell>
          <cell r="AB2173">
            <v>49</v>
          </cell>
          <cell r="AC2173">
            <v>69</v>
          </cell>
        </row>
        <row r="2174">
          <cell r="A2174" t="str">
            <v>n^g</v>
          </cell>
          <cell r="B2174" t="str">
            <v>n</v>
          </cell>
          <cell r="C2174" t="str">
            <v>early-8</v>
          </cell>
          <cell r="D2174" t="str">
            <v>^</v>
          </cell>
          <cell r="E2174" t="str">
            <v>g</v>
          </cell>
          <cell r="F2174" t="str">
            <v>mid-8</v>
          </cell>
          <cell r="G2174" t="str">
            <v>n^</v>
          </cell>
          <cell r="H2174" t="str">
            <v>^g</v>
          </cell>
          <cell r="I2174">
            <v>2</v>
          </cell>
          <cell r="J2174" t="str">
            <v>Not Found</v>
          </cell>
          <cell r="K2174">
            <v>8.1000000000000003E-2</v>
          </cell>
          <cell r="L2174">
            <v>2.7000000000000001E-3</v>
          </cell>
          <cell r="M2174">
            <v>19</v>
          </cell>
          <cell r="N2174" t="str">
            <v>Not Found</v>
          </cell>
          <cell r="O2174">
            <v>0.1031</v>
          </cell>
          <cell r="P2174">
            <v>3.8E-3</v>
          </cell>
          <cell r="Q2174">
            <v>7</v>
          </cell>
          <cell r="R2174">
            <v>-0.64371430992196677</v>
          </cell>
          <cell r="S2174">
            <v>-0.13943717169964967</v>
          </cell>
          <cell r="T2174">
            <v>1.2437113335316192</v>
          </cell>
          <cell r="U2174">
            <v>-0.38762004880748446</v>
          </cell>
          <cell r="V2174">
            <v>4.632628867188715E-2</v>
          </cell>
          <cell r="W2174">
            <v>2.7566784120404197E-2</v>
          </cell>
          <cell r="X2174">
            <v>26</v>
          </cell>
          <cell r="Y2174">
            <v>44</v>
          </cell>
          <cell r="Z2174">
            <v>89</v>
          </cell>
          <cell r="AA2174">
            <v>35</v>
          </cell>
          <cell r="AB2174">
            <v>52</v>
          </cell>
          <cell r="AC2174">
            <v>51</v>
          </cell>
        </row>
        <row r="2175">
          <cell r="A2175" t="str">
            <v>n^G</v>
          </cell>
          <cell r="B2175" t="str">
            <v>n</v>
          </cell>
          <cell r="C2175" t="str">
            <v>early-8</v>
          </cell>
          <cell r="D2175" t="str">
            <v>^</v>
          </cell>
          <cell r="E2175" t="str">
            <v>G</v>
          </cell>
          <cell r="F2175" t="str">
            <v>mid-8</v>
          </cell>
          <cell r="G2175" t="str">
            <v>n^</v>
          </cell>
          <cell r="H2175" t="str">
            <v>^G</v>
          </cell>
          <cell r="I2175">
            <v>2</v>
          </cell>
          <cell r="J2175" t="str">
            <v>Not Found</v>
          </cell>
          <cell r="K2175">
            <v>7.4800000000000005E-2</v>
          </cell>
          <cell r="L2175">
            <v>4.0000000000000001E-3</v>
          </cell>
          <cell r="M2175">
            <v>14</v>
          </cell>
          <cell r="N2175" t="str">
            <v>Not Found</v>
          </cell>
          <cell r="O2175">
            <v>0.10290000000000001</v>
          </cell>
          <cell r="P2175">
            <v>4.8999999999999998E-3</v>
          </cell>
          <cell r="Q2175">
            <v>6</v>
          </cell>
          <cell r="R2175">
            <v>-0.7867798916205283</v>
          </cell>
          <cell r="S2175">
            <v>0.23817275730549328</v>
          </cell>
          <cell r="T2175">
            <v>0.43842133172362152</v>
          </cell>
          <cell r="U2175">
            <v>-0.3921985684251999</v>
          </cell>
          <cell r="V2175">
            <v>0.38233520917930092</v>
          </cell>
          <cell r="W2175">
            <v>-0.20404721553737729</v>
          </cell>
          <cell r="X2175">
            <v>22</v>
          </cell>
          <cell r="Y2175">
            <v>59</v>
          </cell>
          <cell r="Z2175">
            <v>67</v>
          </cell>
          <cell r="AA2175">
            <v>35</v>
          </cell>
          <cell r="AB2175">
            <v>65</v>
          </cell>
          <cell r="AC2175">
            <v>42</v>
          </cell>
        </row>
        <row r="2176">
          <cell r="A2176" t="str">
            <v>n^k</v>
          </cell>
          <cell r="B2176" t="str">
            <v>n</v>
          </cell>
          <cell r="C2176" t="str">
            <v>early-8</v>
          </cell>
          <cell r="D2176" t="str">
            <v>^</v>
          </cell>
          <cell r="E2176" t="str">
            <v>k</v>
          </cell>
          <cell r="F2176" t="str">
            <v>mid-8</v>
          </cell>
          <cell r="G2176" t="str">
            <v>n^</v>
          </cell>
          <cell r="H2176" t="str">
            <v>^k</v>
          </cell>
          <cell r="I2176">
            <v>2</v>
          </cell>
          <cell r="J2176" t="str">
            <v>Not Found</v>
          </cell>
          <cell r="K2176">
            <v>0.11650000000000001</v>
          </cell>
          <cell r="L2176">
            <v>3.3E-3</v>
          </cell>
          <cell r="M2176">
            <v>21</v>
          </cell>
          <cell r="N2176" t="str">
            <v>Not Found</v>
          </cell>
          <cell r="O2176">
            <v>0.1447</v>
          </cell>
          <cell r="P2176">
            <v>4.7999999999999996E-3</v>
          </cell>
          <cell r="Q2176">
            <v>12</v>
          </cell>
          <cell r="R2176">
            <v>0.17545152077141016</v>
          </cell>
          <cell r="S2176">
            <v>3.4844333995031646E-2</v>
          </cell>
          <cell r="T2176">
            <v>1.5658273342548181</v>
          </cell>
          <cell r="U2176">
            <v>0.56471203167737316</v>
          </cell>
          <cell r="V2176">
            <v>0.35178894367862684</v>
          </cell>
          <cell r="W2176">
            <v>1.1856367824093117</v>
          </cell>
          <cell r="X2176">
            <v>56.999999999999993</v>
          </cell>
          <cell r="Y2176">
            <v>51</v>
          </cell>
          <cell r="Z2176">
            <v>94</v>
          </cell>
          <cell r="AA2176">
            <v>71</v>
          </cell>
          <cell r="AB2176">
            <v>64</v>
          </cell>
          <cell r="AC2176">
            <v>88</v>
          </cell>
        </row>
        <row r="2177">
          <cell r="A2177" t="str">
            <v>n^p</v>
          </cell>
          <cell r="B2177" t="str">
            <v>n</v>
          </cell>
          <cell r="C2177" t="str">
            <v>early-8</v>
          </cell>
          <cell r="D2177" t="str">
            <v>^</v>
          </cell>
          <cell r="E2177" t="str">
            <v>p</v>
          </cell>
          <cell r="F2177" t="str">
            <v>early-8</v>
          </cell>
          <cell r="G2177" t="str">
            <v>n^</v>
          </cell>
          <cell r="H2177" t="str">
            <v>^p</v>
          </cell>
          <cell r="I2177">
            <v>1</v>
          </cell>
          <cell r="J2177" t="str">
            <v>Not Found</v>
          </cell>
          <cell r="K2177">
            <v>0.1002</v>
          </cell>
          <cell r="L2177">
            <v>2.5999999999999999E-3</v>
          </cell>
          <cell r="M2177">
            <v>14</v>
          </cell>
          <cell r="N2177" t="str">
            <v>Not Found</v>
          </cell>
          <cell r="O2177">
            <v>0.11650000000000001</v>
          </cell>
          <cell r="P2177">
            <v>4.1000000000000003E-3</v>
          </cell>
          <cell r="Q2177">
            <v>9</v>
          </cell>
          <cell r="R2177">
            <v>-0.20067250853287291</v>
          </cell>
          <cell r="S2177">
            <v>-0.16848408931542999</v>
          </cell>
          <cell r="T2177">
            <v>0.43842133172362152</v>
          </cell>
          <cell r="U2177">
            <v>-8.0859234420534887E-2</v>
          </cell>
          <cell r="V2177">
            <v>0.13796508517390921</v>
          </cell>
          <cell r="W2177">
            <v>0.49079478343596716</v>
          </cell>
          <cell r="X2177">
            <v>42</v>
          </cell>
          <cell r="Y2177">
            <v>43</v>
          </cell>
          <cell r="Z2177">
            <v>67</v>
          </cell>
          <cell r="AA2177">
            <v>47</v>
          </cell>
          <cell r="AB2177">
            <v>56.000000000000007</v>
          </cell>
          <cell r="AC2177">
            <v>69</v>
          </cell>
        </row>
        <row r="2178">
          <cell r="A2178" t="str">
            <v>n^r</v>
          </cell>
          <cell r="B2178" t="str">
            <v>n</v>
          </cell>
          <cell r="C2178" t="str">
            <v>early-8</v>
          </cell>
          <cell r="D2178" t="str">
            <v>^</v>
          </cell>
          <cell r="E2178" t="str">
            <v>r</v>
          </cell>
          <cell r="F2178" t="str">
            <v>late-8</v>
          </cell>
          <cell r="G2178" t="str">
            <v>n^</v>
          </cell>
          <cell r="H2178" t="str">
            <v>^r</v>
          </cell>
          <cell r="I2178">
            <v>3</v>
          </cell>
          <cell r="J2178" t="str">
            <v>Not Found</v>
          </cell>
          <cell r="K2178">
            <v>0.1414</v>
          </cell>
          <cell r="L2178">
            <v>1.4E-3</v>
          </cell>
          <cell r="M2178">
            <v>8</v>
          </cell>
          <cell r="N2178" t="str">
            <v>Not Found</v>
          </cell>
          <cell r="O2178">
            <v>0.1721</v>
          </cell>
          <cell r="P2178">
            <v>1.5E-3</v>
          </cell>
          <cell r="Q2178">
            <v>3</v>
          </cell>
          <cell r="R2178">
            <v>0.75002135694789118</v>
          </cell>
          <cell r="S2178">
            <v>-0.51704710070479265</v>
          </cell>
          <cell r="T2178">
            <v>-0.52792667044597552</v>
          </cell>
          <cell r="U2178">
            <v>1.1919692193044191</v>
          </cell>
          <cell r="V2178">
            <v>-0.65623781784361435</v>
          </cell>
          <cell r="W2178">
            <v>-0.89888921451072179</v>
          </cell>
          <cell r="X2178">
            <v>77</v>
          </cell>
          <cell r="Y2178">
            <v>30</v>
          </cell>
          <cell r="Z2178">
            <v>30</v>
          </cell>
          <cell r="AA2178">
            <v>88</v>
          </cell>
          <cell r="AB2178">
            <v>26</v>
          </cell>
          <cell r="AC2178">
            <v>18</v>
          </cell>
        </row>
        <row r="2179">
          <cell r="A2179" t="str">
            <v>n^s</v>
          </cell>
          <cell r="B2179" t="str">
            <v>n</v>
          </cell>
          <cell r="C2179" t="str">
            <v>early-8</v>
          </cell>
          <cell r="D2179" t="str">
            <v>^</v>
          </cell>
          <cell r="E2179" t="str">
            <v>s</v>
          </cell>
          <cell r="F2179" t="str">
            <v>late-8</v>
          </cell>
          <cell r="G2179" t="str">
            <v>n^</v>
          </cell>
          <cell r="H2179" t="str">
            <v>^s</v>
          </cell>
          <cell r="I2179">
            <v>3</v>
          </cell>
          <cell r="J2179" t="str">
            <v>Not Found</v>
          </cell>
          <cell r="K2179">
            <v>0.1419</v>
          </cell>
          <cell r="L2179">
            <v>5.3E-3</v>
          </cell>
          <cell r="M2179">
            <v>17</v>
          </cell>
          <cell r="N2179" t="str">
            <v>Not Found</v>
          </cell>
          <cell r="O2179">
            <v>0.1464</v>
          </cell>
          <cell r="P2179">
            <v>5.1999999999999998E-3</v>
          </cell>
          <cell r="Q2179">
            <v>10</v>
          </cell>
          <cell r="R2179">
            <v>0.76155890385906544</v>
          </cell>
          <cell r="S2179">
            <v>0.61578268631063626</v>
          </cell>
          <cell r="T2179">
            <v>0.9215953328084201</v>
          </cell>
          <cell r="U2179">
            <v>0.60362944842795652</v>
          </cell>
          <cell r="V2179">
            <v>0.47397400568132281</v>
          </cell>
          <cell r="W2179">
            <v>0.72240878309374867</v>
          </cell>
          <cell r="X2179">
            <v>78</v>
          </cell>
          <cell r="Y2179">
            <v>73</v>
          </cell>
          <cell r="Z2179">
            <v>82</v>
          </cell>
          <cell r="AA2179">
            <v>73</v>
          </cell>
          <cell r="AB2179">
            <v>69</v>
          </cell>
          <cell r="AC2179">
            <v>76</v>
          </cell>
        </row>
        <row r="2180">
          <cell r="A2180" t="str">
            <v>n^S</v>
          </cell>
          <cell r="B2180" t="str">
            <v>n</v>
          </cell>
          <cell r="C2180" t="str">
            <v>early-8</v>
          </cell>
          <cell r="D2180" t="str">
            <v>^</v>
          </cell>
          <cell r="E2180" t="str">
            <v>S</v>
          </cell>
          <cell r="F2180" t="str">
            <v>late-8</v>
          </cell>
          <cell r="G2180" t="str">
            <v>n^</v>
          </cell>
          <cell r="H2180" t="str">
            <v>^S</v>
          </cell>
          <cell r="I2180">
            <v>3</v>
          </cell>
          <cell r="J2180" t="str">
            <v>Not Found</v>
          </cell>
          <cell r="K2180">
            <v>7.0800000000000002E-2</v>
          </cell>
          <cell r="L2180">
            <v>1.8E-3</v>
          </cell>
          <cell r="M2180">
            <v>12</v>
          </cell>
          <cell r="N2180" t="str">
            <v>Not Found</v>
          </cell>
          <cell r="O2180">
            <v>9.5299999999999996E-2</v>
          </cell>
          <cell r="P2180">
            <v>2.5000000000000001E-3</v>
          </cell>
          <cell r="Q2180">
            <v>5</v>
          </cell>
          <cell r="R2180">
            <v>-0.87908026690992291</v>
          </cell>
          <cell r="S2180">
            <v>-0.40085943024167181</v>
          </cell>
          <cell r="T2180">
            <v>0.11630533100042251</v>
          </cell>
          <cell r="U2180">
            <v>-0.56618231389839535</v>
          </cell>
          <cell r="V2180">
            <v>-0.3507751628368746</v>
          </cell>
          <cell r="W2180">
            <v>-0.43566121519515877</v>
          </cell>
          <cell r="X2180">
            <v>19</v>
          </cell>
          <cell r="Y2180">
            <v>34</v>
          </cell>
          <cell r="Z2180">
            <v>54</v>
          </cell>
          <cell r="AA2180">
            <v>28.999999999999996</v>
          </cell>
          <cell r="AB2180">
            <v>37</v>
          </cell>
          <cell r="AC2180">
            <v>33</v>
          </cell>
        </row>
        <row r="2181">
          <cell r="A2181" t="str">
            <v>n^T</v>
          </cell>
          <cell r="B2181" t="str">
            <v>n</v>
          </cell>
          <cell r="C2181" t="str">
            <v>early-8</v>
          </cell>
          <cell r="D2181" t="str">
            <v>^</v>
          </cell>
          <cell r="E2181" t="str">
            <v>T</v>
          </cell>
          <cell r="F2181" t="str">
            <v>late-8</v>
          </cell>
          <cell r="G2181" t="str">
            <v>n^</v>
          </cell>
          <cell r="H2181" t="str">
            <v>^T</v>
          </cell>
          <cell r="I2181">
            <v>3</v>
          </cell>
          <cell r="J2181" t="str">
            <v>Not Found</v>
          </cell>
          <cell r="K2181">
            <v>7.0400000000000004E-2</v>
          </cell>
          <cell r="L2181">
            <v>1.5E-3</v>
          </cell>
          <cell r="M2181">
            <v>7</v>
          </cell>
          <cell r="N2181" t="str">
            <v>Not Found</v>
          </cell>
          <cell r="O2181">
            <v>9.2600000000000002E-2</v>
          </cell>
          <cell r="P2181">
            <v>1.8E-3</v>
          </cell>
          <cell r="Q2181">
            <v>2</v>
          </cell>
          <cell r="R2181">
            <v>-0.88831030443886227</v>
          </cell>
          <cell r="S2181">
            <v>-0.48800018308901244</v>
          </cell>
          <cell r="T2181">
            <v>-0.68898467080757508</v>
          </cell>
          <cell r="U2181">
            <v>-0.62799232873755662</v>
          </cell>
          <cell r="V2181">
            <v>-0.56459902134159246</v>
          </cell>
          <cell r="W2181">
            <v>-1.1305032141685032</v>
          </cell>
          <cell r="X2181">
            <v>19</v>
          </cell>
          <cell r="Y2181">
            <v>31</v>
          </cell>
          <cell r="Z2181">
            <v>24</v>
          </cell>
          <cell r="AA2181">
            <v>27</v>
          </cell>
          <cell r="AB2181">
            <v>28.999999999999996</v>
          </cell>
          <cell r="AC2181">
            <v>13</v>
          </cell>
        </row>
        <row r="2182">
          <cell r="A2182" t="str">
            <v>n^v</v>
          </cell>
          <cell r="B2182" t="str">
            <v>n</v>
          </cell>
          <cell r="C2182" t="str">
            <v>early-8</v>
          </cell>
          <cell r="D2182" t="str">
            <v>^</v>
          </cell>
          <cell r="E2182" t="str">
            <v>v</v>
          </cell>
          <cell r="F2182" t="str">
            <v>mid-8</v>
          </cell>
          <cell r="G2182" t="str">
            <v>n^</v>
          </cell>
          <cell r="H2182" t="str">
            <v>^v</v>
          </cell>
          <cell r="I2182">
            <v>2</v>
          </cell>
          <cell r="J2182" t="str">
            <v>Not Found</v>
          </cell>
          <cell r="K2182">
            <v>8.6599999999999996E-2</v>
          </cell>
          <cell r="L2182">
            <v>2.5000000000000001E-3</v>
          </cell>
          <cell r="M2182">
            <v>10</v>
          </cell>
          <cell r="N2182" t="str">
            <v>Not Found</v>
          </cell>
          <cell r="O2182">
            <v>0.1062</v>
          </cell>
          <cell r="P2182">
            <v>3.0999999999999999E-3</v>
          </cell>
          <cell r="Q2182">
            <v>5</v>
          </cell>
          <cell r="R2182">
            <v>-0.51449378451681449</v>
          </cell>
          <cell r="S2182">
            <v>-0.19753100693121017</v>
          </cell>
          <cell r="T2182">
            <v>-0.20581066972277653</v>
          </cell>
          <cell r="U2182">
            <v>-0.31665299473289155</v>
          </cell>
          <cell r="V2182">
            <v>-0.16749756983283073</v>
          </cell>
          <cell r="W2182">
            <v>-0.43566121519515877</v>
          </cell>
          <cell r="X2182">
            <v>30</v>
          </cell>
          <cell r="Y2182">
            <v>42</v>
          </cell>
          <cell r="Z2182">
            <v>42</v>
          </cell>
          <cell r="AA2182">
            <v>38</v>
          </cell>
          <cell r="AB2182">
            <v>44</v>
          </cell>
          <cell r="AC2182">
            <v>33</v>
          </cell>
        </row>
        <row r="2183">
          <cell r="A2183" t="str">
            <v>n^z</v>
          </cell>
          <cell r="B2183" t="str">
            <v>n</v>
          </cell>
          <cell r="C2183" t="str">
            <v>early-8</v>
          </cell>
          <cell r="D2183" t="str">
            <v>^</v>
          </cell>
          <cell r="E2183" t="str">
            <v>z</v>
          </cell>
          <cell r="F2183" t="str">
            <v>late-8</v>
          </cell>
          <cell r="G2183" t="str">
            <v>n^</v>
          </cell>
          <cell r="H2183" t="str">
            <v>^z</v>
          </cell>
          <cell r="I2183">
            <v>3</v>
          </cell>
          <cell r="J2183" t="str">
            <v>Not Found</v>
          </cell>
          <cell r="K2183">
            <v>8.3199999999999996E-2</v>
          </cell>
          <cell r="L2183">
            <v>2.3999999999999998E-3</v>
          </cell>
          <cell r="M2183">
            <v>13</v>
          </cell>
          <cell r="N2183" t="str">
            <v>Not Found</v>
          </cell>
          <cell r="O2183">
            <v>0.1082</v>
          </cell>
          <cell r="P2183">
            <v>4.0000000000000001E-3</v>
          </cell>
          <cell r="Q2183">
            <v>6</v>
          </cell>
          <cell r="R2183">
            <v>-0.59294910351279984</v>
          </cell>
          <cell r="S2183">
            <v>-0.22657792454699047</v>
          </cell>
          <cell r="T2183">
            <v>0.27736333136202201</v>
          </cell>
          <cell r="U2183">
            <v>-0.2708677985557349</v>
          </cell>
          <cell r="V2183">
            <v>0.10741881967323515</v>
          </cell>
          <cell r="W2183">
            <v>-0.20404721553737729</v>
          </cell>
          <cell r="X2183">
            <v>28.000000000000004</v>
          </cell>
          <cell r="Y2183">
            <v>41</v>
          </cell>
          <cell r="Z2183">
            <v>61</v>
          </cell>
          <cell r="AA2183">
            <v>39</v>
          </cell>
          <cell r="AB2183">
            <v>55.000000000000007</v>
          </cell>
          <cell r="AC2183">
            <v>42</v>
          </cell>
        </row>
        <row r="2184">
          <cell r="A2184" t="str">
            <v>naf</v>
          </cell>
          <cell r="B2184" t="str">
            <v>n</v>
          </cell>
          <cell r="C2184" t="str">
            <v>early-8</v>
          </cell>
          <cell r="D2184" t="str">
            <v>a</v>
          </cell>
          <cell r="E2184" t="str">
            <v>f</v>
          </cell>
          <cell r="F2184" t="str">
            <v>mid-8</v>
          </cell>
          <cell r="G2184" t="str">
            <v>na</v>
          </cell>
          <cell r="H2184" t="str">
            <v>af</v>
          </cell>
          <cell r="I2184">
            <v>2</v>
          </cell>
          <cell r="J2184" t="str">
            <v>Not Found</v>
          </cell>
          <cell r="K2184">
            <v>0.104</v>
          </cell>
          <cell r="L2184">
            <v>3.7000000000000002E-3</v>
          </cell>
          <cell r="M2184">
            <v>8</v>
          </cell>
          <cell r="N2184" t="str">
            <v>Not Found</v>
          </cell>
          <cell r="O2184">
            <v>0.10639999999999999</v>
          </cell>
          <cell r="P2184">
            <v>1.9E-3</v>
          </cell>
          <cell r="Q2184">
            <v>5</v>
          </cell>
          <cell r="R2184">
            <v>-0.11298715200794814</v>
          </cell>
          <cell r="S2184">
            <v>0.1510320044581526</v>
          </cell>
          <cell r="T2184">
            <v>-0.52792667044597552</v>
          </cell>
          <cell r="U2184">
            <v>-0.31207447511517611</v>
          </cell>
          <cell r="V2184">
            <v>-0.53405275584091849</v>
          </cell>
          <cell r="W2184">
            <v>-0.43566121519515877</v>
          </cell>
          <cell r="X2184">
            <v>45</v>
          </cell>
          <cell r="Y2184">
            <v>56.000000000000007</v>
          </cell>
          <cell r="Z2184">
            <v>30</v>
          </cell>
          <cell r="AA2184">
            <v>38</v>
          </cell>
          <cell r="AB2184">
            <v>30</v>
          </cell>
          <cell r="AC2184">
            <v>33</v>
          </cell>
        </row>
        <row r="2185">
          <cell r="A2185" t="str">
            <v>nag</v>
          </cell>
          <cell r="B2185" t="str">
            <v>n</v>
          </cell>
          <cell r="C2185" t="str">
            <v>early-8</v>
          </cell>
          <cell r="D2185" t="str">
            <v>a</v>
          </cell>
          <cell r="E2185" t="str">
            <v>g</v>
          </cell>
          <cell r="F2185" t="str">
            <v>mid-8</v>
          </cell>
          <cell r="G2185" t="str">
            <v>na</v>
          </cell>
          <cell r="H2185" t="str">
            <v>ag</v>
          </cell>
          <cell r="I2185">
            <v>2</v>
          </cell>
          <cell r="J2185" t="str">
            <v>Not Found</v>
          </cell>
          <cell r="K2185">
            <v>0.1023</v>
          </cell>
          <cell r="L2185">
            <v>4.1999999999999997E-3</v>
          </cell>
          <cell r="M2185">
            <v>9</v>
          </cell>
          <cell r="N2185" t="str">
            <v>Not Found</v>
          </cell>
          <cell r="O2185">
            <v>0.1061</v>
          </cell>
          <cell r="P2185">
            <v>2.0999999999999999E-3</v>
          </cell>
          <cell r="Q2185">
            <v>5</v>
          </cell>
          <cell r="R2185">
            <v>-0.15221481150594066</v>
          </cell>
          <cell r="S2185">
            <v>0.29626659253705362</v>
          </cell>
          <cell r="T2185">
            <v>-0.36686867008437607</v>
          </cell>
          <cell r="U2185">
            <v>-0.31894225454174946</v>
          </cell>
          <cell r="V2185">
            <v>-0.47296022483957056</v>
          </cell>
          <cell r="W2185">
            <v>-0.43566121519515877</v>
          </cell>
          <cell r="X2185">
            <v>44</v>
          </cell>
          <cell r="Y2185">
            <v>62</v>
          </cell>
          <cell r="Z2185">
            <v>36</v>
          </cell>
          <cell r="AA2185">
            <v>38</v>
          </cell>
          <cell r="AB2185">
            <v>32</v>
          </cell>
          <cell r="AC2185">
            <v>33</v>
          </cell>
        </row>
        <row r="2186">
          <cell r="A2186" t="str">
            <v>naG</v>
          </cell>
          <cell r="B2186" t="str">
            <v>n</v>
          </cell>
          <cell r="C2186" t="str">
            <v>early-8</v>
          </cell>
          <cell r="D2186" t="str">
            <v>a</v>
          </cell>
          <cell r="E2186" t="str">
            <v>G</v>
          </cell>
          <cell r="F2186" t="str">
            <v>mid-8</v>
          </cell>
          <cell r="G2186" t="str">
            <v>na</v>
          </cell>
          <cell r="H2186" t="str">
            <v>aG</v>
          </cell>
          <cell r="I2186">
            <v>2</v>
          </cell>
          <cell r="J2186" t="str">
            <v>Not Found</v>
          </cell>
          <cell r="K2186">
            <v>9.6100000000000005E-2</v>
          </cell>
          <cell r="L2186">
            <v>4.1999999999999997E-3</v>
          </cell>
          <cell r="M2186">
            <v>5</v>
          </cell>
          <cell r="N2186" t="str">
            <v>Not Found</v>
          </cell>
          <cell r="O2186">
            <v>0.10589999999999999</v>
          </cell>
          <cell r="P2186">
            <v>2.2000000000000001E-3</v>
          </cell>
          <cell r="Q2186">
            <v>6</v>
          </cell>
          <cell r="R2186">
            <v>-0.29528039320450217</v>
          </cell>
          <cell r="S2186">
            <v>0.29626659253705362</v>
          </cell>
          <cell r="T2186">
            <v>-1.0111006715307742</v>
          </cell>
          <cell r="U2186">
            <v>-0.32352077415946523</v>
          </cell>
          <cell r="V2186">
            <v>-0.44241395933889649</v>
          </cell>
          <cell r="W2186">
            <v>-0.20404721553737729</v>
          </cell>
          <cell r="X2186">
            <v>38</v>
          </cell>
          <cell r="Y2186">
            <v>62</v>
          </cell>
          <cell r="Z2186">
            <v>15</v>
          </cell>
          <cell r="AA2186">
            <v>37</v>
          </cell>
          <cell r="AB2186">
            <v>34</v>
          </cell>
          <cell r="AC2186">
            <v>42</v>
          </cell>
        </row>
        <row r="2187">
          <cell r="A2187" t="str">
            <v>naJ</v>
          </cell>
          <cell r="B2187" t="str">
            <v>n</v>
          </cell>
          <cell r="C2187" t="str">
            <v>early-8</v>
          </cell>
          <cell r="D2187" t="str">
            <v>a</v>
          </cell>
          <cell r="E2187" t="str">
            <v>J</v>
          </cell>
          <cell r="F2187" t="str">
            <v>mid-8</v>
          </cell>
          <cell r="G2187" t="str">
            <v>na</v>
          </cell>
          <cell r="H2187" t="str">
            <v>aJ</v>
          </cell>
          <cell r="I2187">
            <v>2</v>
          </cell>
          <cell r="J2187" t="str">
            <v>Not Found</v>
          </cell>
          <cell r="K2187">
            <v>9.5100000000000004E-2</v>
          </cell>
          <cell r="L2187">
            <v>4.4000000000000003E-3</v>
          </cell>
          <cell r="M2187">
            <v>8</v>
          </cell>
          <cell r="N2187" t="str">
            <v>Not Found</v>
          </cell>
          <cell r="O2187">
            <v>9.3399999999999997E-2</v>
          </cell>
          <cell r="P2187">
            <v>2.0999999999999999E-3</v>
          </cell>
          <cell r="Q2187">
            <v>4</v>
          </cell>
          <cell r="R2187">
            <v>-0.31835548702685085</v>
          </cell>
          <cell r="S2187">
            <v>0.35436042776861426</v>
          </cell>
          <cell r="T2187">
            <v>-0.52792667044597552</v>
          </cell>
          <cell r="U2187">
            <v>-0.60967825026669409</v>
          </cell>
          <cell r="V2187">
            <v>-0.47296022483957056</v>
          </cell>
          <cell r="W2187">
            <v>-0.66727521485294028</v>
          </cell>
          <cell r="X2187">
            <v>37</v>
          </cell>
          <cell r="Y2187">
            <v>64</v>
          </cell>
          <cell r="Z2187">
            <v>30</v>
          </cell>
          <cell r="AA2187">
            <v>27</v>
          </cell>
          <cell r="AB2187">
            <v>32</v>
          </cell>
          <cell r="AC2187">
            <v>25</v>
          </cell>
        </row>
        <row r="2188">
          <cell r="A2188" t="str">
            <v>nal</v>
          </cell>
          <cell r="B2188" t="str">
            <v>n</v>
          </cell>
          <cell r="C2188" t="str">
            <v>early-8</v>
          </cell>
          <cell r="D2188" t="str">
            <v>a</v>
          </cell>
          <cell r="E2188" t="str">
            <v>l</v>
          </cell>
          <cell r="F2188" t="str">
            <v>late-8</v>
          </cell>
          <cell r="G2188" t="str">
            <v>na</v>
          </cell>
          <cell r="H2188" t="str">
            <v>al</v>
          </cell>
          <cell r="I2188">
            <v>3</v>
          </cell>
          <cell r="J2188" t="str">
            <v>Not Found</v>
          </cell>
          <cell r="K2188">
            <v>0.158</v>
          </cell>
          <cell r="L2188">
            <v>9.4000000000000004E-3</v>
          </cell>
          <cell r="M2188">
            <v>15</v>
          </cell>
          <cell r="N2188" t="str">
            <v>Not Found</v>
          </cell>
          <cell r="O2188">
            <v>0.1686</v>
          </cell>
          <cell r="P2188">
            <v>7.7000000000000002E-3</v>
          </cell>
          <cell r="Q2188">
            <v>7</v>
          </cell>
          <cell r="R2188">
            <v>1.1330679143988787</v>
          </cell>
          <cell r="S2188">
            <v>1.8067063085576256</v>
          </cell>
          <cell r="T2188">
            <v>0.59947933208522108</v>
          </cell>
          <cell r="U2188">
            <v>1.1118451259943949</v>
          </cell>
          <cell r="V2188">
            <v>1.2376306431981725</v>
          </cell>
          <cell r="W2188">
            <v>2.7566784120404197E-2</v>
          </cell>
          <cell r="X2188">
            <v>87</v>
          </cell>
          <cell r="Y2188">
            <v>97</v>
          </cell>
          <cell r="Z2188">
            <v>72</v>
          </cell>
          <cell r="AA2188">
            <v>87</v>
          </cell>
          <cell r="AB2188">
            <v>89</v>
          </cell>
          <cell r="AC2188">
            <v>51</v>
          </cell>
        </row>
        <row r="2189">
          <cell r="A2189" t="str">
            <v>nam</v>
          </cell>
          <cell r="B2189" t="str">
            <v>n</v>
          </cell>
          <cell r="C2189" t="str">
            <v>early-8</v>
          </cell>
          <cell r="D2189" t="str">
            <v>a</v>
          </cell>
          <cell r="E2189" t="str">
            <v>m</v>
          </cell>
          <cell r="F2189" t="str">
            <v>early-8</v>
          </cell>
          <cell r="G2189" t="str">
            <v>na</v>
          </cell>
          <cell r="H2189" t="str">
            <v>am</v>
          </cell>
          <cell r="I2189">
            <v>1</v>
          </cell>
          <cell r="J2189" t="str">
            <v>Not Found</v>
          </cell>
          <cell r="K2189">
            <v>0.1338</v>
          </cell>
          <cell r="L2189">
            <v>9.2999999999999992E-3</v>
          </cell>
          <cell r="M2189">
            <v>12</v>
          </cell>
          <cell r="N2189" t="str">
            <v>Not Found</v>
          </cell>
          <cell r="O2189">
            <v>0.13250000000000001</v>
          </cell>
          <cell r="P2189">
            <v>5.1000000000000004E-3</v>
          </cell>
          <cell r="Q2189">
            <v>8</v>
          </cell>
          <cell r="R2189">
            <v>0.57465064389804155</v>
          </cell>
          <cell r="S2189">
            <v>1.7776593909418452</v>
          </cell>
          <cell r="T2189">
            <v>0.11630533100042251</v>
          </cell>
          <cell r="U2189">
            <v>0.2854223349967181</v>
          </cell>
          <cell r="V2189">
            <v>0.44342774018064901</v>
          </cell>
          <cell r="W2189">
            <v>0.25918078377818571</v>
          </cell>
          <cell r="X2189">
            <v>72</v>
          </cell>
          <cell r="Y2189">
            <v>96</v>
          </cell>
          <cell r="Z2189">
            <v>54</v>
          </cell>
          <cell r="AA2189">
            <v>61</v>
          </cell>
          <cell r="AB2189">
            <v>68</v>
          </cell>
          <cell r="AC2189">
            <v>60</v>
          </cell>
        </row>
        <row r="2190">
          <cell r="A2190" t="str">
            <v>nan</v>
          </cell>
          <cell r="B2190" t="str">
            <v>n</v>
          </cell>
          <cell r="C2190" t="str">
            <v>early-8</v>
          </cell>
          <cell r="D2190" t="str">
            <v>a</v>
          </cell>
          <cell r="E2190" t="str">
            <v>n</v>
          </cell>
          <cell r="F2190" t="str">
            <v>early-8</v>
          </cell>
          <cell r="G2190" t="str">
            <v>na</v>
          </cell>
          <cell r="H2190" t="str">
            <v>an</v>
          </cell>
          <cell r="I2190">
            <v>1</v>
          </cell>
          <cell r="J2190" t="str">
            <v>Not Found</v>
          </cell>
          <cell r="K2190">
            <v>0.1804</v>
          </cell>
          <cell r="L2190">
            <v>1.55E-2</v>
          </cell>
          <cell r="M2190">
            <v>18</v>
          </cell>
          <cell r="N2190" t="str">
            <v>Not Found</v>
          </cell>
          <cell r="O2190">
            <v>0.1925</v>
          </cell>
          <cell r="P2190">
            <v>7.1999999999999998E-3</v>
          </cell>
          <cell r="Q2190">
            <v>13</v>
          </cell>
          <cell r="R2190">
            <v>1.6499500160194884</v>
          </cell>
          <cell r="S2190">
            <v>3.5785682831202195</v>
          </cell>
          <cell r="T2190">
            <v>1.0826533331700197</v>
          </cell>
          <cell r="U2190">
            <v>1.6589782203114165</v>
          </cell>
          <cell r="V2190">
            <v>1.0848993156948024</v>
          </cell>
          <cell r="W2190">
            <v>1.4172507820670932</v>
          </cell>
          <cell r="X2190">
            <v>95</v>
          </cell>
          <cell r="Y2190">
            <v>100</v>
          </cell>
          <cell r="Z2190">
            <v>86</v>
          </cell>
          <cell r="AA2190">
            <v>95</v>
          </cell>
          <cell r="AB2190">
            <v>86</v>
          </cell>
          <cell r="AC2190">
            <v>92</v>
          </cell>
        </row>
        <row r="2191">
          <cell r="A2191" t="str">
            <v>nap</v>
          </cell>
          <cell r="B2191" t="str">
            <v>n</v>
          </cell>
          <cell r="C2191" t="str">
            <v>early-8</v>
          </cell>
          <cell r="D2191" t="str">
            <v>a</v>
          </cell>
          <cell r="E2191" t="str">
            <v>p</v>
          </cell>
          <cell r="F2191" t="str">
            <v>early-8</v>
          </cell>
          <cell r="G2191" t="str">
            <v>na</v>
          </cell>
          <cell r="H2191" t="str">
            <v>ap</v>
          </cell>
          <cell r="I2191">
            <v>1</v>
          </cell>
          <cell r="J2191" t="str">
            <v>Not Found</v>
          </cell>
          <cell r="K2191">
            <v>0.1215</v>
          </cell>
          <cell r="L2191">
            <v>6.0000000000000001E-3</v>
          </cell>
          <cell r="M2191">
            <v>19</v>
          </cell>
          <cell r="N2191" t="str">
            <v>Not Found</v>
          </cell>
          <cell r="O2191">
            <v>0.1195</v>
          </cell>
          <cell r="P2191">
            <v>5.1000000000000004E-3</v>
          </cell>
          <cell r="Q2191">
            <v>13</v>
          </cell>
          <cell r="R2191">
            <v>0.29082698988315314</v>
          </cell>
          <cell r="S2191">
            <v>0.8191111096210979</v>
          </cell>
          <cell r="T2191">
            <v>1.2437113335316192</v>
          </cell>
          <cell r="U2191">
            <v>-1.2181440154800216E-2</v>
          </cell>
          <cell r="V2191">
            <v>0.44342774018064901</v>
          </cell>
          <cell r="W2191">
            <v>1.4172507820670932</v>
          </cell>
          <cell r="X2191">
            <v>61</v>
          </cell>
          <cell r="Y2191">
            <v>79</v>
          </cell>
          <cell r="Z2191">
            <v>89</v>
          </cell>
          <cell r="AA2191">
            <v>50</v>
          </cell>
          <cell r="AB2191">
            <v>68</v>
          </cell>
          <cell r="AC2191">
            <v>92</v>
          </cell>
        </row>
        <row r="2192">
          <cell r="A2192" t="str">
            <v>nar</v>
          </cell>
          <cell r="B2192" t="str">
            <v>n</v>
          </cell>
          <cell r="C2192" t="str">
            <v>early-8</v>
          </cell>
          <cell r="D2192" t="str">
            <v>a</v>
          </cell>
          <cell r="E2192" t="str">
            <v>r</v>
          </cell>
          <cell r="F2192" t="str">
            <v>late-8</v>
          </cell>
          <cell r="G2192" t="str">
            <v>na</v>
          </cell>
          <cell r="H2192" t="str">
            <v>ar</v>
          </cell>
          <cell r="I2192">
            <v>3</v>
          </cell>
          <cell r="J2192" t="str">
            <v>Not Found</v>
          </cell>
          <cell r="K2192">
            <v>0.16270000000000001</v>
          </cell>
          <cell r="L2192">
            <v>1.9599999999999999E-2</v>
          </cell>
          <cell r="M2192">
            <v>19</v>
          </cell>
          <cell r="N2192" t="str">
            <v>Not Found</v>
          </cell>
          <cell r="O2192">
            <v>0.17510000000000001</v>
          </cell>
          <cell r="P2192">
            <v>2.3300000000000001E-2</v>
          </cell>
          <cell r="Q2192">
            <v>13</v>
          </cell>
          <cell r="R2192">
            <v>1.2415208553639177</v>
          </cell>
          <cell r="S2192">
            <v>4.7694919053672091</v>
          </cell>
          <cell r="T2192">
            <v>1.2437113335316192</v>
          </cell>
          <cell r="U2192">
            <v>1.260647013570154</v>
          </cell>
          <cell r="V2192">
            <v>6.0028480613033137</v>
          </cell>
          <cell r="W2192">
            <v>1.4172507820670932</v>
          </cell>
          <cell r="X2192">
            <v>89</v>
          </cell>
          <cell r="Y2192">
            <v>100</v>
          </cell>
          <cell r="Z2192">
            <v>89</v>
          </cell>
          <cell r="AA2192">
            <v>90</v>
          </cell>
          <cell r="AB2192">
            <v>100</v>
          </cell>
          <cell r="AC2192">
            <v>92</v>
          </cell>
        </row>
        <row r="2193">
          <cell r="A2193" t="str">
            <v>nas</v>
          </cell>
          <cell r="B2193" t="str">
            <v>n</v>
          </cell>
          <cell r="C2193" t="str">
            <v>early-8</v>
          </cell>
          <cell r="D2193" t="str">
            <v>a</v>
          </cell>
          <cell r="E2193" t="str">
            <v>s</v>
          </cell>
          <cell r="F2193" t="str">
            <v>late-8</v>
          </cell>
          <cell r="G2193" t="str">
            <v>na</v>
          </cell>
          <cell r="H2193" t="str">
            <v>as</v>
          </cell>
          <cell r="I2193">
            <v>3</v>
          </cell>
          <cell r="J2193" t="str">
            <v>Not Found</v>
          </cell>
          <cell r="K2193">
            <v>0.16320000000000001</v>
          </cell>
          <cell r="L2193">
            <v>6.0000000000000001E-3</v>
          </cell>
          <cell r="M2193">
            <v>11</v>
          </cell>
          <cell r="N2193" t="str">
            <v>Not Found</v>
          </cell>
          <cell r="O2193">
            <v>0.14949999999999999</v>
          </cell>
          <cell r="P2193">
            <v>3.0000000000000001E-3</v>
          </cell>
          <cell r="Q2193">
            <v>9</v>
          </cell>
          <cell r="R2193">
            <v>1.2530584022750919</v>
          </cell>
          <cell r="S2193">
            <v>0.8191111096210979</v>
          </cell>
          <cell r="T2193">
            <v>-4.4752669361177014E-2</v>
          </cell>
          <cell r="U2193">
            <v>0.6745965025025491</v>
          </cell>
          <cell r="V2193">
            <v>-0.19804383533350467</v>
          </cell>
          <cell r="W2193">
            <v>0.49079478343596716</v>
          </cell>
          <cell r="X2193">
            <v>90</v>
          </cell>
          <cell r="Y2193">
            <v>79</v>
          </cell>
          <cell r="Z2193">
            <v>48</v>
          </cell>
          <cell r="AA2193">
            <v>75</v>
          </cell>
          <cell r="AB2193">
            <v>43</v>
          </cell>
          <cell r="AC2193">
            <v>69</v>
          </cell>
        </row>
        <row r="2194">
          <cell r="A2194" t="str">
            <v>naS</v>
          </cell>
          <cell r="B2194" t="str">
            <v>n</v>
          </cell>
          <cell r="C2194" t="str">
            <v>early-8</v>
          </cell>
          <cell r="D2194" t="str">
            <v>a</v>
          </cell>
          <cell r="E2194" t="str">
            <v>S</v>
          </cell>
          <cell r="F2194" t="str">
            <v>late-8</v>
          </cell>
          <cell r="G2194" t="str">
            <v>na</v>
          </cell>
          <cell r="H2194" t="str">
            <v>aS</v>
          </cell>
          <cell r="I2194">
            <v>3</v>
          </cell>
          <cell r="J2194" t="str">
            <v>Not Found</v>
          </cell>
          <cell r="K2194">
            <v>9.2100000000000001E-2</v>
          </cell>
          <cell r="L2194">
            <v>3.7000000000000002E-3</v>
          </cell>
          <cell r="M2194">
            <v>9</v>
          </cell>
          <cell r="N2194" t="str">
            <v>Not Found</v>
          </cell>
          <cell r="O2194">
            <v>9.8299999999999998E-2</v>
          </cell>
          <cell r="P2194">
            <v>1.9E-3</v>
          </cell>
          <cell r="Q2194">
            <v>5</v>
          </cell>
          <cell r="R2194">
            <v>-0.38758076849389683</v>
          </cell>
          <cell r="S2194">
            <v>0.1510320044581526</v>
          </cell>
          <cell r="T2194">
            <v>-0.36686867008437607</v>
          </cell>
          <cell r="U2194">
            <v>-0.49750451963266029</v>
          </cell>
          <cell r="V2194">
            <v>-0.53405275584091849</v>
          </cell>
          <cell r="W2194">
            <v>-0.43566121519515877</v>
          </cell>
          <cell r="X2194">
            <v>35</v>
          </cell>
          <cell r="Y2194">
            <v>56.000000000000007</v>
          </cell>
          <cell r="Z2194">
            <v>36</v>
          </cell>
          <cell r="AA2194">
            <v>31</v>
          </cell>
          <cell r="AB2194">
            <v>30</v>
          </cell>
          <cell r="AC2194">
            <v>33</v>
          </cell>
        </row>
        <row r="2195">
          <cell r="A2195" t="str">
            <v>naT</v>
          </cell>
          <cell r="B2195" t="str">
            <v>n</v>
          </cell>
          <cell r="C2195" t="str">
            <v>early-8</v>
          </cell>
          <cell r="D2195" t="str">
            <v>a</v>
          </cell>
          <cell r="E2195" t="str">
            <v>T</v>
          </cell>
          <cell r="F2195" t="str">
            <v>late-8</v>
          </cell>
          <cell r="G2195" t="str">
            <v>na</v>
          </cell>
          <cell r="H2195" t="str">
            <v>aT</v>
          </cell>
          <cell r="I2195">
            <v>3</v>
          </cell>
          <cell r="J2195" t="str">
            <v>Not Found</v>
          </cell>
          <cell r="K2195">
            <v>9.1700000000000004E-2</v>
          </cell>
          <cell r="L2195">
            <v>3.5999999999999999E-3</v>
          </cell>
          <cell r="M2195">
            <v>7</v>
          </cell>
          <cell r="N2195" t="str">
            <v>Not Found</v>
          </cell>
          <cell r="O2195">
            <v>9.5699999999999993E-2</v>
          </cell>
          <cell r="P2195">
            <v>1.5E-3</v>
          </cell>
          <cell r="Q2195">
            <v>3</v>
          </cell>
          <cell r="R2195">
            <v>-0.39681080602283625</v>
          </cell>
          <cell r="S2195">
            <v>0.1219850868423723</v>
          </cell>
          <cell r="T2195">
            <v>-0.68898467080757508</v>
          </cell>
          <cell r="U2195">
            <v>-0.55702527466296403</v>
          </cell>
          <cell r="V2195">
            <v>-0.65623781784361435</v>
          </cell>
          <cell r="W2195">
            <v>-0.89888921451072179</v>
          </cell>
          <cell r="X2195">
            <v>35</v>
          </cell>
          <cell r="Y2195">
            <v>55.000000000000007</v>
          </cell>
          <cell r="Z2195">
            <v>24</v>
          </cell>
          <cell r="AA2195">
            <v>28.999999999999996</v>
          </cell>
          <cell r="AB2195">
            <v>26</v>
          </cell>
          <cell r="AC2195">
            <v>18</v>
          </cell>
        </row>
        <row r="2196">
          <cell r="A2196" t="str">
            <v>nav</v>
          </cell>
          <cell r="B2196" t="str">
            <v>n</v>
          </cell>
          <cell r="C2196" t="str">
            <v>early-8</v>
          </cell>
          <cell r="D2196" t="str">
            <v>a</v>
          </cell>
          <cell r="E2196" t="str">
            <v>v</v>
          </cell>
          <cell r="F2196" t="str">
            <v>mid-8</v>
          </cell>
          <cell r="G2196" t="str">
            <v>na</v>
          </cell>
          <cell r="H2196" t="str">
            <v>av</v>
          </cell>
          <cell r="I2196">
            <v>2</v>
          </cell>
          <cell r="J2196" t="str">
            <v>Not Found</v>
          </cell>
          <cell r="K2196">
            <v>0.1079</v>
          </cell>
          <cell r="L2196">
            <v>4.1000000000000003E-3</v>
          </cell>
          <cell r="M2196">
            <v>9</v>
          </cell>
          <cell r="N2196" t="str">
            <v>Not Found</v>
          </cell>
          <cell r="O2196">
            <v>0.10920000000000001</v>
          </cell>
          <cell r="P2196">
            <v>1.6999999999999999E-3</v>
          </cell>
          <cell r="Q2196">
            <v>4</v>
          </cell>
          <cell r="R2196">
            <v>-2.2994286100788412E-2</v>
          </cell>
          <cell r="S2196">
            <v>0.26721967492127358</v>
          </cell>
          <cell r="T2196">
            <v>-0.36686867008437607</v>
          </cell>
          <cell r="U2196">
            <v>-0.24797520046715657</v>
          </cell>
          <cell r="V2196">
            <v>-0.59514528684226642</v>
          </cell>
          <cell r="W2196">
            <v>-0.66727521485294028</v>
          </cell>
          <cell r="X2196">
            <v>49</v>
          </cell>
          <cell r="Y2196">
            <v>60</v>
          </cell>
          <cell r="Z2196">
            <v>36</v>
          </cell>
          <cell r="AA2196">
            <v>40</v>
          </cell>
          <cell r="AB2196">
            <v>28.000000000000004</v>
          </cell>
          <cell r="AC2196">
            <v>25</v>
          </cell>
        </row>
        <row r="2197">
          <cell r="A2197" t="str">
            <v>naz</v>
          </cell>
          <cell r="B2197" t="str">
            <v>n</v>
          </cell>
          <cell r="C2197" t="str">
            <v>early-8</v>
          </cell>
          <cell r="D2197" t="str">
            <v>a</v>
          </cell>
          <cell r="E2197" t="str">
            <v>z</v>
          </cell>
          <cell r="F2197" t="str">
            <v>late-8</v>
          </cell>
          <cell r="G2197" t="str">
            <v>na</v>
          </cell>
          <cell r="H2197" t="str">
            <v>az</v>
          </cell>
          <cell r="I2197">
            <v>3</v>
          </cell>
          <cell r="J2197" t="str">
            <v>Not Found</v>
          </cell>
          <cell r="K2197">
            <v>0.1045</v>
          </cell>
          <cell r="L2197">
            <v>4.1999999999999997E-3</v>
          </cell>
          <cell r="M2197">
            <v>9</v>
          </cell>
          <cell r="N2197" t="str">
            <v>Not Found</v>
          </cell>
          <cell r="O2197">
            <v>0.11119999999999999</v>
          </cell>
          <cell r="P2197">
            <v>1.9E-3</v>
          </cell>
          <cell r="Q2197">
            <v>5</v>
          </cell>
          <cell r="R2197">
            <v>-0.1014496050967738</v>
          </cell>
          <cell r="S2197">
            <v>0.29626659253705362</v>
          </cell>
          <cell r="T2197">
            <v>-0.36686867008437607</v>
          </cell>
          <cell r="U2197">
            <v>-0.20219000429000022</v>
          </cell>
          <cell r="V2197">
            <v>-0.53405275584091849</v>
          </cell>
          <cell r="W2197">
            <v>-0.43566121519515877</v>
          </cell>
          <cell r="X2197">
            <v>46</v>
          </cell>
          <cell r="Y2197">
            <v>62</v>
          </cell>
          <cell r="Z2197">
            <v>36</v>
          </cell>
          <cell r="AA2197">
            <v>42</v>
          </cell>
          <cell r="AB2197">
            <v>30</v>
          </cell>
          <cell r="AC2197">
            <v>33</v>
          </cell>
        </row>
        <row r="2198">
          <cell r="A2198" t="str">
            <v>ncb</v>
          </cell>
          <cell r="B2198" t="str">
            <v>n</v>
          </cell>
          <cell r="C2198" t="str">
            <v>early-8</v>
          </cell>
          <cell r="D2198" t="str">
            <v>c</v>
          </cell>
          <cell r="E2198" t="str">
            <v>b</v>
          </cell>
          <cell r="F2198" t="str">
            <v>early-8</v>
          </cell>
          <cell r="G2198" t="str">
            <v>nc</v>
          </cell>
          <cell r="H2198" t="str">
            <v>cb</v>
          </cell>
          <cell r="I2198">
            <v>1</v>
          </cell>
          <cell r="J2198" t="str">
            <v>Not Found</v>
          </cell>
          <cell r="K2198">
            <v>6.6299999999999998E-2</v>
          </cell>
          <cell r="L2198">
            <v>4.0000000000000002E-4</v>
          </cell>
          <cell r="M2198">
            <v>9</v>
          </cell>
          <cell r="N2198" t="str">
            <v>Not Found</v>
          </cell>
          <cell r="O2198">
            <v>7.2300000000000003E-2</v>
          </cell>
          <cell r="P2198">
            <v>2.9999999999999997E-4</v>
          </cell>
          <cell r="Q2198">
            <v>2</v>
          </cell>
          <cell r="R2198">
            <v>-0.98291818911049189</v>
          </cell>
          <cell r="S2198">
            <v>-0.80751627686259497</v>
          </cell>
          <cell r="T2198">
            <v>-0.36686867008437607</v>
          </cell>
          <cell r="U2198">
            <v>-1.0927120699356963</v>
          </cell>
          <cell r="V2198">
            <v>-1.0227930038517021</v>
          </cell>
          <cell r="W2198">
            <v>-1.1305032141685032</v>
          </cell>
          <cell r="X2198">
            <v>16</v>
          </cell>
          <cell r="Y2198">
            <v>21</v>
          </cell>
          <cell r="Z2198">
            <v>36</v>
          </cell>
          <cell r="AA2198">
            <v>14.000000000000002</v>
          </cell>
          <cell r="AB2198">
            <v>16</v>
          </cell>
          <cell r="AC2198">
            <v>13</v>
          </cell>
        </row>
        <row r="2199">
          <cell r="A2199" t="str">
            <v>ncd</v>
          </cell>
          <cell r="B2199" t="str">
            <v>n</v>
          </cell>
          <cell r="C2199" t="str">
            <v>early-8</v>
          </cell>
          <cell r="D2199" t="str">
            <v>c</v>
          </cell>
          <cell r="E2199" t="str">
            <v>d</v>
          </cell>
          <cell r="F2199" t="str">
            <v>early-8</v>
          </cell>
          <cell r="G2199" t="str">
            <v>nc</v>
          </cell>
          <cell r="H2199" t="str">
            <v>cd</v>
          </cell>
          <cell r="I2199">
            <v>1</v>
          </cell>
          <cell r="J2199" t="str">
            <v>Not Found</v>
          </cell>
          <cell r="K2199">
            <v>7.8299999999999995E-2</v>
          </cell>
          <cell r="L2199">
            <v>8.0000000000000004E-4</v>
          </cell>
          <cell r="M2199">
            <v>9</v>
          </cell>
          <cell r="N2199" t="str">
            <v>Not Found</v>
          </cell>
          <cell r="O2199">
            <v>0.10390000000000001</v>
          </cell>
          <cell r="P2199">
            <v>5.0000000000000001E-4</v>
          </cell>
          <cell r="Q2199">
            <v>3</v>
          </cell>
          <cell r="R2199">
            <v>-0.70601706324230828</v>
          </cell>
          <cell r="S2199">
            <v>-0.69132860639947413</v>
          </cell>
          <cell r="T2199">
            <v>-0.36686867008437607</v>
          </cell>
          <cell r="U2199">
            <v>-0.3693059703366216</v>
          </cell>
          <cell r="V2199">
            <v>-0.9617004728503542</v>
          </cell>
          <cell r="W2199">
            <v>-0.89888921451072179</v>
          </cell>
          <cell r="X2199">
            <v>24</v>
          </cell>
          <cell r="Y2199">
            <v>24</v>
          </cell>
          <cell r="Z2199">
            <v>36</v>
          </cell>
          <cell r="AA2199">
            <v>36</v>
          </cell>
          <cell r="AB2199">
            <v>17</v>
          </cell>
          <cell r="AC2199">
            <v>18</v>
          </cell>
        </row>
        <row r="2200">
          <cell r="A2200" t="str">
            <v>ncf</v>
          </cell>
          <cell r="B2200" t="str">
            <v>n</v>
          </cell>
          <cell r="C2200" t="str">
            <v>early-8</v>
          </cell>
          <cell r="D2200" t="str">
            <v>c</v>
          </cell>
          <cell r="E2200" t="str">
            <v>f</v>
          </cell>
          <cell r="F2200" t="str">
            <v>mid-8</v>
          </cell>
          <cell r="G2200" t="str">
            <v>nc</v>
          </cell>
          <cell r="H2200" t="str">
            <v>cf</v>
          </cell>
          <cell r="I2200">
            <v>2</v>
          </cell>
          <cell r="J2200" t="str">
            <v>Not Found</v>
          </cell>
          <cell r="K2200">
            <v>0.06</v>
          </cell>
          <cell r="L2200">
            <v>8.9999999999999998E-4</v>
          </cell>
          <cell r="M2200">
            <v>6</v>
          </cell>
          <cell r="N2200" t="str">
            <v>Not Found</v>
          </cell>
          <cell r="O2200">
            <v>6.9699999999999998E-2</v>
          </cell>
          <cell r="P2200">
            <v>1.5E-3</v>
          </cell>
          <cell r="Q2200">
            <v>5</v>
          </cell>
          <cell r="R2200">
            <v>-1.1282912801912883</v>
          </cell>
          <cell r="S2200">
            <v>-0.66228168878369387</v>
          </cell>
          <cell r="T2200">
            <v>-0.85004267116917465</v>
          </cell>
          <cell r="U2200">
            <v>-1.1522328249659999</v>
          </cell>
          <cell r="V2200">
            <v>-0.65623781784361435</v>
          </cell>
          <cell r="W2200">
            <v>-0.43566121519515877</v>
          </cell>
          <cell r="X2200">
            <v>13</v>
          </cell>
          <cell r="Y2200">
            <v>25</v>
          </cell>
          <cell r="Z2200">
            <v>20</v>
          </cell>
          <cell r="AA2200">
            <v>12</v>
          </cell>
          <cell r="AB2200">
            <v>26</v>
          </cell>
          <cell r="AC2200">
            <v>33</v>
          </cell>
        </row>
        <row r="2201">
          <cell r="A2201" t="str">
            <v>ncg</v>
          </cell>
          <cell r="B2201" t="str">
            <v>n</v>
          </cell>
          <cell r="C2201" t="str">
            <v>early-8</v>
          </cell>
          <cell r="D2201" t="str">
            <v>c</v>
          </cell>
          <cell r="E2201" t="str">
            <v>g</v>
          </cell>
          <cell r="F2201" t="str">
            <v>mid-8</v>
          </cell>
          <cell r="G2201" t="str">
            <v>nc</v>
          </cell>
          <cell r="H2201" t="str">
            <v>cg</v>
          </cell>
          <cell r="I2201">
            <v>2</v>
          </cell>
          <cell r="J2201" t="str">
            <v>Not Found</v>
          </cell>
          <cell r="K2201">
            <v>5.8299999999999998E-2</v>
          </cell>
          <cell r="L2201">
            <v>1.1000000000000001E-3</v>
          </cell>
          <cell r="M2201">
            <v>9</v>
          </cell>
          <cell r="N2201" t="str">
            <v>Not Found</v>
          </cell>
          <cell r="O2201">
            <v>6.9500000000000006E-2</v>
          </cell>
          <cell r="P2201">
            <v>1.6999999999999999E-3</v>
          </cell>
          <cell r="Q2201">
            <v>5</v>
          </cell>
          <cell r="R2201">
            <v>-1.1675189396892811</v>
          </cell>
          <cell r="S2201">
            <v>-0.60418785355213334</v>
          </cell>
          <cell r="T2201">
            <v>-0.36686867008437607</v>
          </cell>
          <cell r="U2201">
            <v>-1.1568113445837154</v>
          </cell>
          <cell r="V2201">
            <v>-0.59514528684226642</v>
          </cell>
          <cell r="W2201">
            <v>-0.43566121519515877</v>
          </cell>
          <cell r="X2201">
            <v>12</v>
          </cell>
          <cell r="Y2201">
            <v>27</v>
          </cell>
          <cell r="Z2201">
            <v>36</v>
          </cell>
          <cell r="AA2201">
            <v>12</v>
          </cell>
          <cell r="AB2201">
            <v>28.000000000000004</v>
          </cell>
          <cell r="AC2201">
            <v>33</v>
          </cell>
        </row>
        <row r="2202">
          <cell r="A2202" t="str">
            <v>ncG</v>
          </cell>
          <cell r="B2202" t="str">
            <v>n</v>
          </cell>
          <cell r="C2202" t="str">
            <v>early-8</v>
          </cell>
          <cell r="D2202" t="str">
            <v>c</v>
          </cell>
          <cell r="E2202" t="str">
            <v>G</v>
          </cell>
          <cell r="F2202" t="str">
            <v>mid-8</v>
          </cell>
          <cell r="G2202" t="str">
            <v>nc</v>
          </cell>
          <cell r="H2202" t="str">
            <v>cG</v>
          </cell>
          <cell r="I2202">
            <v>2</v>
          </cell>
          <cell r="J2202" t="str">
            <v>Not Found</v>
          </cell>
          <cell r="K2202">
            <v>5.21E-2</v>
          </cell>
          <cell r="L2202">
            <v>1.1999999999999999E-3</v>
          </cell>
          <cell r="M2202">
            <v>9</v>
          </cell>
          <cell r="N2202" t="str">
            <v>Not Found</v>
          </cell>
          <cell r="O2202">
            <v>6.93E-2</v>
          </cell>
          <cell r="P2202">
            <v>1.8E-3</v>
          </cell>
          <cell r="Q2202">
            <v>6</v>
          </cell>
          <cell r="R2202">
            <v>-1.3105845213878426</v>
          </cell>
          <cell r="S2202">
            <v>-0.57514093593635329</v>
          </cell>
          <cell r="T2202">
            <v>-0.36686867008437607</v>
          </cell>
          <cell r="U2202">
            <v>-1.1613898642014313</v>
          </cell>
          <cell r="V2202">
            <v>-0.56459902134159246</v>
          </cell>
          <cell r="W2202">
            <v>-0.20404721553737729</v>
          </cell>
          <cell r="X2202">
            <v>9</v>
          </cell>
          <cell r="Y2202">
            <v>28.000000000000004</v>
          </cell>
          <cell r="Z2202">
            <v>36</v>
          </cell>
          <cell r="AA2202">
            <v>12</v>
          </cell>
          <cell r="AB2202">
            <v>28.999999999999996</v>
          </cell>
          <cell r="AC2202">
            <v>42</v>
          </cell>
        </row>
        <row r="2203">
          <cell r="A2203" t="str">
            <v>ncJ</v>
          </cell>
          <cell r="B2203" t="str">
            <v>n</v>
          </cell>
          <cell r="C2203" t="str">
            <v>early-8</v>
          </cell>
          <cell r="D2203" t="str">
            <v>c</v>
          </cell>
          <cell r="E2203" t="str">
            <v>J</v>
          </cell>
          <cell r="F2203" t="str">
            <v>mid-8</v>
          </cell>
          <cell r="G2203" t="str">
            <v>nc</v>
          </cell>
          <cell r="H2203" t="str">
            <v>cJ</v>
          </cell>
          <cell r="I2203">
            <v>2</v>
          </cell>
          <cell r="J2203" t="str">
            <v>Not Found</v>
          </cell>
          <cell r="K2203">
            <v>5.11E-2</v>
          </cell>
          <cell r="L2203">
            <v>2.9999999999999997E-4</v>
          </cell>
          <cell r="M2203">
            <v>4</v>
          </cell>
          <cell r="N2203" t="str">
            <v>Not Found</v>
          </cell>
          <cell r="O2203">
            <v>5.67E-2</v>
          </cell>
          <cell r="P2203">
            <v>2.9999999999999997E-4</v>
          </cell>
          <cell r="Q2203">
            <v>1</v>
          </cell>
          <cell r="R2203">
            <v>-1.3336596152101912</v>
          </cell>
          <cell r="S2203">
            <v>-0.83656319447837524</v>
          </cell>
          <cell r="T2203">
            <v>-1.1721586718923735</v>
          </cell>
          <cell r="U2203">
            <v>-1.449836600117518</v>
          </cell>
          <cell r="V2203">
            <v>-1.0227930038517021</v>
          </cell>
          <cell r="W2203">
            <v>-1.3621172138262847</v>
          </cell>
          <cell r="X2203">
            <v>9</v>
          </cell>
          <cell r="Y2203">
            <v>20</v>
          </cell>
          <cell r="Z2203">
            <v>12</v>
          </cell>
          <cell r="AA2203">
            <v>7.0000000000000009</v>
          </cell>
          <cell r="AB2203">
            <v>16</v>
          </cell>
          <cell r="AC2203">
            <v>9</v>
          </cell>
        </row>
        <row r="2204">
          <cell r="A2204" t="str">
            <v>nck</v>
          </cell>
          <cell r="B2204" t="str">
            <v>n</v>
          </cell>
          <cell r="C2204" t="str">
            <v>early-8</v>
          </cell>
          <cell r="D2204" t="str">
            <v>c</v>
          </cell>
          <cell r="E2204" t="str">
            <v>k</v>
          </cell>
          <cell r="F2204" t="str">
            <v>mid-8</v>
          </cell>
          <cell r="G2204" t="str">
            <v>nc</v>
          </cell>
          <cell r="H2204" t="str">
            <v>ck</v>
          </cell>
          <cell r="I2204">
            <v>2</v>
          </cell>
          <cell r="J2204" t="str">
            <v>Not Found</v>
          </cell>
          <cell r="K2204">
            <v>9.3799999999999994E-2</v>
          </cell>
          <cell r="L2204">
            <v>1.1999999999999999E-3</v>
          </cell>
          <cell r="M2204">
            <v>16</v>
          </cell>
          <cell r="N2204" t="str">
            <v>Not Found</v>
          </cell>
          <cell r="O2204">
            <v>0.1111</v>
          </cell>
          <cell r="P2204">
            <v>2.0999999999999999E-3</v>
          </cell>
          <cell r="Q2204">
            <v>7</v>
          </cell>
          <cell r="R2204">
            <v>-0.34835310899590433</v>
          </cell>
          <cell r="S2204">
            <v>-0.57514093593635329</v>
          </cell>
          <cell r="T2204">
            <v>0.76053733244682054</v>
          </cell>
          <cell r="U2204">
            <v>-0.2044792640988578</v>
          </cell>
          <cell r="V2204">
            <v>-0.47296022483957056</v>
          </cell>
          <cell r="W2204">
            <v>2.7566784120404197E-2</v>
          </cell>
          <cell r="X2204">
            <v>36</v>
          </cell>
          <cell r="Y2204">
            <v>28.000000000000004</v>
          </cell>
          <cell r="Z2204">
            <v>78</v>
          </cell>
          <cell r="AA2204">
            <v>42</v>
          </cell>
          <cell r="AB2204">
            <v>32</v>
          </cell>
          <cell r="AC2204">
            <v>51</v>
          </cell>
        </row>
        <row r="2205">
          <cell r="A2205" t="str">
            <v>ncl</v>
          </cell>
          <cell r="B2205" t="str">
            <v>n</v>
          </cell>
          <cell r="C2205" t="str">
            <v>early-8</v>
          </cell>
          <cell r="D2205" t="str">
            <v>c</v>
          </cell>
          <cell r="E2205" t="str">
            <v>l</v>
          </cell>
          <cell r="F2205" t="str">
            <v>late-8</v>
          </cell>
          <cell r="G2205" t="str">
            <v>nc</v>
          </cell>
          <cell r="H2205" t="str">
            <v>cl</v>
          </cell>
          <cell r="I2205">
            <v>3</v>
          </cell>
          <cell r="J2205" t="str">
            <v>Not Found</v>
          </cell>
          <cell r="K2205">
            <v>0.114</v>
          </cell>
          <cell r="L2205">
            <v>3.8E-3</v>
          </cell>
          <cell r="M2205">
            <v>21</v>
          </cell>
          <cell r="N2205" t="str">
            <v>Not Found</v>
          </cell>
          <cell r="O2205">
            <v>0.13200000000000001</v>
          </cell>
          <cell r="P2205">
            <v>6.3E-3</v>
          </cell>
          <cell r="Q2205">
            <v>12</v>
          </cell>
          <cell r="R2205">
            <v>0.1177637862155385</v>
          </cell>
          <cell r="S2205">
            <v>0.18007892207393278</v>
          </cell>
          <cell r="T2205">
            <v>1.5658273342548181</v>
          </cell>
          <cell r="U2205">
            <v>0.27397603595242892</v>
          </cell>
          <cell r="V2205">
            <v>0.80998292618873668</v>
          </cell>
          <cell r="W2205">
            <v>1.1856367824093117</v>
          </cell>
          <cell r="X2205">
            <v>55.000000000000007</v>
          </cell>
          <cell r="Y2205">
            <v>56.999999999999993</v>
          </cell>
          <cell r="Z2205">
            <v>94</v>
          </cell>
          <cell r="AA2205">
            <v>61</v>
          </cell>
          <cell r="AB2205">
            <v>79</v>
          </cell>
          <cell r="AC2205">
            <v>88</v>
          </cell>
        </row>
        <row r="2206">
          <cell r="A2206" t="str">
            <v>ncm</v>
          </cell>
          <cell r="B2206" t="str">
            <v>n</v>
          </cell>
          <cell r="C2206" t="str">
            <v>early-8</v>
          </cell>
          <cell r="D2206" t="str">
            <v>c</v>
          </cell>
          <cell r="E2206" t="str">
            <v>m</v>
          </cell>
          <cell r="F2206" t="str">
            <v>early-8</v>
          </cell>
          <cell r="G2206" t="str">
            <v>nc</v>
          </cell>
          <cell r="H2206" t="str">
            <v>cm</v>
          </cell>
          <cell r="I2206">
            <v>1</v>
          </cell>
          <cell r="J2206" t="str">
            <v>Not Found</v>
          </cell>
          <cell r="K2206">
            <v>8.9800000000000005E-2</v>
          </cell>
          <cell r="L2206">
            <v>2.9999999999999997E-4</v>
          </cell>
          <cell r="M2206">
            <v>6</v>
          </cell>
          <cell r="N2206" t="str">
            <v>Not Found</v>
          </cell>
          <cell r="O2206">
            <v>9.5799999999999996E-2</v>
          </cell>
          <cell r="P2206">
            <v>2.9999999999999997E-4</v>
          </cell>
          <cell r="Q2206">
            <v>2</v>
          </cell>
          <cell r="R2206">
            <v>-0.44065348428529866</v>
          </cell>
          <cell r="S2206">
            <v>-0.83656319447837524</v>
          </cell>
          <cell r="T2206">
            <v>-0.85004267116917465</v>
          </cell>
          <cell r="U2206">
            <v>-0.55473601485410617</v>
          </cell>
          <cell r="V2206">
            <v>-1.0227930038517021</v>
          </cell>
          <cell r="W2206">
            <v>-1.1305032141685032</v>
          </cell>
          <cell r="X2206">
            <v>33</v>
          </cell>
          <cell r="Y2206">
            <v>20</v>
          </cell>
          <cell r="Z2206">
            <v>20</v>
          </cell>
          <cell r="AA2206">
            <v>28.999999999999996</v>
          </cell>
          <cell r="AB2206">
            <v>16</v>
          </cell>
          <cell r="AC2206">
            <v>13</v>
          </cell>
        </row>
        <row r="2207">
          <cell r="A2207" t="str">
            <v>ncn</v>
          </cell>
          <cell r="B2207" t="str">
            <v>n</v>
          </cell>
          <cell r="C2207" t="str">
            <v>early-8</v>
          </cell>
          <cell r="D2207" t="str">
            <v>c</v>
          </cell>
          <cell r="E2207" t="str">
            <v>n</v>
          </cell>
          <cell r="F2207" t="str">
            <v>early-8</v>
          </cell>
          <cell r="G2207" t="str">
            <v>nc</v>
          </cell>
          <cell r="H2207" t="str">
            <v>cn</v>
          </cell>
          <cell r="I2207">
            <v>1</v>
          </cell>
          <cell r="J2207" t="str">
            <v>Not Found</v>
          </cell>
          <cell r="K2207">
            <v>0.13639999999999999</v>
          </cell>
          <cell r="L2207">
            <v>1.6999999999999999E-3</v>
          </cell>
          <cell r="M2207">
            <v>15</v>
          </cell>
          <cell r="N2207" t="str">
            <v>Not Found</v>
          </cell>
          <cell r="O2207">
            <v>0.15590000000000001</v>
          </cell>
          <cell r="P2207">
            <v>2.8E-3</v>
          </cell>
          <cell r="Q2207">
            <v>7</v>
          </cell>
          <cell r="R2207">
            <v>0.63464588783614784</v>
          </cell>
          <cell r="S2207">
            <v>-0.42990634785745202</v>
          </cell>
          <cell r="T2207">
            <v>0.59947933208522108</v>
          </cell>
          <cell r="U2207">
            <v>0.82110913026945065</v>
          </cell>
          <cell r="V2207">
            <v>-0.25913636633485265</v>
          </cell>
          <cell r="W2207">
            <v>2.7566784120404197E-2</v>
          </cell>
          <cell r="X2207">
            <v>74</v>
          </cell>
          <cell r="Y2207">
            <v>33</v>
          </cell>
          <cell r="Z2207">
            <v>72</v>
          </cell>
          <cell r="AA2207">
            <v>79</v>
          </cell>
          <cell r="AB2207">
            <v>40</v>
          </cell>
          <cell r="AC2207">
            <v>51</v>
          </cell>
        </row>
        <row r="2208">
          <cell r="A2208" t="str">
            <v>ncp</v>
          </cell>
          <cell r="B2208" t="str">
            <v>n</v>
          </cell>
          <cell r="C2208" t="str">
            <v>early-8</v>
          </cell>
          <cell r="D2208" t="str">
            <v>c</v>
          </cell>
          <cell r="E2208" t="str">
            <v>p</v>
          </cell>
          <cell r="F2208" t="str">
            <v>early-8</v>
          </cell>
          <cell r="G2208" t="str">
            <v>nc</v>
          </cell>
          <cell r="H2208" t="str">
            <v>cp</v>
          </cell>
          <cell r="I2208">
            <v>1</v>
          </cell>
          <cell r="J2208" t="str">
            <v>Not Found</v>
          </cell>
          <cell r="K2208">
            <v>7.7499999999999999E-2</v>
          </cell>
          <cell r="L2208">
            <v>2.9999999999999997E-4</v>
          </cell>
          <cell r="M2208">
            <v>7</v>
          </cell>
          <cell r="N2208" t="str">
            <v>Not Found</v>
          </cell>
          <cell r="O2208">
            <v>8.2900000000000001E-2</v>
          </cell>
          <cell r="P2208">
            <v>2.9999999999999997E-4</v>
          </cell>
          <cell r="Q2208">
            <v>4</v>
          </cell>
          <cell r="R2208">
            <v>-0.72447713830018701</v>
          </cell>
          <cell r="S2208">
            <v>-0.83656319447837524</v>
          </cell>
          <cell r="T2208">
            <v>-0.68898467080757508</v>
          </cell>
          <cell r="U2208">
            <v>-0.85005053019676624</v>
          </cell>
          <cell r="V2208">
            <v>-1.0227930038517021</v>
          </cell>
          <cell r="W2208">
            <v>-0.66727521485294028</v>
          </cell>
          <cell r="X2208">
            <v>23</v>
          </cell>
          <cell r="Y2208">
            <v>20</v>
          </cell>
          <cell r="Z2208">
            <v>24</v>
          </cell>
          <cell r="AA2208">
            <v>20</v>
          </cell>
          <cell r="AB2208">
            <v>16</v>
          </cell>
          <cell r="AC2208">
            <v>25</v>
          </cell>
        </row>
        <row r="2209">
          <cell r="A2209" t="str">
            <v>ncr</v>
          </cell>
          <cell r="B2209" t="str">
            <v>n</v>
          </cell>
          <cell r="C2209" t="str">
            <v>early-8</v>
          </cell>
          <cell r="D2209" t="str">
            <v>c</v>
          </cell>
          <cell r="E2209" t="str">
            <v>r</v>
          </cell>
          <cell r="F2209" t="str">
            <v>late-8</v>
          </cell>
          <cell r="G2209" t="str">
            <v>nc</v>
          </cell>
          <cell r="H2209" t="str">
            <v>cr</v>
          </cell>
          <cell r="I2209">
            <v>3</v>
          </cell>
          <cell r="J2209" t="str">
            <v>Not Found</v>
          </cell>
          <cell r="K2209">
            <v>0.1187</v>
          </cell>
          <cell r="L2209">
            <v>3.2000000000000002E-3</v>
          </cell>
          <cell r="M2209">
            <v>5</v>
          </cell>
          <cell r="N2209" t="str">
            <v>Not Found</v>
          </cell>
          <cell r="O2209">
            <v>0.13850000000000001</v>
          </cell>
          <cell r="P2209">
            <v>3.3E-3</v>
          </cell>
          <cell r="Q2209">
            <v>5</v>
          </cell>
          <cell r="R2209">
            <v>0.22621672718057703</v>
          </cell>
          <cell r="S2209">
            <v>5.7974163792514658E-3</v>
          </cell>
          <cell r="T2209">
            <v>-1.0111006715307742</v>
          </cell>
          <cell r="U2209">
            <v>0.42277792352818805</v>
          </cell>
          <cell r="V2209">
            <v>-0.10640503883148275</v>
          </cell>
          <cell r="W2209">
            <v>-0.43566121519515877</v>
          </cell>
          <cell r="X2209">
            <v>59</v>
          </cell>
          <cell r="Y2209">
            <v>50</v>
          </cell>
          <cell r="Z2209">
            <v>15</v>
          </cell>
          <cell r="AA2209">
            <v>66</v>
          </cell>
          <cell r="AB2209">
            <v>46</v>
          </cell>
          <cell r="AC2209">
            <v>33</v>
          </cell>
        </row>
        <row r="2210">
          <cell r="A2210" t="str">
            <v>ncs</v>
          </cell>
          <cell r="B2210" t="str">
            <v>n</v>
          </cell>
          <cell r="C2210" t="str">
            <v>early-8</v>
          </cell>
          <cell r="D2210" t="str">
            <v>c</v>
          </cell>
          <cell r="E2210" t="str">
            <v>s</v>
          </cell>
          <cell r="F2210" t="str">
            <v>late-8</v>
          </cell>
          <cell r="G2210" t="str">
            <v>nc</v>
          </cell>
          <cell r="H2210" t="str">
            <v>cs</v>
          </cell>
          <cell r="I2210">
            <v>3</v>
          </cell>
          <cell r="J2210" t="str">
            <v>Not Found</v>
          </cell>
          <cell r="K2210">
            <v>0.1192</v>
          </cell>
          <cell r="L2210">
            <v>1.2999999999999999E-3</v>
          </cell>
          <cell r="M2210">
            <v>12</v>
          </cell>
          <cell r="N2210" t="str">
            <v>Not Found</v>
          </cell>
          <cell r="O2210">
            <v>0.1128</v>
          </cell>
          <cell r="P2210">
            <v>2.5999999999999999E-3</v>
          </cell>
          <cell r="Q2210">
            <v>9</v>
          </cell>
          <cell r="R2210">
            <v>0.23775427409175134</v>
          </cell>
          <cell r="S2210">
            <v>-0.54609401832057292</v>
          </cell>
          <cell r="T2210">
            <v>0.11630533100042251</v>
          </cell>
          <cell r="U2210">
            <v>-0.16556184734827484</v>
          </cell>
          <cell r="V2210">
            <v>-0.32022889733620064</v>
          </cell>
          <cell r="W2210">
            <v>0.49079478343596716</v>
          </cell>
          <cell r="X2210">
            <v>59</v>
          </cell>
          <cell r="Y2210">
            <v>28.999999999999996</v>
          </cell>
          <cell r="Z2210">
            <v>54</v>
          </cell>
          <cell r="AA2210">
            <v>43</v>
          </cell>
          <cell r="AB2210">
            <v>38</v>
          </cell>
          <cell r="AC2210">
            <v>69</v>
          </cell>
        </row>
        <row r="2211">
          <cell r="A2211" t="str">
            <v>ncS</v>
          </cell>
          <cell r="B2211" t="str">
            <v>n</v>
          </cell>
          <cell r="C2211" t="str">
            <v>early-8</v>
          </cell>
          <cell r="D2211" t="str">
            <v>c</v>
          </cell>
          <cell r="E2211" t="str">
            <v>S</v>
          </cell>
          <cell r="F2211" t="str">
            <v>late-8</v>
          </cell>
          <cell r="G2211" t="str">
            <v>nc</v>
          </cell>
          <cell r="H2211" t="str">
            <v>cS</v>
          </cell>
          <cell r="I2211">
            <v>3</v>
          </cell>
          <cell r="J2211" t="str">
            <v>Not Found</v>
          </cell>
          <cell r="K2211">
            <v>4.8099999999999997E-2</v>
          </cell>
          <cell r="L2211">
            <v>6.9999999999999999E-4</v>
          </cell>
          <cell r="M2211">
            <v>5</v>
          </cell>
          <cell r="N2211" t="str">
            <v>Not Found</v>
          </cell>
          <cell r="O2211">
            <v>6.1600000000000002E-2</v>
          </cell>
          <cell r="P2211">
            <v>1.6000000000000001E-3</v>
          </cell>
          <cell r="Q2211">
            <v>2</v>
          </cell>
          <cell r="R2211">
            <v>-1.4028848966772371</v>
          </cell>
          <cell r="S2211">
            <v>-0.72037552401525429</v>
          </cell>
          <cell r="T2211">
            <v>-1.0111006715307742</v>
          </cell>
          <cell r="U2211">
            <v>-1.3376628694834842</v>
          </cell>
          <cell r="V2211">
            <v>-0.62569155234294049</v>
          </cell>
          <cell r="W2211">
            <v>-1.1305032141685032</v>
          </cell>
          <cell r="X2211">
            <v>8</v>
          </cell>
          <cell r="Y2211">
            <v>23</v>
          </cell>
          <cell r="Z2211">
            <v>15</v>
          </cell>
          <cell r="AA2211">
            <v>9</v>
          </cell>
          <cell r="AB2211">
            <v>27</v>
          </cell>
          <cell r="AC2211">
            <v>13</v>
          </cell>
        </row>
        <row r="2212">
          <cell r="A2212" t="str">
            <v>ncT</v>
          </cell>
          <cell r="B2212" t="str">
            <v>n</v>
          </cell>
          <cell r="C2212" t="str">
            <v>early-8</v>
          </cell>
          <cell r="D2212" t="str">
            <v>c</v>
          </cell>
          <cell r="E2212" t="str">
            <v>T</v>
          </cell>
          <cell r="F2212" t="str">
            <v>late-8</v>
          </cell>
          <cell r="G2212" t="str">
            <v>nc</v>
          </cell>
          <cell r="H2212" t="str">
            <v>cT</v>
          </cell>
          <cell r="I2212">
            <v>3</v>
          </cell>
          <cell r="J2212" t="str">
            <v>Not Found</v>
          </cell>
          <cell r="K2212">
            <v>4.7699999999999999E-2</v>
          </cell>
          <cell r="L2212">
            <v>4.0000000000000002E-4</v>
          </cell>
          <cell r="M2212">
            <v>6</v>
          </cell>
          <cell r="N2212" t="str">
            <v>Not Found</v>
          </cell>
          <cell r="O2212">
            <v>5.8999999999999997E-2</v>
          </cell>
          <cell r="P2212">
            <v>4.0000000000000002E-4</v>
          </cell>
          <cell r="Q2212">
            <v>1</v>
          </cell>
          <cell r="R2212">
            <v>-1.4121149342061765</v>
          </cell>
          <cell r="S2212">
            <v>-0.80751627686259497</v>
          </cell>
          <cell r="T2212">
            <v>-0.85004267116917465</v>
          </cell>
          <cell r="U2212">
            <v>-1.3971836245137879</v>
          </cell>
          <cell r="V2212">
            <v>-0.99224673835102817</v>
          </cell>
          <cell r="W2212">
            <v>-1.3621172138262847</v>
          </cell>
          <cell r="X2212">
            <v>8</v>
          </cell>
          <cell r="Y2212">
            <v>21</v>
          </cell>
          <cell r="Z2212">
            <v>20</v>
          </cell>
          <cell r="AA2212">
            <v>8</v>
          </cell>
          <cell r="AB2212">
            <v>17</v>
          </cell>
          <cell r="AC2212">
            <v>9</v>
          </cell>
        </row>
        <row r="2213">
          <cell r="A2213" t="str">
            <v>ncv</v>
          </cell>
          <cell r="B2213" t="str">
            <v>n</v>
          </cell>
          <cell r="C2213" t="str">
            <v>early-8</v>
          </cell>
          <cell r="D2213" t="str">
            <v>c</v>
          </cell>
          <cell r="E2213" t="str">
            <v>v</v>
          </cell>
          <cell r="F2213" t="str">
            <v>mid-8</v>
          </cell>
          <cell r="G2213" t="str">
            <v>nc</v>
          </cell>
          <cell r="H2213" t="str">
            <v>cv</v>
          </cell>
          <cell r="I2213">
            <v>2</v>
          </cell>
          <cell r="J2213" t="str">
            <v>Not Found</v>
          </cell>
          <cell r="K2213">
            <v>6.3899999999999998E-2</v>
          </cell>
          <cell r="L2213">
            <v>2.9999999999999997E-4</v>
          </cell>
          <cell r="M2213">
            <v>5</v>
          </cell>
          <cell r="N2213" t="str">
            <v>Not Found</v>
          </cell>
          <cell r="O2213">
            <v>7.2599999999999998E-2</v>
          </cell>
          <cell r="P2213">
            <v>2.9999999999999997E-4</v>
          </cell>
          <cell r="Q2213">
            <v>2</v>
          </cell>
          <cell r="R2213">
            <v>-1.0382984142841287</v>
          </cell>
          <cell r="S2213">
            <v>-0.83656319447837524</v>
          </cell>
          <cell r="T2213">
            <v>-1.0111006715307742</v>
          </cell>
          <cell r="U2213">
            <v>-1.0858442905091228</v>
          </cell>
          <cell r="V2213">
            <v>-1.0227930038517021</v>
          </cell>
          <cell r="W2213">
            <v>-1.1305032141685032</v>
          </cell>
          <cell r="X2213">
            <v>15</v>
          </cell>
          <cell r="Y2213">
            <v>20</v>
          </cell>
          <cell r="Z2213">
            <v>15</v>
          </cell>
          <cell r="AA2213">
            <v>14.000000000000002</v>
          </cell>
          <cell r="AB2213">
            <v>16</v>
          </cell>
          <cell r="AC2213">
            <v>13</v>
          </cell>
        </row>
        <row r="2214">
          <cell r="A2214" t="str">
            <v>ncz</v>
          </cell>
          <cell r="B2214" t="str">
            <v>n</v>
          </cell>
          <cell r="C2214" t="str">
            <v>early-8</v>
          </cell>
          <cell r="D2214" t="str">
            <v>c</v>
          </cell>
          <cell r="E2214" t="str">
            <v>z</v>
          </cell>
          <cell r="F2214" t="str">
            <v>late-8</v>
          </cell>
          <cell r="G2214" t="str">
            <v>nc</v>
          </cell>
          <cell r="H2214" t="str">
            <v>cz</v>
          </cell>
          <cell r="I2214">
            <v>3</v>
          </cell>
          <cell r="J2214" t="str">
            <v>Not Found</v>
          </cell>
          <cell r="K2214">
            <v>6.0499999999999998E-2</v>
          </cell>
          <cell r="L2214">
            <v>8.9999999999999998E-4</v>
          </cell>
          <cell r="M2214">
            <v>10</v>
          </cell>
          <cell r="N2214" t="str">
            <v>Not Found</v>
          </cell>
          <cell r="O2214">
            <v>7.46E-2</v>
          </cell>
          <cell r="P2214">
            <v>8.0000000000000004E-4</v>
          </cell>
          <cell r="Q2214">
            <v>4</v>
          </cell>
          <cell r="R2214">
            <v>-1.1167537332801141</v>
          </cell>
          <cell r="S2214">
            <v>-0.66228168878369387</v>
          </cell>
          <cell r="T2214">
            <v>-0.20581066972277653</v>
          </cell>
          <cell r="U2214">
            <v>-1.0400590943319663</v>
          </cell>
          <cell r="V2214">
            <v>-0.87006167634833231</v>
          </cell>
          <cell r="W2214">
            <v>-0.66727521485294028</v>
          </cell>
          <cell r="X2214">
            <v>13</v>
          </cell>
          <cell r="Y2214">
            <v>25</v>
          </cell>
          <cell r="Z2214">
            <v>42</v>
          </cell>
          <cell r="AA2214">
            <v>15</v>
          </cell>
          <cell r="AB2214">
            <v>20</v>
          </cell>
          <cell r="AC2214">
            <v>25</v>
          </cell>
        </row>
        <row r="2215">
          <cell r="A2215" t="str">
            <v>neb</v>
          </cell>
          <cell r="B2215" t="str">
            <v>n</v>
          </cell>
          <cell r="C2215" t="str">
            <v>early-8</v>
          </cell>
          <cell r="D2215" t="str">
            <v>e</v>
          </cell>
          <cell r="E2215" t="str">
            <v>b</v>
          </cell>
          <cell r="F2215" t="str">
            <v>early-8</v>
          </cell>
          <cell r="G2215" t="str">
            <v>ne</v>
          </cell>
          <cell r="H2215" t="str">
            <v>eb</v>
          </cell>
          <cell r="I2215">
            <v>1</v>
          </cell>
          <cell r="J2215" t="str">
            <v>Not Found</v>
          </cell>
          <cell r="K2215">
            <v>7.9000000000000001E-2</v>
          </cell>
          <cell r="L2215">
            <v>3.5000000000000001E-3</v>
          </cell>
          <cell r="M2215">
            <v>12</v>
          </cell>
          <cell r="N2215" t="str">
            <v>Not Found</v>
          </cell>
          <cell r="O2215">
            <v>8.9099999999999999E-2</v>
          </cell>
          <cell r="P2215">
            <v>4.5999999999999999E-3</v>
          </cell>
          <cell r="Q2215">
            <v>4</v>
          </cell>
          <cell r="R2215">
            <v>-0.68986449756666401</v>
          </cell>
          <cell r="S2215">
            <v>9.2938169226592121E-2</v>
          </cell>
          <cell r="T2215">
            <v>0.11630533100042251</v>
          </cell>
          <cell r="U2215">
            <v>-0.70811642204758074</v>
          </cell>
          <cell r="V2215">
            <v>0.29069641267727897</v>
          </cell>
          <cell r="W2215">
            <v>-0.66727521485294028</v>
          </cell>
          <cell r="X2215">
            <v>24</v>
          </cell>
          <cell r="Y2215">
            <v>54</v>
          </cell>
          <cell r="Z2215">
            <v>54</v>
          </cell>
          <cell r="AA2215">
            <v>24</v>
          </cell>
          <cell r="AB2215">
            <v>62</v>
          </cell>
          <cell r="AC2215">
            <v>25</v>
          </cell>
        </row>
        <row r="2216">
          <cell r="A2216" t="str">
            <v>neC</v>
          </cell>
          <cell r="B2216" t="str">
            <v>n</v>
          </cell>
          <cell r="C2216" t="str">
            <v>early-8</v>
          </cell>
          <cell r="D2216" t="str">
            <v>e</v>
          </cell>
          <cell r="E2216" t="str">
            <v>C</v>
          </cell>
          <cell r="F2216" t="str">
            <v>mid-8</v>
          </cell>
          <cell r="G2216" t="str">
            <v>ne</v>
          </cell>
          <cell r="H2216" t="str">
            <v>eC</v>
          </cell>
          <cell r="I2216">
            <v>2</v>
          </cell>
          <cell r="J2216" t="str">
            <v>Not Found</v>
          </cell>
          <cell r="K2216">
            <v>6.0999999999999999E-2</v>
          </cell>
          <cell r="L2216">
            <v>1.9E-3</v>
          </cell>
          <cell r="M2216">
            <v>10</v>
          </cell>
          <cell r="N2216" t="str">
            <v>Not Found</v>
          </cell>
          <cell r="O2216">
            <v>7.9799999999999996E-2</v>
          </cell>
          <cell r="P2216">
            <v>2.2000000000000001E-3</v>
          </cell>
          <cell r="Q2216">
            <v>4</v>
          </cell>
          <cell r="R2216">
            <v>-1.1052161863689396</v>
          </cell>
          <cell r="S2216">
            <v>-0.37181251262589154</v>
          </cell>
          <cell r="T2216">
            <v>-0.20581066972277653</v>
          </cell>
          <cell r="U2216">
            <v>-0.92101758427135905</v>
          </cell>
          <cell r="V2216">
            <v>-0.44241395933889649</v>
          </cell>
          <cell r="W2216">
            <v>-0.66727521485294028</v>
          </cell>
          <cell r="X2216">
            <v>13</v>
          </cell>
          <cell r="Y2216">
            <v>35</v>
          </cell>
          <cell r="Z2216">
            <v>42</v>
          </cell>
          <cell r="AA2216">
            <v>18</v>
          </cell>
          <cell r="AB2216">
            <v>34</v>
          </cell>
          <cell r="AC2216">
            <v>25</v>
          </cell>
        </row>
        <row r="2217">
          <cell r="A2217" t="str">
            <v>nEC</v>
          </cell>
          <cell r="B2217" t="str">
            <v>n</v>
          </cell>
          <cell r="C2217" t="str">
            <v>early-8</v>
          </cell>
          <cell r="D2217" t="str">
            <v>E</v>
          </cell>
          <cell r="E2217" t="str">
            <v>C</v>
          </cell>
          <cell r="F2217" t="str">
            <v>mid-8</v>
          </cell>
          <cell r="G2217" t="str">
            <v>nE</v>
          </cell>
          <cell r="H2217" t="str">
            <v>EC</v>
          </cell>
          <cell r="I2217">
            <v>2</v>
          </cell>
          <cell r="J2217" t="str">
            <v>Not Found</v>
          </cell>
          <cell r="K2217">
            <v>0.1047</v>
          </cell>
          <cell r="L2217">
            <v>2.7000000000000001E-3</v>
          </cell>
          <cell r="M2217">
            <v>12</v>
          </cell>
          <cell r="N2217" t="str">
            <v>Not Found</v>
          </cell>
          <cell r="O2217">
            <v>0.1075</v>
          </cell>
          <cell r="P2217">
            <v>2.3999999999999998E-3</v>
          </cell>
          <cell r="Q2217">
            <v>4</v>
          </cell>
          <cell r="R2217">
            <v>-9.6834586332303935E-2</v>
          </cell>
          <cell r="S2217">
            <v>-0.13943717169964967</v>
          </cell>
          <cell r="T2217">
            <v>0.11630533100042251</v>
          </cell>
          <cell r="U2217">
            <v>-0.28689261721773984</v>
          </cell>
          <cell r="V2217">
            <v>-0.38132142833754862</v>
          </cell>
          <cell r="W2217">
            <v>-0.66727521485294028</v>
          </cell>
          <cell r="X2217">
            <v>46</v>
          </cell>
          <cell r="Y2217">
            <v>44</v>
          </cell>
          <cell r="Z2217">
            <v>54</v>
          </cell>
          <cell r="AA2217">
            <v>39</v>
          </cell>
          <cell r="AB2217">
            <v>36</v>
          </cell>
          <cell r="AC2217">
            <v>25</v>
          </cell>
        </row>
        <row r="2218">
          <cell r="A2218" t="str">
            <v>ned</v>
          </cell>
          <cell r="B2218" t="str">
            <v>n</v>
          </cell>
          <cell r="C2218" t="str">
            <v>early-8</v>
          </cell>
          <cell r="D2218" t="str">
            <v>e</v>
          </cell>
          <cell r="E2218" t="str">
            <v>d</v>
          </cell>
          <cell r="F2218" t="str">
            <v>early-8</v>
          </cell>
          <cell r="G2218" t="str">
            <v>ne</v>
          </cell>
          <cell r="H2218" t="str">
            <v>ed</v>
          </cell>
          <cell r="I2218">
            <v>1</v>
          </cell>
          <cell r="J2218" t="str">
            <v>Not Found</v>
          </cell>
          <cell r="K2218">
            <v>9.0999999999999998E-2</v>
          </cell>
          <cell r="L2218">
            <v>4.0000000000000001E-3</v>
          </cell>
          <cell r="M2218">
            <v>19</v>
          </cell>
          <cell r="N2218" t="str">
            <v>Not Found</v>
          </cell>
          <cell r="O2218">
            <v>0.1207</v>
          </cell>
          <cell r="P2218">
            <v>5.5999999999999999E-3</v>
          </cell>
          <cell r="Q2218">
            <v>11</v>
          </cell>
          <cell r="R2218">
            <v>-0.41296337169848041</v>
          </cell>
          <cell r="S2218">
            <v>0.23817275730549328</v>
          </cell>
          <cell r="T2218">
            <v>1.2437113335316192</v>
          </cell>
          <cell r="U2218">
            <v>1.5289677551493906E-2</v>
          </cell>
          <cell r="V2218">
            <v>0.59615906768401883</v>
          </cell>
          <cell r="W2218">
            <v>0.95402278275153019</v>
          </cell>
          <cell r="X2218">
            <v>34</v>
          </cell>
          <cell r="Y2218">
            <v>59</v>
          </cell>
          <cell r="Z2218">
            <v>89</v>
          </cell>
          <cell r="AA2218">
            <v>51</v>
          </cell>
          <cell r="AB2218">
            <v>73</v>
          </cell>
          <cell r="AC2218">
            <v>83</v>
          </cell>
        </row>
        <row r="2219">
          <cell r="A2219" t="str">
            <v>nEd</v>
          </cell>
          <cell r="B2219" t="str">
            <v>n</v>
          </cell>
          <cell r="C2219" t="str">
            <v>early-8</v>
          </cell>
          <cell r="D2219" t="str">
            <v>E</v>
          </cell>
          <cell r="E2219" t="str">
            <v>d</v>
          </cell>
          <cell r="F2219" t="str">
            <v>early-8</v>
          </cell>
          <cell r="G2219" t="str">
            <v>nE</v>
          </cell>
          <cell r="H2219" t="str">
            <v>Ed</v>
          </cell>
          <cell r="I2219">
            <v>1</v>
          </cell>
          <cell r="J2219" t="str">
            <v>Not Found</v>
          </cell>
          <cell r="K2219">
            <v>0.13469999999999999</v>
          </cell>
          <cell r="L2219">
            <v>6.0000000000000001E-3</v>
          </cell>
          <cell r="M2219">
            <v>18</v>
          </cell>
          <cell r="N2219" t="str">
            <v>Not Found</v>
          </cell>
          <cell r="O2219">
            <v>0.1484</v>
          </cell>
          <cell r="P2219">
            <v>8.6E-3</v>
          </cell>
          <cell r="Q2219">
            <v>14</v>
          </cell>
          <cell r="R2219">
            <v>0.59541822833815494</v>
          </cell>
          <cell r="S2219">
            <v>0.8191111096210979</v>
          </cell>
          <cell r="T2219">
            <v>1.0826533331700197</v>
          </cell>
          <cell r="U2219">
            <v>0.64941464460511311</v>
          </cell>
          <cell r="V2219">
            <v>1.5125470327042383</v>
          </cell>
          <cell r="W2219">
            <v>1.6488647817248745</v>
          </cell>
          <cell r="X2219">
            <v>72</v>
          </cell>
          <cell r="Y2219">
            <v>79</v>
          </cell>
          <cell r="Z2219">
            <v>86</v>
          </cell>
          <cell r="AA2219">
            <v>74</v>
          </cell>
          <cell r="AB2219">
            <v>94</v>
          </cell>
          <cell r="AC2219">
            <v>95</v>
          </cell>
        </row>
        <row r="2220">
          <cell r="A2220" t="str">
            <v>nef</v>
          </cell>
          <cell r="B2220" t="str">
            <v>n</v>
          </cell>
          <cell r="C2220" t="str">
            <v>early-8</v>
          </cell>
          <cell r="D2220" t="str">
            <v>e</v>
          </cell>
          <cell r="E2220" t="str">
            <v>f</v>
          </cell>
          <cell r="F2220" t="str">
            <v>mid-8</v>
          </cell>
          <cell r="G2220" t="str">
            <v>ne</v>
          </cell>
          <cell r="H2220" t="str">
            <v>ef</v>
          </cell>
          <cell r="I2220">
            <v>2</v>
          </cell>
          <cell r="J2220" t="str">
            <v>Not Found</v>
          </cell>
          <cell r="K2220">
            <v>7.2700000000000001E-2</v>
          </cell>
          <cell r="L2220">
            <v>2.0999999999999999E-3</v>
          </cell>
          <cell r="M2220">
            <v>9</v>
          </cell>
          <cell r="N2220" t="str">
            <v>Not Found</v>
          </cell>
          <cell r="O2220">
            <v>8.6499999999999994E-2</v>
          </cell>
          <cell r="P2220">
            <v>2.8999999999999998E-3</v>
          </cell>
          <cell r="Q2220">
            <v>5</v>
          </cell>
          <cell r="R2220">
            <v>-0.83523758864746056</v>
          </cell>
          <cell r="S2220">
            <v>-0.31371867739433112</v>
          </cell>
          <cell r="T2220">
            <v>-0.36686867008437607</v>
          </cell>
          <cell r="U2220">
            <v>-0.76763717707788448</v>
          </cell>
          <cell r="V2220">
            <v>-0.22859010083417874</v>
          </cell>
          <cell r="W2220">
            <v>-0.43566121519515877</v>
          </cell>
          <cell r="X2220">
            <v>20</v>
          </cell>
          <cell r="Y2220">
            <v>37</v>
          </cell>
          <cell r="Z2220">
            <v>36</v>
          </cell>
          <cell r="AA2220">
            <v>22</v>
          </cell>
          <cell r="AB2220">
            <v>42</v>
          </cell>
          <cell r="AC2220">
            <v>33</v>
          </cell>
        </row>
        <row r="2221">
          <cell r="A2221" t="str">
            <v>nEf</v>
          </cell>
          <cell r="B2221" t="str">
            <v>n</v>
          </cell>
          <cell r="C2221" t="str">
            <v>early-8</v>
          </cell>
          <cell r="D2221" t="str">
            <v>E</v>
          </cell>
          <cell r="E2221" t="str">
            <v>f</v>
          </cell>
          <cell r="F2221" t="str">
            <v>mid-8</v>
          </cell>
          <cell r="G2221" t="str">
            <v>nE</v>
          </cell>
          <cell r="H2221" t="str">
            <v>Ef</v>
          </cell>
          <cell r="I2221">
            <v>2</v>
          </cell>
          <cell r="J2221" t="str">
            <v>Not Found</v>
          </cell>
          <cell r="K2221">
            <v>0.1164</v>
          </cell>
          <cell r="L2221">
            <v>3.8999999999999998E-3</v>
          </cell>
          <cell r="M2221">
            <v>9</v>
          </cell>
          <cell r="N2221" t="str">
            <v>Not Found</v>
          </cell>
          <cell r="O2221">
            <v>0.1142</v>
          </cell>
          <cell r="P2221">
            <v>3.5000000000000001E-3</v>
          </cell>
          <cell r="Q2221">
            <v>9</v>
          </cell>
          <cell r="R2221">
            <v>0.17314401138917523</v>
          </cell>
          <cell r="S2221">
            <v>0.20912583968971296</v>
          </cell>
          <cell r="T2221">
            <v>-0.36686867008437607</v>
          </cell>
          <cell r="U2221">
            <v>-0.13351221002426525</v>
          </cell>
          <cell r="V2221">
            <v>-4.5312507830134761E-2</v>
          </cell>
          <cell r="W2221">
            <v>0.49079478343596716</v>
          </cell>
          <cell r="X2221">
            <v>56.999999999999993</v>
          </cell>
          <cell r="Y2221">
            <v>57.999999999999993</v>
          </cell>
          <cell r="Z2221">
            <v>36</v>
          </cell>
          <cell r="AA2221">
            <v>45</v>
          </cell>
          <cell r="AB2221">
            <v>49</v>
          </cell>
          <cell r="AC2221">
            <v>69</v>
          </cell>
        </row>
        <row r="2222">
          <cell r="A2222" t="str">
            <v>neg</v>
          </cell>
          <cell r="B2222" t="str">
            <v>n</v>
          </cell>
          <cell r="C2222" t="str">
            <v>early-8</v>
          </cell>
          <cell r="D2222" t="str">
            <v>e</v>
          </cell>
          <cell r="E2222" t="str">
            <v>g</v>
          </cell>
          <cell r="F2222" t="str">
            <v>mid-8</v>
          </cell>
          <cell r="G2222" t="str">
            <v>ne</v>
          </cell>
          <cell r="H2222" t="str">
            <v>eg</v>
          </cell>
          <cell r="I2222">
            <v>2</v>
          </cell>
          <cell r="J2222" t="str">
            <v>Not Found</v>
          </cell>
          <cell r="K2222">
            <v>7.0999999999999994E-2</v>
          </cell>
          <cell r="L2222">
            <v>2.0999999999999999E-3</v>
          </cell>
          <cell r="M2222">
            <v>7</v>
          </cell>
          <cell r="N2222" t="str">
            <v>Not Found</v>
          </cell>
          <cell r="O2222">
            <v>8.6199999999999999E-2</v>
          </cell>
          <cell r="P2222">
            <v>2.0999999999999999E-3</v>
          </cell>
          <cell r="Q2222">
            <v>2</v>
          </cell>
          <cell r="R2222">
            <v>-0.87446524814545334</v>
          </cell>
          <cell r="S2222">
            <v>-0.31371867739433112</v>
          </cell>
          <cell r="T2222">
            <v>-0.68898467080757508</v>
          </cell>
          <cell r="U2222">
            <v>-0.77450495650445783</v>
          </cell>
          <cell r="V2222">
            <v>-0.47296022483957056</v>
          </cell>
          <cell r="W2222">
            <v>-1.1305032141685032</v>
          </cell>
          <cell r="X2222">
            <v>19</v>
          </cell>
          <cell r="Y2222">
            <v>37</v>
          </cell>
          <cell r="Z2222">
            <v>24</v>
          </cell>
          <cell r="AA2222">
            <v>22</v>
          </cell>
          <cell r="AB2222">
            <v>32</v>
          </cell>
          <cell r="AC2222">
            <v>13</v>
          </cell>
        </row>
        <row r="2223">
          <cell r="A2223" t="str">
            <v>neG</v>
          </cell>
          <cell r="B2223" t="str">
            <v>n</v>
          </cell>
          <cell r="C2223" t="str">
            <v>early-8</v>
          </cell>
          <cell r="D2223" t="str">
            <v>e</v>
          </cell>
          <cell r="E2223" t="str">
            <v>G</v>
          </cell>
          <cell r="F2223" t="str">
            <v>mid-8</v>
          </cell>
          <cell r="G2223" t="str">
            <v>ne</v>
          </cell>
          <cell r="H2223" t="str">
            <v>eG</v>
          </cell>
          <cell r="I2223">
            <v>2</v>
          </cell>
          <cell r="J2223" t="str">
            <v>Not Found</v>
          </cell>
          <cell r="K2223">
            <v>6.4799999999999996E-2</v>
          </cell>
          <cell r="L2223">
            <v>1.6999999999999999E-3</v>
          </cell>
          <cell r="M2223">
            <v>5</v>
          </cell>
          <cell r="N2223" t="str">
            <v>Not Found</v>
          </cell>
          <cell r="O2223">
            <v>8.5999999999999993E-2</v>
          </cell>
          <cell r="P2223">
            <v>2.2000000000000001E-3</v>
          </cell>
          <cell r="Q2223">
            <v>3</v>
          </cell>
          <cell r="R2223">
            <v>-1.0175308298440149</v>
          </cell>
          <cell r="S2223">
            <v>-0.42990634785745202</v>
          </cell>
          <cell r="T2223">
            <v>-1.0111006715307742</v>
          </cell>
          <cell r="U2223">
            <v>-0.77908347612217366</v>
          </cell>
          <cell r="V2223">
            <v>-0.44241395933889649</v>
          </cell>
          <cell r="W2223">
            <v>-0.89888921451072179</v>
          </cell>
          <cell r="X2223">
            <v>15</v>
          </cell>
          <cell r="Y2223">
            <v>33</v>
          </cell>
          <cell r="Z2223">
            <v>15</v>
          </cell>
          <cell r="AA2223">
            <v>22</v>
          </cell>
          <cell r="AB2223">
            <v>34</v>
          </cell>
          <cell r="AC2223">
            <v>18</v>
          </cell>
        </row>
        <row r="2224">
          <cell r="A2224" t="str">
            <v>nEg</v>
          </cell>
          <cell r="B2224" t="str">
            <v>n</v>
          </cell>
          <cell r="C2224" t="str">
            <v>early-8</v>
          </cell>
          <cell r="D2224" t="str">
            <v>E</v>
          </cell>
          <cell r="E2224" t="str">
            <v>g</v>
          </cell>
          <cell r="F2224" t="str">
            <v>mid-8</v>
          </cell>
          <cell r="G2224" t="str">
            <v>nE</v>
          </cell>
          <cell r="H2224" t="str">
            <v>Eg</v>
          </cell>
          <cell r="I2224">
            <v>2</v>
          </cell>
          <cell r="J2224" t="str">
            <v>Not Found</v>
          </cell>
          <cell r="K2224">
            <v>0.11459999999999999</v>
          </cell>
          <cell r="L2224">
            <v>3.8999999999999998E-3</v>
          </cell>
          <cell r="M2224">
            <v>9</v>
          </cell>
          <cell r="N2224" t="str">
            <v>Not Found</v>
          </cell>
          <cell r="O2224">
            <v>0.1139</v>
          </cell>
          <cell r="P2224">
            <v>3.7000000000000002E-3</v>
          </cell>
          <cell r="Q2224">
            <v>7</v>
          </cell>
          <cell r="R2224">
            <v>0.13160884250894744</v>
          </cell>
          <cell r="S2224">
            <v>0.20912583968971296</v>
          </cell>
          <cell r="T2224">
            <v>-0.36686867008437607</v>
          </cell>
          <cell r="U2224">
            <v>-0.1403799894508386</v>
          </cell>
          <cell r="V2224">
            <v>1.5780023171213225E-2</v>
          </cell>
          <cell r="W2224">
            <v>2.7566784120404197E-2</v>
          </cell>
          <cell r="X2224">
            <v>55.000000000000007</v>
          </cell>
          <cell r="Y2224">
            <v>57.999999999999993</v>
          </cell>
          <cell r="Z2224">
            <v>36</v>
          </cell>
          <cell r="AA2224">
            <v>44</v>
          </cell>
          <cell r="AB2224">
            <v>51</v>
          </cell>
          <cell r="AC2224">
            <v>51</v>
          </cell>
        </row>
        <row r="2225">
          <cell r="A2225" t="str">
            <v>nEG</v>
          </cell>
          <cell r="B2225" t="str">
            <v>n</v>
          </cell>
          <cell r="C2225" t="str">
            <v>early-8</v>
          </cell>
          <cell r="D2225" t="str">
            <v>E</v>
          </cell>
          <cell r="E2225" t="str">
            <v>G</v>
          </cell>
          <cell r="F2225" t="str">
            <v>mid-8</v>
          </cell>
          <cell r="G2225" t="str">
            <v>nE</v>
          </cell>
          <cell r="H2225" t="str">
            <v>EG</v>
          </cell>
          <cell r="I2225">
            <v>2</v>
          </cell>
          <cell r="J2225" t="str">
            <v>Not Found</v>
          </cell>
          <cell r="K2225">
            <v>0.1085</v>
          </cell>
          <cell r="L2225">
            <v>2.5999999999999999E-3</v>
          </cell>
          <cell r="M2225">
            <v>4</v>
          </cell>
          <cell r="N2225" t="str">
            <v>Not Found</v>
          </cell>
          <cell r="O2225">
            <v>0.1137</v>
          </cell>
          <cell r="P2225">
            <v>2.3999999999999998E-3</v>
          </cell>
          <cell r="Q2225">
            <v>3</v>
          </cell>
          <cell r="R2225">
            <v>-9.1492298073791497E-3</v>
          </cell>
          <cell r="S2225">
            <v>-0.16848408931542999</v>
          </cell>
          <cell r="T2225">
            <v>-1.1721586718923735</v>
          </cell>
          <cell r="U2225">
            <v>-0.1449585090685544</v>
          </cell>
          <cell r="V2225">
            <v>-0.38132142833754862</v>
          </cell>
          <cell r="W2225">
            <v>-0.89888921451072179</v>
          </cell>
          <cell r="X2225">
            <v>50</v>
          </cell>
          <cell r="Y2225">
            <v>43</v>
          </cell>
          <cell r="Z2225">
            <v>12</v>
          </cell>
          <cell r="AA2225">
            <v>44</v>
          </cell>
          <cell r="AB2225">
            <v>36</v>
          </cell>
          <cell r="AC2225">
            <v>18</v>
          </cell>
        </row>
        <row r="2226">
          <cell r="A2226" t="str">
            <v>neJ</v>
          </cell>
          <cell r="B2226" t="str">
            <v>n</v>
          </cell>
          <cell r="C2226" t="str">
            <v>early-8</v>
          </cell>
          <cell r="D2226" t="str">
            <v>e</v>
          </cell>
          <cell r="E2226" t="str">
            <v>J</v>
          </cell>
          <cell r="F2226" t="str">
            <v>mid-8</v>
          </cell>
          <cell r="G2226" t="str">
            <v>ne</v>
          </cell>
          <cell r="H2226" t="str">
            <v>eJ</v>
          </cell>
          <cell r="I2226">
            <v>2</v>
          </cell>
          <cell r="J2226" t="str">
            <v>Not Found</v>
          </cell>
          <cell r="K2226">
            <v>6.3799999999999996E-2</v>
          </cell>
          <cell r="L2226">
            <v>2.5000000000000001E-3</v>
          </cell>
          <cell r="M2226">
            <v>13</v>
          </cell>
          <cell r="N2226" t="str">
            <v>Not Found</v>
          </cell>
          <cell r="O2226">
            <v>7.3499999999999996E-2</v>
          </cell>
          <cell r="P2226">
            <v>2.7000000000000001E-3</v>
          </cell>
          <cell r="Q2226">
            <v>5</v>
          </cell>
          <cell r="R2226">
            <v>-1.0406059236663636</v>
          </cell>
          <cell r="S2226">
            <v>-0.19753100693121017</v>
          </cell>
          <cell r="T2226">
            <v>0.27736333136202201</v>
          </cell>
          <cell r="U2226">
            <v>-1.0652409522294024</v>
          </cell>
          <cell r="V2226">
            <v>-0.28968263183552656</v>
          </cell>
          <cell r="W2226">
            <v>-0.43566121519515877</v>
          </cell>
          <cell r="X2226">
            <v>15</v>
          </cell>
          <cell r="Y2226">
            <v>42</v>
          </cell>
          <cell r="Z2226">
            <v>61</v>
          </cell>
          <cell r="AA2226">
            <v>14.000000000000002</v>
          </cell>
          <cell r="AB2226">
            <v>39</v>
          </cell>
          <cell r="AC2226">
            <v>33</v>
          </cell>
        </row>
        <row r="2227">
          <cell r="A2227" t="str">
            <v>nEJ</v>
          </cell>
          <cell r="B2227" t="str">
            <v>n</v>
          </cell>
          <cell r="C2227" t="str">
            <v>early-8</v>
          </cell>
          <cell r="D2227" t="str">
            <v>E</v>
          </cell>
          <cell r="E2227" t="str">
            <v>J</v>
          </cell>
          <cell r="F2227" t="str">
            <v>mid-8</v>
          </cell>
          <cell r="G2227" t="str">
            <v>nE</v>
          </cell>
          <cell r="H2227" t="str">
            <v>EJ</v>
          </cell>
          <cell r="I2227">
            <v>2</v>
          </cell>
          <cell r="J2227" t="str">
            <v>Not Found</v>
          </cell>
          <cell r="K2227">
            <v>0.1075</v>
          </cell>
          <cell r="L2227">
            <v>3.8999999999999998E-3</v>
          </cell>
          <cell r="M2227">
            <v>11</v>
          </cell>
          <cell r="N2227" t="str">
            <v>Not Found</v>
          </cell>
          <cell r="O2227">
            <v>0.1012</v>
          </cell>
          <cell r="P2227">
            <v>2.8999999999999998E-3</v>
          </cell>
          <cell r="Q2227">
            <v>5</v>
          </cell>
          <cell r="R2227">
            <v>-3.2224323629727811E-2</v>
          </cell>
          <cell r="S2227">
            <v>0.20912583968971296</v>
          </cell>
          <cell r="T2227">
            <v>-4.4752669361177014E-2</v>
          </cell>
          <cell r="U2227">
            <v>-0.4311159851757832</v>
          </cell>
          <cell r="V2227">
            <v>-0.22859010083417874</v>
          </cell>
          <cell r="W2227">
            <v>-0.43566121519515877</v>
          </cell>
          <cell r="X2227">
            <v>49</v>
          </cell>
          <cell r="Y2227">
            <v>57.999999999999993</v>
          </cell>
          <cell r="Z2227">
            <v>48</v>
          </cell>
          <cell r="AA2227">
            <v>33</v>
          </cell>
          <cell r="AB2227">
            <v>42</v>
          </cell>
          <cell r="AC2227">
            <v>33</v>
          </cell>
        </row>
        <row r="2228">
          <cell r="A2228" t="str">
            <v>nek</v>
          </cell>
          <cell r="B2228" t="str">
            <v>n</v>
          </cell>
          <cell r="C2228" t="str">
            <v>early-8</v>
          </cell>
          <cell r="D2228" t="str">
            <v>e</v>
          </cell>
          <cell r="E2228" t="str">
            <v>k</v>
          </cell>
          <cell r="F2228" t="str">
            <v>mid-8</v>
          </cell>
          <cell r="G2228" t="str">
            <v>ne</v>
          </cell>
          <cell r="H2228" t="str">
            <v>ek</v>
          </cell>
          <cell r="I2228">
            <v>2</v>
          </cell>
          <cell r="J2228" t="str">
            <v>Not Found</v>
          </cell>
          <cell r="K2228">
            <v>0.1065</v>
          </cell>
          <cell r="L2228">
            <v>3.7000000000000002E-3</v>
          </cell>
          <cell r="M2228">
            <v>24</v>
          </cell>
          <cell r="N2228" t="str">
            <v>Not Found</v>
          </cell>
          <cell r="O2228">
            <v>0.1278</v>
          </cell>
          <cell r="P2228">
            <v>7.3000000000000001E-3</v>
          </cell>
          <cell r="Q2228">
            <v>16</v>
          </cell>
          <cell r="R2228">
            <v>-5.5299417452076477E-2</v>
          </cell>
          <cell r="S2228">
            <v>0.1510320044581526</v>
          </cell>
          <cell r="T2228">
            <v>2.0490013353396166</v>
          </cell>
          <cell r="U2228">
            <v>0.17782712398039979</v>
          </cell>
          <cell r="V2228">
            <v>1.1154455811954764</v>
          </cell>
          <cell r="W2228">
            <v>2.1120927810404377</v>
          </cell>
          <cell r="X2228">
            <v>48</v>
          </cell>
          <cell r="Y2228">
            <v>56.000000000000007</v>
          </cell>
          <cell r="Z2228">
            <v>98</v>
          </cell>
          <cell r="AA2228">
            <v>56.999999999999993</v>
          </cell>
          <cell r="AB2228">
            <v>87</v>
          </cell>
          <cell r="AC2228">
            <v>98</v>
          </cell>
        </row>
        <row r="2229">
          <cell r="A2229" t="str">
            <v>nEm</v>
          </cell>
          <cell r="B2229" t="str">
            <v>n</v>
          </cell>
          <cell r="C2229" t="str">
            <v>early-8</v>
          </cell>
          <cell r="D2229" t="str">
            <v>E</v>
          </cell>
          <cell r="E2229" t="str">
            <v>m</v>
          </cell>
          <cell r="F2229" t="str">
            <v>early-8</v>
          </cell>
          <cell r="G2229" t="str">
            <v>nE</v>
          </cell>
          <cell r="H2229" t="str">
            <v>Em</v>
          </cell>
          <cell r="I2229">
            <v>1</v>
          </cell>
          <cell r="J2229" t="str">
            <v>Not Found</v>
          </cell>
          <cell r="K2229">
            <v>0.1462</v>
          </cell>
          <cell r="L2229">
            <v>7.1000000000000004E-3</v>
          </cell>
          <cell r="M2229">
            <v>11</v>
          </cell>
          <cell r="N2229" t="str">
            <v>Not Found</v>
          </cell>
          <cell r="O2229">
            <v>0.14030000000000001</v>
          </cell>
          <cell r="P2229">
            <v>4.1000000000000003E-3</v>
          </cell>
          <cell r="Q2229">
            <v>7</v>
          </cell>
          <cell r="R2229">
            <v>0.86078180729516462</v>
          </cell>
          <cell r="S2229">
            <v>1.1386272033946805</v>
          </cell>
          <cell r="T2229">
            <v>-4.4752669361177014E-2</v>
          </cell>
          <cell r="U2229">
            <v>0.46398460008762893</v>
          </cell>
          <cell r="V2229">
            <v>0.13796508517390921</v>
          </cell>
          <cell r="W2229">
            <v>2.7566784120404197E-2</v>
          </cell>
          <cell r="X2229">
            <v>81</v>
          </cell>
          <cell r="Y2229">
            <v>87</v>
          </cell>
          <cell r="Z2229">
            <v>48</v>
          </cell>
          <cell r="AA2229">
            <v>68</v>
          </cell>
          <cell r="AB2229">
            <v>56.000000000000007</v>
          </cell>
          <cell r="AC2229">
            <v>51</v>
          </cell>
        </row>
        <row r="2230">
          <cell r="A2230" t="str">
            <v>nen</v>
          </cell>
          <cell r="B2230" t="str">
            <v>n</v>
          </cell>
          <cell r="C2230" t="str">
            <v>early-8</v>
          </cell>
          <cell r="D2230" t="str">
            <v>e</v>
          </cell>
          <cell r="E2230" t="str">
            <v>n</v>
          </cell>
          <cell r="F2230" t="str">
            <v>early-8</v>
          </cell>
          <cell r="G2230" t="str">
            <v>ne</v>
          </cell>
          <cell r="H2230" t="str">
            <v>en</v>
          </cell>
          <cell r="I2230">
            <v>1</v>
          </cell>
          <cell r="J2230" t="str">
            <v>Not Found</v>
          </cell>
          <cell r="K2230">
            <v>0.14910000000000001</v>
          </cell>
          <cell r="L2230">
            <v>4.7000000000000002E-3</v>
          </cell>
          <cell r="M2230">
            <v>25</v>
          </cell>
          <cell r="N2230" t="str">
            <v>Not Found</v>
          </cell>
          <cell r="O2230">
            <v>0.17269999999999999</v>
          </cell>
          <cell r="P2230">
            <v>7.6E-3</v>
          </cell>
          <cell r="Q2230">
            <v>13</v>
          </cell>
          <cell r="R2230">
            <v>0.92769957937997594</v>
          </cell>
          <cell r="S2230">
            <v>0.44150118061595489</v>
          </cell>
          <cell r="T2230">
            <v>2.2100593357012164</v>
          </cell>
          <cell r="U2230">
            <v>1.2057047781575658</v>
          </cell>
          <cell r="V2230">
            <v>1.2070843776974984</v>
          </cell>
          <cell r="W2230">
            <v>1.4172507820670932</v>
          </cell>
          <cell r="X2230">
            <v>82</v>
          </cell>
          <cell r="Y2230">
            <v>67</v>
          </cell>
          <cell r="Z2230">
            <v>99</v>
          </cell>
          <cell r="AA2230">
            <v>89</v>
          </cell>
          <cell r="AB2230">
            <v>89</v>
          </cell>
          <cell r="AC2230">
            <v>92</v>
          </cell>
        </row>
        <row r="2231">
          <cell r="A2231" t="str">
            <v>nEn</v>
          </cell>
          <cell r="B2231" t="str">
            <v>n</v>
          </cell>
          <cell r="C2231" t="str">
            <v>early-8</v>
          </cell>
          <cell r="D2231" t="str">
            <v>E</v>
          </cell>
          <cell r="E2231" t="str">
            <v>n</v>
          </cell>
          <cell r="F2231" t="str">
            <v>early-8</v>
          </cell>
          <cell r="G2231" t="str">
            <v>nE</v>
          </cell>
          <cell r="H2231" t="str">
            <v>En</v>
          </cell>
          <cell r="I2231">
            <v>1</v>
          </cell>
          <cell r="J2231" t="str">
            <v>Not Found</v>
          </cell>
          <cell r="K2231">
            <v>0.1928</v>
          </cell>
          <cell r="L2231">
            <v>1.7299999999999999E-2</v>
          </cell>
          <cell r="M2231">
            <v>23</v>
          </cell>
          <cell r="N2231" t="str">
            <v>Not Found</v>
          </cell>
          <cell r="O2231">
            <v>0.20030000000000001</v>
          </cell>
          <cell r="P2231">
            <v>1.41E-2</v>
          </cell>
          <cell r="Q2231">
            <v>14</v>
          </cell>
          <cell r="R2231">
            <v>1.9360811794166115</v>
          </cell>
          <cell r="S2231">
            <v>4.1014128002042636</v>
          </cell>
          <cell r="T2231">
            <v>1.8879433349780173</v>
          </cell>
          <cell r="U2231">
            <v>1.8375404854023274</v>
          </cell>
          <cell r="V2231">
            <v>3.1925916352413068</v>
          </cell>
          <cell r="W2231">
            <v>1.6488647817248745</v>
          </cell>
          <cell r="X2231">
            <v>97</v>
          </cell>
          <cell r="Y2231">
            <v>100</v>
          </cell>
          <cell r="Z2231">
            <v>97</v>
          </cell>
          <cell r="AA2231">
            <v>97</v>
          </cell>
          <cell r="AB2231">
            <v>100</v>
          </cell>
          <cell r="AC2231">
            <v>95</v>
          </cell>
        </row>
        <row r="2232">
          <cell r="A2232" t="str">
            <v>nEp</v>
          </cell>
          <cell r="B2232" t="str">
            <v>n</v>
          </cell>
          <cell r="C2232" t="str">
            <v>early-8</v>
          </cell>
          <cell r="D2232" t="str">
            <v>E</v>
          </cell>
          <cell r="E2232" t="str">
            <v>p</v>
          </cell>
          <cell r="F2232" t="str">
            <v>early-8</v>
          </cell>
          <cell r="G2232" t="str">
            <v>nE</v>
          </cell>
          <cell r="H2232" t="str">
            <v>Ep</v>
          </cell>
          <cell r="I2232">
            <v>1</v>
          </cell>
          <cell r="J2232" t="str">
            <v>Not Found</v>
          </cell>
          <cell r="K2232">
            <v>0.1338</v>
          </cell>
          <cell r="L2232">
            <v>5.1999999999999998E-3</v>
          </cell>
          <cell r="M2232">
            <v>10</v>
          </cell>
          <cell r="N2232" t="str">
            <v>Not Found</v>
          </cell>
          <cell r="O2232">
            <v>0.1273</v>
          </cell>
          <cell r="P2232">
            <v>4.0000000000000001E-3</v>
          </cell>
          <cell r="Q2232">
            <v>7</v>
          </cell>
          <cell r="R2232">
            <v>0.57465064389804155</v>
          </cell>
          <cell r="S2232">
            <v>0.58673576869485589</v>
          </cell>
          <cell r="T2232">
            <v>-0.20581066972277653</v>
          </cell>
          <cell r="U2232">
            <v>0.16638082493611064</v>
          </cell>
          <cell r="V2232">
            <v>0.10741881967323515</v>
          </cell>
          <cell r="W2232">
            <v>2.7566784120404197E-2</v>
          </cell>
          <cell r="X2232">
            <v>72</v>
          </cell>
          <cell r="Y2232">
            <v>72</v>
          </cell>
          <cell r="Z2232">
            <v>42</v>
          </cell>
          <cell r="AA2232">
            <v>56.999999999999993</v>
          </cell>
          <cell r="AB2232">
            <v>55.000000000000007</v>
          </cell>
          <cell r="AC2232">
            <v>51</v>
          </cell>
        </row>
        <row r="2233">
          <cell r="A2233" t="str">
            <v>ner</v>
          </cell>
          <cell r="B2233" t="str">
            <v>n</v>
          </cell>
          <cell r="C2233" t="str">
            <v>early-8</v>
          </cell>
          <cell r="D2233" t="str">
            <v>e</v>
          </cell>
          <cell r="E2233" t="str">
            <v>r</v>
          </cell>
          <cell r="F2233" t="str">
            <v>late-8</v>
          </cell>
          <cell r="G2233" t="str">
            <v>ne</v>
          </cell>
          <cell r="H2233" t="str">
            <v>er</v>
          </cell>
          <cell r="I2233">
            <v>3</v>
          </cell>
          <cell r="J2233" t="str">
            <v>Not Found</v>
          </cell>
          <cell r="K2233">
            <v>0.13139999999999999</v>
          </cell>
          <cell r="L2233">
            <v>1.6999999999999999E-3</v>
          </cell>
          <cell r="M2233">
            <v>7</v>
          </cell>
          <cell r="N2233" t="str">
            <v>Not Found</v>
          </cell>
          <cell r="O2233">
            <v>0.15529999999999999</v>
          </cell>
          <cell r="P2233">
            <v>2.2000000000000001E-3</v>
          </cell>
          <cell r="Q2233">
            <v>3</v>
          </cell>
          <cell r="R2233">
            <v>0.51927041872440449</v>
          </cell>
          <cell r="S2233">
            <v>-0.42990634785745202</v>
          </cell>
          <cell r="T2233">
            <v>-0.68898467080757508</v>
          </cell>
          <cell r="U2233">
            <v>0.80737357141630328</v>
          </cell>
          <cell r="V2233">
            <v>-0.44241395933889649</v>
          </cell>
          <cell r="W2233">
            <v>-0.89888921451072179</v>
          </cell>
          <cell r="X2233">
            <v>70</v>
          </cell>
          <cell r="Y2233">
            <v>33</v>
          </cell>
          <cell r="Z2233">
            <v>24</v>
          </cell>
          <cell r="AA2233">
            <v>79</v>
          </cell>
          <cell r="AB2233">
            <v>34</v>
          </cell>
          <cell r="AC2233">
            <v>18</v>
          </cell>
        </row>
        <row r="2234">
          <cell r="A2234" t="str">
            <v>nEr</v>
          </cell>
          <cell r="B2234" t="str">
            <v>n</v>
          </cell>
          <cell r="C2234" t="str">
            <v>early-8</v>
          </cell>
          <cell r="D2234" t="str">
            <v>E</v>
          </cell>
          <cell r="E2234" t="str">
            <v>r</v>
          </cell>
          <cell r="F2234" t="str">
            <v>late-8</v>
          </cell>
          <cell r="G2234" t="str">
            <v>nE</v>
          </cell>
          <cell r="H2234" t="str">
            <v>Er</v>
          </cell>
          <cell r="I2234">
            <v>3</v>
          </cell>
          <cell r="J2234" t="str">
            <v>Not Found</v>
          </cell>
          <cell r="K2234">
            <v>0.17510000000000001</v>
          </cell>
          <cell r="L2234">
            <v>9.7999999999999997E-3</v>
          </cell>
          <cell r="M2234">
            <v>22</v>
          </cell>
          <cell r="N2234" t="str">
            <v>Not Found</v>
          </cell>
          <cell r="O2234">
            <v>0.18290000000000001</v>
          </cell>
          <cell r="P2234">
            <v>1.29E-2</v>
          </cell>
          <cell r="Q2234">
            <v>17</v>
          </cell>
          <cell r="R2234">
            <v>1.5276520187610405</v>
          </cell>
          <cell r="S2234">
            <v>1.9228939790207464</v>
          </cell>
          <cell r="T2234">
            <v>1.7268853346164177</v>
          </cell>
          <cell r="U2234">
            <v>1.4392092786610649</v>
          </cell>
          <cell r="V2234">
            <v>2.8260364492332193</v>
          </cell>
          <cell r="W2234">
            <v>2.343706780698219</v>
          </cell>
          <cell r="X2234">
            <v>94</v>
          </cell>
          <cell r="Y2234">
            <v>97</v>
          </cell>
          <cell r="Z2234">
            <v>96</v>
          </cell>
          <cell r="AA2234">
            <v>92</v>
          </cell>
          <cell r="AB2234">
            <v>100</v>
          </cell>
          <cell r="AC2234">
            <v>99</v>
          </cell>
        </row>
        <row r="2235">
          <cell r="A2235" t="str">
            <v>nes</v>
          </cell>
          <cell r="B2235" t="str">
            <v>n</v>
          </cell>
          <cell r="C2235" t="str">
            <v>early-8</v>
          </cell>
          <cell r="D2235" t="str">
            <v>e</v>
          </cell>
          <cell r="E2235" t="str">
            <v>s</v>
          </cell>
          <cell r="F2235" t="str">
            <v>late-8</v>
          </cell>
          <cell r="G2235" t="str">
            <v>ne</v>
          </cell>
          <cell r="H2235" t="str">
            <v>es</v>
          </cell>
          <cell r="I2235">
            <v>3</v>
          </cell>
          <cell r="J2235" t="str">
            <v>Not Found</v>
          </cell>
          <cell r="K2235">
            <v>0.13189999999999999</v>
          </cell>
          <cell r="L2235">
            <v>4.7999999999999996E-3</v>
          </cell>
          <cell r="M2235">
            <v>20</v>
          </cell>
          <cell r="N2235" t="str">
            <v>Not Found</v>
          </cell>
          <cell r="O2235">
            <v>0.12959999999999999</v>
          </cell>
          <cell r="P2235">
            <v>6.1000000000000004E-3</v>
          </cell>
          <cell r="Q2235">
            <v>12</v>
          </cell>
          <cell r="R2235">
            <v>0.53080796563557886</v>
          </cell>
          <cell r="S2235">
            <v>0.47054809823173493</v>
          </cell>
          <cell r="T2235">
            <v>1.4047693338932186</v>
          </cell>
          <cell r="U2235">
            <v>0.21903380053984067</v>
          </cell>
          <cell r="V2235">
            <v>0.74889039518738887</v>
          </cell>
          <cell r="W2235">
            <v>1.1856367824093117</v>
          </cell>
          <cell r="X2235">
            <v>70</v>
          </cell>
          <cell r="Y2235">
            <v>68</v>
          </cell>
          <cell r="Z2235">
            <v>92</v>
          </cell>
          <cell r="AA2235">
            <v>59</v>
          </cell>
          <cell r="AB2235">
            <v>78</v>
          </cell>
          <cell r="AC2235">
            <v>88</v>
          </cell>
        </row>
        <row r="2236">
          <cell r="A2236" t="str">
            <v>neS</v>
          </cell>
          <cell r="B2236" t="str">
            <v>n</v>
          </cell>
          <cell r="C2236" t="str">
            <v>early-8</v>
          </cell>
          <cell r="D2236" t="str">
            <v>e</v>
          </cell>
          <cell r="E2236" t="str">
            <v>S</v>
          </cell>
          <cell r="F2236" t="str">
            <v>late-8</v>
          </cell>
          <cell r="G2236" t="str">
            <v>ne</v>
          </cell>
          <cell r="H2236" t="str">
            <v>eS</v>
          </cell>
          <cell r="I2236">
            <v>3</v>
          </cell>
          <cell r="J2236" t="str">
            <v>Not Found</v>
          </cell>
          <cell r="K2236">
            <v>6.08E-2</v>
          </cell>
          <cell r="L2236">
            <v>2.3E-3</v>
          </cell>
          <cell r="M2236">
            <v>6</v>
          </cell>
          <cell r="N2236" t="str">
            <v>Not Found</v>
          </cell>
          <cell r="O2236">
            <v>7.8399999999999997E-2</v>
          </cell>
          <cell r="P2236">
            <v>2.5000000000000001E-3</v>
          </cell>
          <cell r="Q2236">
            <v>2</v>
          </cell>
          <cell r="R2236">
            <v>-1.1098312051334094</v>
          </cell>
          <cell r="S2236">
            <v>-0.25562484216277065</v>
          </cell>
          <cell r="T2236">
            <v>-0.85004267116917465</v>
          </cell>
          <cell r="U2236">
            <v>-0.95306722159536872</v>
          </cell>
          <cell r="V2236">
            <v>-0.3507751628368746</v>
          </cell>
          <cell r="W2236">
            <v>-1.1305032141685032</v>
          </cell>
          <cell r="X2236">
            <v>13</v>
          </cell>
          <cell r="Y2236">
            <v>40</v>
          </cell>
          <cell r="Z2236">
            <v>20</v>
          </cell>
          <cell r="AA2236">
            <v>17</v>
          </cell>
          <cell r="AB2236">
            <v>37</v>
          </cell>
          <cell r="AC2236">
            <v>13</v>
          </cell>
        </row>
        <row r="2237">
          <cell r="A2237" t="str">
            <v>nES</v>
          </cell>
          <cell r="B2237" t="str">
            <v>n</v>
          </cell>
          <cell r="C2237" t="str">
            <v>early-8</v>
          </cell>
          <cell r="D2237" t="str">
            <v>E</v>
          </cell>
          <cell r="E2237" t="str">
            <v>S</v>
          </cell>
          <cell r="F2237" t="str">
            <v>late-8</v>
          </cell>
          <cell r="G2237" t="str">
            <v>nE</v>
          </cell>
          <cell r="H2237" t="str">
            <v>ES</v>
          </cell>
          <cell r="I2237">
            <v>3</v>
          </cell>
          <cell r="J2237" t="str">
            <v>Not Found</v>
          </cell>
          <cell r="K2237">
            <v>0.10440000000000001</v>
          </cell>
          <cell r="L2237">
            <v>2.5000000000000001E-3</v>
          </cell>
          <cell r="M2237">
            <v>6</v>
          </cell>
          <cell r="N2237" t="str">
            <v>Not Found</v>
          </cell>
          <cell r="O2237">
            <v>0.1061</v>
          </cell>
          <cell r="P2237">
            <v>2.2000000000000001E-3</v>
          </cell>
          <cell r="Q2237">
            <v>3</v>
          </cell>
          <cell r="R2237">
            <v>-0.10375711447900841</v>
          </cell>
          <cell r="S2237">
            <v>-0.19753100693121017</v>
          </cell>
          <cell r="T2237">
            <v>-0.85004267116917465</v>
          </cell>
          <cell r="U2237">
            <v>-0.31894225454174946</v>
          </cell>
          <cell r="V2237">
            <v>-0.44241395933889649</v>
          </cell>
          <cell r="W2237">
            <v>-0.89888921451072179</v>
          </cell>
          <cell r="X2237">
            <v>46</v>
          </cell>
          <cell r="Y2237">
            <v>42</v>
          </cell>
          <cell r="Z2237">
            <v>20</v>
          </cell>
          <cell r="AA2237">
            <v>38</v>
          </cell>
          <cell r="AB2237">
            <v>34</v>
          </cell>
          <cell r="AC2237">
            <v>18</v>
          </cell>
        </row>
        <row r="2238">
          <cell r="A2238" t="str">
            <v>net</v>
          </cell>
          <cell r="B2238" t="str">
            <v>n</v>
          </cell>
          <cell r="C2238" t="str">
            <v>early-8</v>
          </cell>
          <cell r="D2238" t="str">
            <v>e</v>
          </cell>
          <cell r="E2238" t="str">
            <v>t</v>
          </cell>
          <cell r="F2238" t="str">
            <v>mid-8</v>
          </cell>
          <cell r="G2238" t="str">
            <v>ne</v>
          </cell>
          <cell r="H2238" t="str">
            <v>et</v>
          </cell>
          <cell r="I2238">
            <v>2</v>
          </cell>
          <cell r="J2238" t="str">
            <v>Not Found</v>
          </cell>
          <cell r="K2238">
            <v>0.11899999999999999</v>
          </cell>
          <cell r="L2238">
            <v>4.7000000000000002E-3</v>
          </cell>
          <cell r="M2238">
            <v>29</v>
          </cell>
          <cell r="N2238" t="str">
            <v>Not Found</v>
          </cell>
          <cell r="O2238">
            <v>0.13550000000000001</v>
          </cell>
          <cell r="P2238">
            <v>5.1000000000000004E-3</v>
          </cell>
          <cell r="Q2238">
            <v>20</v>
          </cell>
          <cell r="R2238">
            <v>0.2331392553272815</v>
          </cell>
          <cell r="S2238">
            <v>0.44150118061595489</v>
          </cell>
          <cell r="T2238">
            <v>2.8542913371476146</v>
          </cell>
          <cell r="U2238">
            <v>0.35410012926245304</v>
          </cell>
          <cell r="V2238">
            <v>0.44342774018064901</v>
          </cell>
          <cell r="W2238">
            <v>3.0385487796715633</v>
          </cell>
          <cell r="X2238">
            <v>59</v>
          </cell>
          <cell r="Y2238">
            <v>67</v>
          </cell>
          <cell r="Z2238">
            <v>100</v>
          </cell>
          <cell r="AA2238">
            <v>64</v>
          </cell>
          <cell r="AB2238">
            <v>68</v>
          </cell>
          <cell r="AC2238">
            <v>100</v>
          </cell>
        </row>
        <row r="2239">
          <cell r="A2239" t="str">
            <v>neT</v>
          </cell>
          <cell r="B2239" t="str">
            <v>n</v>
          </cell>
          <cell r="C2239" t="str">
            <v>early-8</v>
          </cell>
          <cell r="D2239" t="str">
            <v>e</v>
          </cell>
          <cell r="E2239" t="str">
            <v>T</v>
          </cell>
          <cell r="F2239" t="str">
            <v>late-8</v>
          </cell>
          <cell r="G2239" t="str">
            <v>ne</v>
          </cell>
          <cell r="H2239" t="str">
            <v>eT</v>
          </cell>
          <cell r="I2239">
            <v>3</v>
          </cell>
          <cell r="J2239" t="str">
            <v>Not Found</v>
          </cell>
          <cell r="K2239">
            <v>6.0400000000000002E-2</v>
          </cell>
          <cell r="L2239">
            <v>1.9E-3</v>
          </cell>
          <cell r="M2239">
            <v>8</v>
          </cell>
          <cell r="N2239" t="str">
            <v>Not Found</v>
          </cell>
          <cell r="O2239">
            <v>7.5800000000000006E-2</v>
          </cell>
          <cell r="P2239">
            <v>2.3E-3</v>
          </cell>
          <cell r="Q2239">
            <v>2</v>
          </cell>
          <cell r="R2239">
            <v>-1.1190612426623487</v>
          </cell>
          <cell r="S2239">
            <v>-0.37181251262589154</v>
          </cell>
          <cell r="T2239">
            <v>-0.52792667044597552</v>
          </cell>
          <cell r="U2239">
            <v>-1.012587976625672</v>
          </cell>
          <cell r="V2239">
            <v>-0.41186769383822258</v>
          </cell>
          <cell r="W2239">
            <v>-1.1305032141685032</v>
          </cell>
          <cell r="X2239">
            <v>13</v>
          </cell>
          <cell r="Y2239">
            <v>35</v>
          </cell>
          <cell r="Z2239">
            <v>30</v>
          </cell>
          <cell r="AA2239">
            <v>16</v>
          </cell>
          <cell r="AB2239">
            <v>35</v>
          </cell>
          <cell r="AC2239">
            <v>13</v>
          </cell>
        </row>
        <row r="2240">
          <cell r="A2240" t="str">
            <v>nET</v>
          </cell>
          <cell r="B2240" t="str">
            <v>n</v>
          </cell>
          <cell r="C2240" t="str">
            <v>early-8</v>
          </cell>
          <cell r="D2240" t="str">
            <v>E</v>
          </cell>
          <cell r="E2240" t="str">
            <v>T</v>
          </cell>
          <cell r="F2240" t="str">
            <v>late-8</v>
          </cell>
          <cell r="G2240" t="str">
            <v>nE</v>
          </cell>
          <cell r="H2240" t="str">
            <v>ET</v>
          </cell>
          <cell r="I2240">
            <v>3</v>
          </cell>
          <cell r="J2240" t="str">
            <v>Not Found</v>
          </cell>
          <cell r="K2240">
            <v>0.1041</v>
          </cell>
          <cell r="L2240">
            <v>2.8E-3</v>
          </cell>
          <cell r="M2240">
            <v>6</v>
          </cell>
          <cell r="N2240" t="str">
            <v>Not Found</v>
          </cell>
          <cell r="O2240">
            <v>0.10340000000000001</v>
          </cell>
          <cell r="P2240">
            <v>2.5999999999999999E-3</v>
          </cell>
          <cell r="Q2240">
            <v>5</v>
          </cell>
          <cell r="R2240">
            <v>-0.1106796426257132</v>
          </cell>
          <cell r="S2240">
            <v>-0.1103902540838695</v>
          </cell>
          <cell r="T2240">
            <v>-0.85004267116917465</v>
          </cell>
          <cell r="U2240">
            <v>-0.38075226938091078</v>
          </cell>
          <cell r="V2240">
            <v>-0.32022889733620064</v>
          </cell>
          <cell r="W2240">
            <v>-0.43566121519515877</v>
          </cell>
          <cell r="X2240">
            <v>46</v>
          </cell>
          <cell r="Y2240">
            <v>45</v>
          </cell>
          <cell r="Z2240">
            <v>20</v>
          </cell>
          <cell r="AA2240">
            <v>35</v>
          </cell>
          <cell r="AB2240">
            <v>38</v>
          </cell>
          <cell r="AC2240">
            <v>33</v>
          </cell>
        </row>
        <row r="2241">
          <cell r="A2241" t="str">
            <v>nEv</v>
          </cell>
          <cell r="B2241" t="str">
            <v>n</v>
          </cell>
          <cell r="C2241" t="str">
            <v>early-8</v>
          </cell>
          <cell r="D2241" t="str">
            <v>E</v>
          </cell>
          <cell r="E2241" t="str">
            <v>v</v>
          </cell>
          <cell r="F2241" t="str">
            <v>mid-8</v>
          </cell>
          <cell r="G2241" t="str">
            <v>nE</v>
          </cell>
          <cell r="H2241" t="str">
            <v>Ev</v>
          </cell>
          <cell r="I2241">
            <v>2</v>
          </cell>
          <cell r="J2241" t="str">
            <v>Not Found</v>
          </cell>
          <cell r="K2241">
            <v>0.1203</v>
          </cell>
          <cell r="L2241">
            <v>4.8999999999999998E-3</v>
          </cell>
          <cell r="M2241">
            <v>8</v>
          </cell>
          <cell r="N2241" t="str">
            <v>Not Found</v>
          </cell>
          <cell r="O2241">
            <v>0.11700000000000001</v>
          </cell>
          <cell r="P2241">
            <v>5.1999999999999998E-3</v>
          </cell>
          <cell r="Q2241">
            <v>5</v>
          </cell>
          <cell r="R2241">
            <v>0.26313687729633495</v>
          </cell>
          <cell r="S2241">
            <v>0.49959501584751526</v>
          </cell>
          <cell r="T2241">
            <v>-0.52792667044597552</v>
          </cell>
          <cell r="U2241">
            <v>-6.9412935376245724E-2</v>
          </cell>
          <cell r="V2241">
            <v>0.47397400568132281</v>
          </cell>
          <cell r="W2241">
            <v>-0.43566121519515877</v>
          </cell>
          <cell r="X2241">
            <v>60</v>
          </cell>
          <cell r="Y2241">
            <v>69</v>
          </cell>
          <cell r="Z2241">
            <v>30</v>
          </cell>
          <cell r="AA2241">
            <v>47</v>
          </cell>
          <cell r="AB2241">
            <v>69</v>
          </cell>
          <cell r="AC2241">
            <v>33</v>
          </cell>
        </row>
        <row r="2242">
          <cell r="A2242" t="str">
            <v>nez</v>
          </cell>
          <cell r="B2242" t="str">
            <v>n</v>
          </cell>
          <cell r="C2242" t="str">
            <v>early-8</v>
          </cell>
          <cell r="D2242" t="str">
            <v>e</v>
          </cell>
          <cell r="E2242" t="str">
            <v>z</v>
          </cell>
          <cell r="F2242" t="str">
            <v>late-8</v>
          </cell>
          <cell r="G2242" t="str">
            <v>ne</v>
          </cell>
          <cell r="H2242" t="str">
            <v>ez</v>
          </cell>
          <cell r="I2242">
            <v>3</v>
          </cell>
          <cell r="J2242" t="str">
            <v>Not Found</v>
          </cell>
          <cell r="K2242">
            <v>7.3200000000000001E-2</v>
          </cell>
          <cell r="L2242">
            <v>2.8E-3</v>
          </cell>
          <cell r="M2242">
            <v>18</v>
          </cell>
          <cell r="N2242" t="str">
            <v>Not Found</v>
          </cell>
          <cell r="O2242">
            <v>9.1300000000000006E-2</v>
          </cell>
          <cell r="P2242">
            <v>2.8E-3</v>
          </cell>
          <cell r="Q2242">
            <v>4</v>
          </cell>
          <cell r="R2242">
            <v>-0.82370004173628619</v>
          </cell>
          <cell r="S2242">
            <v>-0.1103902540838695</v>
          </cell>
          <cell r="T2242">
            <v>1.0826533331700197</v>
          </cell>
          <cell r="U2242">
            <v>-0.65775270625270832</v>
          </cell>
          <cell r="V2242">
            <v>-0.25913636633485265</v>
          </cell>
          <cell r="W2242">
            <v>-0.66727521485294028</v>
          </cell>
          <cell r="X2242">
            <v>20</v>
          </cell>
          <cell r="Y2242">
            <v>45</v>
          </cell>
          <cell r="Z2242">
            <v>86</v>
          </cell>
          <cell r="AA2242">
            <v>26</v>
          </cell>
          <cell r="AB2242">
            <v>40</v>
          </cell>
          <cell r="AC2242">
            <v>25</v>
          </cell>
        </row>
        <row r="2243">
          <cell r="A2243" t="str">
            <v>nEz</v>
          </cell>
          <cell r="B2243" t="str">
            <v>n</v>
          </cell>
          <cell r="C2243" t="str">
            <v>early-8</v>
          </cell>
          <cell r="D2243" t="str">
            <v>E</v>
          </cell>
          <cell r="E2243" t="str">
            <v>z</v>
          </cell>
          <cell r="F2243" t="str">
            <v>late-8</v>
          </cell>
          <cell r="G2243" t="str">
            <v>nE</v>
          </cell>
          <cell r="H2243" t="str">
            <v>Ez</v>
          </cell>
          <cell r="I2243">
            <v>3</v>
          </cell>
          <cell r="J2243" t="str">
            <v>Not Found</v>
          </cell>
          <cell r="K2243">
            <v>0.1168</v>
          </cell>
          <cell r="L2243">
            <v>3.7000000000000002E-3</v>
          </cell>
          <cell r="M2243">
            <v>8</v>
          </cell>
          <cell r="N2243" t="str">
            <v>Not Found</v>
          </cell>
          <cell r="O2243">
            <v>0.11899999999999999</v>
          </cell>
          <cell r="P2243">
            <v>2.3E-3</v>
          </cell>
          <cell r="Q2243">
            <v>4</v>
          </cell>
          <cell r="R2243">
            <v>0.18237404891811462</v>
          </cell>
          <cell r="S2243">
            <v>0.1510320044581526</v>
          </cell>
          <cell r="T2243">
            <v>-0.52792667044597552</v>
          </cell>
          <cell r="U2243">
            <v>-2.3627739199089382E-2</v>
          </cell>
          <cell r="V2243">
            <v>-0.41186769383822258</v>
          </cell>
          <cell r="W2243">
            <v>-0.66727521485294028</v>
          </cell>
          <cell r="X2243">
            <v>56.999999999999993</v>
          </cell>
          <cell r="Y2243">
            <v>56.000000000000007</v>
          </cell>
          <cell r="Z2243">
            <v>30</v>
          </cell>
          <cell r="AA2243">
            <v>49</v>
          </cell>
          <cell r="AB2243">
            <v>35</v>
          </cell>
          <cell r="AC2243">
            <v>25</v>
          </cell>
        </row>
        <row r="2244">
          <cell r="A2244" t="str">
            <v>nib</v>
          </cell>
          <cell r="B2244" t="str">
            <v>n</v>
          </cell>
          <cell r="C2244" t="str">
            <v>early-8</v>
          </cell>
          <cell r="D2244" t="str">
            <v>i</v>
          </cell>
          <cell r="E2244" t="str">
            <v>b</v>
          </cell>
          <cell r="F2244" t="str">
            <v>early-8</v>
          </cell>
          <cell r="G2244" t="str">
            <v>ni</v>
          </cell>
          <cell r="H2244" t="str">
            <v>ib</v>
          </cell>
          <cell r="I2244">
            <v>1</v>
          </cell>
          <cell r="J2244" t="str">
            <v>Not Found</v>
          </cell>
          <cell r="K2244">
            <v>8.1600000000000006E-2</v>
          </cell>
          <cell r="L2244">
            <v>2.3E-3</v>
          </cell>
          <cell r="M2244">
            <v>12</v>
          </cell>
          <cell r="N2244" t="str">
            <v>Not Found</v>
          </cell>
          <cell r="O2244">
            <v>8.6900000000000005E-2</v>
          </cell>
          <cell r="P2244">
            <v>3.5000000000000001E-3</v>
          </cell>
          <cell r="Q2244">
            <v>7</v>
          </cell>
          <cell r="R2244">
            <v>-0.6298692536285575</v>
          </cell>
          <cell r="S2244">
            <v>-0.25562484216277065</v>
          </cell>
          <cell r="T2244">
            <v>0.11630533100042251</v>
          </cell>
          <cell r="U2244">
            <v>-0.75848013784245294</v>
          </cell>
          <cell r="V2244">
            <v>-4.5312507830134761E-2</v>
          </cell>
          <cell r="W2244">
            <v>2.7566784120404197E-2</v>
          </cell>
          <cell r="X2244">
            <v>26</v>
          </cell>
          <cell r="Y2244">
            <v>40</v>
          </cell>
          <cell r="Z2244">
            <v>54</v>
          </cell>
          <cell r="AA2244">
            <v>22</v>
          </cell>
          <cell r="AB2244">
            <v>49</v>
          </cell>
          <cell r="AC2244">
            <v>51</v>
          </cell>
        </row>
        <row r="2245">
          <cell r="A2245" t="str">
            <v>niC</v>
          </cell>
          <cell r="B2245" t="str">
            <v>n</v>
          </cell>
          <cell r="C2245" t="str">
            <v>early-8</v>
          </cell>
          <cell r="D2245" t="str">
            <v>i</v>
          </cell>
          <cell r="E2245" t="str">
            <v>C</v>
          </cell>
          <cell r="F2245" t="str">
            <v>mid-8</v>
          </cell>
          <cell r="G2245" t="str">
            <v>ni</v>
          </cell>
          <cell r="H2245" t="str">
            <v>iC</v>
          </cell>
          <cell r="I2245">
            <v>2</v>
          </cell>
          <cell r="J2245" t="str">
            <v>Not Found</v>
          </cell>
          <cell r="K2245">
            <v>6.3600000000000004E-2</v>
          </cell>
          <cell r="L2245">
            <v>2.2000000000000001E-3</v>
          </cell>
          <cell r="M2245">
            <v>16</v>
          </cell>
          <cell r="N2245" t="str">
            <v>Not Found</v>
          </cell>
          <cell r="O2245">
            <v>7.7700000000000005E-2</v>
          </cell>
          <cell r="P2245">
            <v>4.1000000000000003E-3</v>
          </cell>
          <cell r="Q2245">
            <v>11</v>
          </cell>
          <cell r="R2245">
            <v>-1.0452209424308332</v>
          </cell>
          <cell r="S2245">
            <v>-0.2846717597785508</v>
          </cell>
          <cell r="T2245">
            <v>0.76053733244682054</v>
          </cell>
          <cell r="U2245">
            <v>-0.96909204025737339</v>
          </cell>
          <cell r="V2245">
            <v>0.13796508517390921</v>
          </cell>
          <cell r="W2245">
            <v>0.95402278275153019</v>
          </cell>
          <cell r="X2245">
            <v>15</v>
          </cell>
          <cell r="Y2245">
            <v>38</v>
          </cell>
          <cell r="Z2245">
            <v>78</v>
          </cell>
          <cell r="AA2245">
            <v>17</v>
          </cell>
          <cell r="AB2245">
            <v>56.000000000000007</v>
          </cell>
          <cell r="AC2245">
            <v>83</v>
          </cell>
        </row>
        <row r="2246">
          <cell r="A2246" t="str">
            <v>nId</v>
          </cell>
          <cell r="B2246" t="str">
            <v>n</v>
          </cell>
          <cell r="C2246" t="str">
            <v>early-8</v>
          </cell>
          <cell r="D2246" t="str">
            <v>I</v>
          </cell>
          <cell r="E2246" t="str">
            <v>d</v>
          </cell>
          <cell r="F2246" t="str">
            <v>early-8</v>
          </cell>
          <cell r="G2246" t="str">
            <v>nI</v>
          </cell>
          <cell r="H2246" t="str">
            <v>Id</v>
          </cell>
          <cell r="I2246">
            <v>1</v>
          </cell>
          <cell r="J2246" t="str">
            <v>Not Found</v>
          </cell>
          <cell r="K2246">
            <v>0.158</v>
          </cell>
          <cell r="L2246">
            <v>5.1999999999999998E-3</v>
          </cell>
          <cell r="M2246">
            <v>20</v>
          </cell>
          <cell r="N2246" t="str">
            <v>Not Found</v>
          </cell>
          <cell r="O2246">
            <v>0.17269999999999999</v>
          </cell>
          <cell r="P2246">
            <v>7.0000000000000001E-3</v>
          </cell>
          <cell r="Q2246">
            <v>10</v>
          </cell>
          <cell r="R2246">
            <v>1.1330679143988787</v>
          </cell>
          <cell r="S2246">
            <v>0.58673576869485589</v>
          </cell>
          <cell r="T2246">
            <v>1.4047693338932186</v>
          </cell>
          <cell r="U2246">
            <v>1.2057047781575658</v>
          </cell>
          <cell r="V2246">
            <v>1.0238067846934547</v>
          </cell>
          <cell r="W2246">
            <v>0.72240878309374867</v>
          </cell>
          <cell r="X2246">
            <v>87</v>
          </cell>
          <cell r="Y2246">
            <v>72</v>
          </cell>
          <cell r="Z2246">
            <v>92</v>
          </cell>
          <cell r="AA2246">
            <v>89</v>
          </cell>
          <cell r="AB2246">
            <v>85</v>
          </cell>
          <cell r="AC2246">
            <v>76</v>
          </cell>
        </row>
        <row r="2247">
          <cell r="A2247" t="str">
            <v>nif</v>
          </cell>
          <cell r="B2247" t="str">
            <v>n</v>
          </cell>
          <cell r="C2247" t="str">
            <v>early-8</v>
          </cell>
          <cell r="D2247" t="str">
            <v>i</v>
          </cell>
          <cell r="E2247" t="str">
            <v>f</v>
          </cell>
          <cell r="F2247" t="str">
            <v>mid-8</v>
          </cell>
          <cell r="G2247" t="str">
            <v>ni</v>
          </cell>
          <cell r="H2247" t="str">
            <v>if</v>
          </cell>
          <cell r="I2247">
            <v>2</v>
          </cell>
          <cell r="J2247" t="str">
            <v>Not Found</v>
          </cell>
          <cell r="K2247">
            <v>7.5300000000000006E-2</v>
          </cell>
          <cell r="L2247">
            <v>2.5999999999999999E-3</v>
          </cell>
          <cell r="M2247">
            <v>16</v>
          </cell>
          <cell r="N2247" t="str">
            <v>Not Found</v>
          </cell>
          <cell r="O2247">
            <v>8.43E-2</v>
          </cell>
          <cell r="P2247">
            <v>3.2000000000000002E-3</v>
          </cell>
          <cell r="Q2247">
            <v>12</v>
          </cell>
          <cell r="R2247">
            <v>-0.77524234470935394</v>
          </cell>
          <cell r="S2247">
            <v>-0.16848408931542999</v>
          </cell>
          <cell r="T2247">
            <v>0.76053733244682054</v>
          </cell>
          <cell r="U2247">
            <v>-0.81800089287275657</v>
          </cell>
          <cell r="V2247">
            <v>-0.13695130433215669</v>
          </cell>
          <cell r="W2247">
            <v>1.1856367824093117</v>
          </cell>
          <cell r="X2247">
            <v>22</v>
          </cell>
          <cell r="Y2247">
            <v>43</v>
          </cell>
          <cell r="Z2247">
            <v>78</v>
          </cell>
          <cell r="AA2247">
            <v>21</v>
          </cell>
          <cell r="AB2247">
            <v>45</v>
          </cell>
          <cell r="AC2247">
            <v>88</v>
          </cell>
        </row>
        <row r="2248">
          <cell r="A2248" t="str">
            <v>nIf</v>
          </cell>
          <cell r="B2248" t="str">
            <v>n</v>
          </cell>
          <cell r="C2248" t="str">
            <v>early-8</v>
          </cell>
          <cell r="D2248" t="str">
            <v>I</v>
          </cell>
          <cell r="E2248" t="str">
            <v>f</v>
          </cell>
          <cell r="F2248" t="str">
            <v>mid-8</v>
          </cell>
          <cell r="G2248" t="str">
            <v>nI</v>
          </cell>
          <cell r="H2248" t="str">
            <v>If</v>
          </cell>
          <cell r="I2248">
            <v>2</v>
          </cell>
          <cell r="J2248" t="str">
            <v>Not Found</v>
          </cell>
          <cell r="K2248">
            <v>0.13969999999999999</v>
          </cell>
          <cell r="L2248">
            <v>5.4999999999999997E-3</v>
          </cell>
          <cell r="M2248">
            <v>13</v>
          </cell>
          <cell r="N2248" t="str">
            <v>Not Found</v>
          </cell>
          <cell r="O2248">
            <v>0.1386</v>
          </cell>
          <cell r="P2248">
            <v>5.4999999999999997E-3</v>
          </cell>
          <cell r="Q2248">
            <v>6</v>
          </cell>
          <cell r="R2248">
            <v>0.71079369744989829</v>
          </cell>
          <cell r="S2248">
            <v>0.67387652154219657</v>
          </cell>
          <cell r="T2248">
            <v>0.27736333136202201</v>
          </cell>
          <cell r="U2248">
            <v>0.42506718333704563</v>
          </cell>
          <cell r="V2248">
            <v>0.56561280218334475</v>
          </cell>
          <cell r="W2248">
            <v>-0.20404721553737729</v>
          </cell>
          <cell r="X2248">
            <v>76</v>
          </cell>
          <cell r="Y2248">
            <v>75</v>
          </cell>
          <cell r="Z2248">
            <v>61</v>
          </cell>
          <cell r="AA2248">
            <v>66</v>
          </cell>
          <cell r="AB2248">
            <v>72</v>
          </cell>
          <cell r="AC2248">
            <v>42</v>
          </cell>
        </row>
        <row r="2249">
          <cell r="A2249" t="str">
            <v>nig</v>
          </cell>
          <cell r="B2249" t="str">
            <v>n</v>
          </cell>
          <cell r="C2249" t="str">
            <v>early-8</v>
          </cell>
          <cell r="D2249" t="str">
            <v>i</v>
          </cell>
          <cell r="E2249" t="str">
            <v>g</v>
          </cell>
          <cell r="F2249" t="str">
            <v>mid-8</v>
          </cell>
          <cell r="G2249" t="str">
            <v>ni</v>
          </cell>
          <cell r="H2249" t="str">
            <v>ig</v>
          </cell>
          <cell r="I2249">
            <v>2</v>
          </cell>
          <cell r="J2249" t="str">
            <v>Not Found</v>
          </cell>
          <cell r="K2249">
            <v>7.3599999999999999E-2</v>
          </cell>
          <cell r="L2249">
            <v>2.3E-3</v>
          </cell>
          <cell r="M2249">
            <v>9</v>
          </cell>
          <cell r="N2249" t="str">
            <v>Not Found</v>
          </cell>
          <cell r="O2249">
            <v>8.4099999999999994E-2</v>
          </cell>
          <cell r="P2249">
            <v>3.2000000000000002E-3</v>
          </cell>
          <cell r="Q2249">
            <v>7</v>
          </cell>
          <cell r="R2249">
            <v>-0.81447000420734683</v>
          </cell>
          <cell r="S2249">
            <v>-0.25562484216277065</v>
          </cell>
          <cell r="T2249">
            <v>-0.36686867008437607</v>
          </cell>
          <cell r="U2249">
            <v>-0.82257941249047239</v>
          </cell>
          <cell r="V2249">
            <v>-0.13695130433215669</v>
          </cell>
          <cell r="W2249">
            <v>2.7566784120404197E-2</v>
          </cell>
          <cell r="X2249">
            <v>21</v>
          </cell>
          <cell r="Y2249">
            <v>40</v>
          </cell>
          <cell r="Z2249">
            <v>36</v>
          </cell>
          <cell r="AA2249">
            <v>21</v>
          </cell>
          <cell r="AB2249">
            <v>45</v>
          </cell>
          <cell r="AC2249">
            <v>51</v>
          </cell>
        </row>
        <row r="2250">
          <cell r="A2250" t="str">
            <v>niG</v>
          </cell>
          <cell r="B2250" t="str">
            <v>n</v>
          </cell>
          <cell r="C2250" t="str">
            <v>early-8</v>
          </cell>
          <cell r="D2250" t="str">
            <v>i</v>
          </cell>
          <cell r="E2250" t="str">
            <v>G</v>
          </cell>
          <cell r="F2250" t="str">
            <v>mid-8</v>
          </cell>
          <cell r="G2250" t="str">
            <v>ni</v>
          </cell>
          <cell r="H2250" t="str">
            <v>iG</v>
          </cell>
          <cell r="I2250">
            <v>2</v>
          </cell>
          <cell r="J2250" t="str">
            <v>Not Found</v>
          </cell>
          <cell r="K2250">
            <v>6.7400000000000002E-2</v>
          </cell>
          <cell r="L2250">
            <v>1.6999999999999999E-3</v>
          </cell>
          <cell r="M2250">
            <v>7</v>
          </cell>
          <cell r="N2250" t="str">
            <v>Not Found</v>
          </cell>
          <cell r="O2250">
            <v>8.3799999999999999E-2</v>
          </cell>
          <cell r="P2250">
            <v>2.5000000000000001E-3</v>
          </cell>
          <cell r="Q2250">
            <v>6</v>
          </cell>
          <cell r="R2250">
            <v>-0.95753558590590826</v>
          </cell>
          <cell r="S2250">
            <v>-0.42990634785745202</v>
          </cell>
          <cell r="T2250">
            <v>-0.68898467080757508</v>
          </cell>
          <cell r="U2250">
            <v>-0.82944719191704575</v>
          </cell>
          <cell r="V2250">
            <v>-0.3507751628368746</v>
          </cell>
          <cell r="W2250">
            <v>-0.20404721553737729</v>
          </cell>
          <cell r="X2250">
            <v>17</v>
          </cell>
          <cell r="Y2250">
            <v>33</v>
          </cell>
          <cell r="Z2250">
            <v>24</v>
          </cell>
          <cell r="AA2250">
            <v>20</v>
          </cell>
          <cell r="AB2250">
            <v>37</v>
          </cell>
          <cell r="AC2250">
            <v>42</v>
          </cell>
        </row>
        <row r="2251">
          <cell r="A2251" t="str">
            <v>nIg</v>
          </cell>
          <cell r="B2251" t="str">
            <v>n</v>
          </cell>
          <cell r="C2251" t="str">
            <v>early-8</v>
          </cell>
          <cell r="D2251" t="str">
            <v>I</v>
          </cell>
          <cell r="E2251" t="str">
            <v>g</v>
          </cell>
          <cell r="F2251" t="str">
            <v>mid-8</v>
          </cell>
          <cell r="G2251" t="str">
            <v>nI</v>
          </cell>
          <cell r="H2251" t="str">
            <v>Ig</v>
          </cell>
          <cell r="I2251">
            <v>2</v>
          </cell>
          <cell r="J2251" t="str">
            <v>Not Found</v>
          </cell>
          <cell r="K2251">
            <v>0.13800000000000001</v>
          </cell>
          <cell r="L2251">
            <v>5.4000000000000003E-3</v>
          </cell>
          <cell r="M2251">
            <v>16</v>
          </cell>
          <cell r="N2251" t="str">
            <v>Not Found</v>
          </cell>
          <cell r="O2251">
            <v>0.13830000000000001</v>
          </cell>
          <cell r="P2251">
            <v>6.6E-3</v>
          </cell>
          <cell r="Q2251">
            <v>6</v>
          </cell>
          <cell r="R2251">
            <v>0.67156603795190606</v>
          </cell>
          <cell r="S2251">
            <v>0.64482960392641653</v>
          </cell>
          <cell r="T2251">
            <v>0.76053733244682054</v>
          </cell>
          <cell r="U2251">
            <v>0.41819940391047228</v>
          </cell>
          <cell r="V2251">
            <v>0.90162172269075858</v>
          </cell>
          <cell r="W2251">
            <v>-0.20404721553737729</v>
          </cell>
          <cell r="X2251">
            <v>75</v>
          </cell>
          <cell r="Y2251">
            <v>74</v>
          </cell>
          <cell r="Z2251">
            <v>78</v>
          </cell>
          <cell r="AA2251">
            <v>66</v>
          </cell>
          <cell r="AB2251">
            <v>82</v>
          </cell>
          <cell r="AC2251">
            <v>42</v>
          </cell>
        </row>
        <row r="2252">
          <cell r="A2252" t="str">
            <v>nIG</v>
          </cell>
          <cell r="B2252" t="str">
            <v>n</v>
          </cell>
          <cell r="C2252" t="str">
            <v>early-8</v>
          </cell>
          <cell r="D2252" t="str">
            <v>I</v>
          </cell>
          <cell r="E2252" t="str">
            <v>G</v>
          </cell>
          <cell r="F2252" t="str">
            <v>mid-8</v>
          </cell>
          <cell r="G2252" t="str">
            <v>nI</v>
          </cell>
          <cell r="H2252" t="str">
            <v>IG</v>
          </cell>
          <cell r="I2252">
            <v>2</v>
          </cell>
          <cell r="J2252" t="str">
            <v>Not Found</v>
          </cell>
          <cell r="K2252">
            <v>0.1318</v>
          </cell>
          <cell r="L2252">
            <v>5.1999999999999998E-3</v>
          </cell>
          <cell r="M2252">
            <v>17</v>
          </cell>
          <cell r="N2252" t="str">
            <v>Not Found</v>
          </cell>
          <cell r="O2252">
            <v>0.1381</v>
          </cell>
          <cell r="P2252">
            <v>9.1999999999999998E-3</v>
          </cell>
          <cell r="Q2252">
            <v>12</v>
          </cell>
          <cell r="R2252">
            <v>0.5285004562533443</v>
          </cell>
          <cell r="S2252">
            <v>0.58673576869485589</v>
          </cell>
          <cell r="T2252">
            <v>0.9215953328084201</v>
          </cell>
          <cell r="U2252">
            <v>0.41362088429275645</v>
          </cell>
          <cell r="V2252">
            <v>1.6958246257082821</v>
          </cell>
          <cell r="W2252">
            <v>1.1856367824093117</v>
          </cell>
          <cell r="X2252">
            <v>70</v>
          </cell>
          <cell r="Y2252">
            <v>72</v>
          </cell>
          <cell r="Z2252">
            <v>82</v>
          </cell>
          <cell r="AA2252">
            <v>66</v>
          </cell>
          <cell r="AB2252">
            <v>96</v>
          </cell>
          <cell r="AC2252">
            <v>88</v>
          </cell>
        </row>
        <row r="2253">
          <cell r="A2253" t="str">
            <v>niJ</v>
          </cell>
          <cell r="B2253" t="str">
            <v>n</v>
          </cell>
          <cell r="C2253" t="str">
            <v>early-8</v>
          </cell>
          <cell r="D2253" t="str">
            <v>i</v>
          </cell>
          <cell r="E2253" t="str">
            <v>J</v>
          </cell>
          <cell r="F2253" t="str">
            <v>mid-8</v>
          </cell>
          <cell r="G2253" t="str">
            <v>ni</v>
          </cell>
          <cell r="H2253" t="str">
            <v>iJ</v>
          </cell>
          <cell r="I2253">
            <v>2</v>
          </cell>
          <cell r="J2253" t="str">
            <v>Not Found</v>
          </cell>
          <cell r="K2253">
            <v>6.6400000000000001E-2</v>
          </cell>
          <cell r="L2253">
            <v>2.2000000000000001E-3</v>
          </cell>
          <cell r="M2253">
            <v>10</v>
          </cell>
          <cell r="N2253" t="str">
            <v>Not Found</v>
          </cell>
          <cell r="O2253">
            <v>7.1300000000000002E-2</v>
          </cell>
          <cell r="P2253">
            <v>2.5000000000000001E-3</v>
          </cell>
          <cell r="Q2253">
            <v>6</v>
          </cell>
          <cell r="R2253">
            <v>-0.980610679728257</v>
          </cell>
          <cell r="S2253">
            <v>-0.2846717597785508</v>
          </cell>
          <cell r="T2253">
            <v>-0.20581066972277653</v>
          </cell>
          <cell r="U2253">
            <v>-1.1156046680242746</v>
          </cell>
          <cell r="V2253">
            <v>-0.3507751628368746</v>
          </cell>
          <cell r="W2253">
            <v>-0.20404721553737729</v>
          </cell>
          <cell r="X2253">
            <v>16</v>
          </cell>
          <cell r="Y2253">
            <v>38</v>
          </cell>
          <cell r="Z2253">
            <v>42</v>
          </cell>
          <cell r="AA2253">
            <v>13</v>
          </cell>
          <cell r="AB2253">
            <v>37</v>
          </cell>
          <cell r="AC2253">
            <v>42</v>
          </cell>
        </row>
        <row r="2254">
          <cell r="A2254" t="str">
            <v>nIJ</v>
          </cell>
          <cell r="B2254" t="str">
            <v>n</v>
          </cell>
          <cell r="C2254" t="str">
            <v>early-8</v>
          </cell>
          <cell r="D2254" t="str">
            <v>I</v>
          </cell>
          <cell r="E2254" t="str">
            <v>J</v>
          </cell>
          <cell r="F2254" t="str">
            <v>mid-8</v>
          </cell>
          <cell r="G2254" t="str">
            <v>nI</v>
          </cell>
          <cell r="H2254" t="str">
            <v>IJ</v>
          </cell>
          <cell r="I2254">
            <v>2</v>
          </cell>
          <cell r="J2254" t="str">
            <v>Not Found</v>
          </cell>
          <cell r="K2254">
            <v>0.1308</v>
          </cell>
          <cell r="L2254">
            <v>3.0999999999999999E-3</v>
          </cell>
          <cell r="M2254">
            <v>10</v>
          </cell>
          <cell r="N2254" t="str">
            <v>Not Found</v>
          </cell>
          <cell r="O2254">
            <v>0.12559999999999999</v>
          </cell>
          <cell r="P2254">
            <v>2.8999999999999998E-3</v>
          </cell>
          <cell r="Q2254">
            <v>3</v>
          </cell>
          <cell r="R2254">
            <v>0.50542536243099556</v>
          </cell>
          <cell r="S2254">
            <v>-2.324950123652884E-2</v>
          </cell>
          <cell r="T2254">
            <v>-0.20581066972277653</v>
          </cell>
          <cell r="U2254">
            <v>0.12746340818552734</v>
          </cell>
          <cell r="V2254">
            <v>-0.22859010083417874</v>
          </cell>
          <cell r="W2254">
            <v>-0.89888921451072179</v>
          </cell>
          <cell r="X2254">
            <v>69</v>
          </cell>
          <cell r="Y2254">
            <v>49</v>
          </cell>
          <cell r="Z2254">
            <v>42</v>
          </cell>
          <cell r="AA2254">
            <v>55.000000000000007</v>
          </cell>
          <cell r="AB2254">
            <v>42</v>
          </cell>
          <cell r="AC2254">
            <v>18</v>
          </cell>
        </row>
        <row r="2255">
          <cell r="A2255" t="str">
            <v>nik</v>
          </cell>
          <cell r="B2255" t="str">
            <v>n</v>
          </cell>
          <cell r="C2255" t="str">
            <v>early-8</v>
          </cell>
          <cell r="D2255" t="str">
            <v>i</v>
          </cell>
          <cell r="E2255" t="str">
            <v>k</v>
          </cell>
          <cell r="F2255" t="str">
            <v>mid-8</v>
          </cell>
          <cell r="G2255" t="str">
            <v>ni</v>
          </cell>
          <cell r="H2255" t="str">
            <v>ik</v>
          </cell>
          <cell r="I2255">
            <v>2</v>
          </cell>
          <cell r="J2255" t="str">
            <v>Not Found</v>
          </cell>
          <cell r="K2255">
            <v>0.1091</v>
          </cell>
          <cell r="L2255">
            <v>3.8E-3</v>
          </cell>
          <cell r="M2255">
            <v>24</v>
          </cell>
          <cell r="N2255" t="str">
            <v>Not Found</v>
          </cell>
          <cell r="O2255">
            <v>0.12570000000000001</v>
          </cell>
          <cell r="P2255">
            <v>4.7000000000000002E-3</v>
          </cell>
          <cell r="Q2255">
            <v>14</v>
          </cell>
          <cell r="R2255">
            <v>4.695826486030113E-3</v>
          </cell>
          <cell r="S2255">
            <v>0.18007892207393278</v>
          </cell>
          <cell r="T2255">
            <v>2.0490013353396166</v>
          </cell>
          <cell r="U2255">
            <v>0.12975266799438556</v>
          </cell>
          <cell r="V2255">
            <v>0.32124267817795304</v>
          </cell>
          <cell r="W2255">
            <v>1.6488647817248745</v>
          </cell>
          <cell r="X2255">
            <v>50</v>
          </cell>
          <cell r="Y2255">
            <v>56.999999999999993</v>
          </cell>
          <cell r="Z2255">
            <v>98</v>
          </cell>
          <cell r="AA2255">
            <v>55.000000000000007</v>
          </cell>
          <cell r="AB2255">
            <v>63</v>
          </cell>
          <cell r="AC2255">
            <v>95</v>
          </cell>
        </row>
        <row r="2256">
          <cell r="A2256" t="str">
            <v>nim</v>
          </cell>
          <cell r="B2256" t="str">
            <v>n</v>
          </cell>
          <cell r="C2256" t="str">
            <v>early-8</v>
          </cell>
          <cell r="D2256" t="str">
            <v>i</v>
          </cell>
          <cell r="E2256" t="str">
            <v>m</v>
          </cell>
          <cell r="F2256" t="str">
            <v>early-8</v>
          </cell>
          <cell r="G2256" t="str">
            <v>ni</v>
          </cell>
          <cell r="H2256" t="str">
            <v>im</v>
          </cell>
          <cell r="I2256">
            <v>1</v>
          </cell>
          <cell r="J2256" t="str">
            <v>Not Found</v>
          </cell>
          <cell r="K2256">
            <v>0.1051</v>
          </cell>
          <cell r="L2256">
            <v>2.8999999999999998E-3</v>
          </cell>
          <cell r="M2256">
            <v>16</v>
          </cell>
          <cell r="N2256" t="str">
            <v>Not Found</v>
          </cell>
          <cell r="O2256">
            <v>0.1104</v>
          </cell>
          <cell r="P2256">
            <v>3.5999999999999999E-3</v>
          </cell>
          <cell r="Q2256">
            <v>10</v>
          </cell>
          <cell r="R2256">
            <v>-8.7604548803364532E-2</v>
          </cell>
          <cell r="S2256">
            <v>-8.134333646808932E-2</v>
          </cell>
          <cell r="T2256">
            <v>0.76053733244682054</v>
          </cell>
          <cell r="U2256">
            <v>-0.22050408276086278</v>
          </cell>
          <cell r="V2256">
            <v>-1.4766242329460836E-2</v>
          </cell>
          <cell r="W2256">
            <v>0.72240878309374867</v>
          </cell>
          <cell r="X2256">
            <v>47</v>
          </cell>
          <cell r="Y2256">
            <v>46</v>
          </cell>
          <cell r="Z2256">
            <v>78</v>
          </cell>
          <cell r="AA2256">
            <v>41</v>
          </cell>
          <cell r="AB2256">
            <v>50</v>
          </cell>
          <cell r="AC2256">
            <v>76</v>
          </cell>
        </row>
        <row r="2257">
          <cell r="A2257" t="str">
            <v>nIm</v>
          </cell>
          <cell r="B2257" t="str">
            <v>n</v>
          </cell>
          <cell r="C2257" t="str">
            <v>early-8</v>
          </cell>
          <cell r="D2257" t="str">
            <v>I</v>
          </cell>
          <cell r="E2257" t="str">
            <v>m</v>
          </cell>
          <cell r="F2257" t="str">
            <v>early-8</v>
          </cell>
          <cell r="G2257" t="str">
            <v>nI</v>
          </cell>
          <cell r="H2257" t="str">
            <v>Im</v>
          </cell>
          <cell r="I2257">
            <v>1</v>
          </cell>
          <cell r="J2257" t="str">
            <v>Not Found</v>
          </cell>
          <cell r="K2257">
            <v>0.16950000000000001</v>
          </cell>
          <cell r="L2257">
            <v>8.8000000000000005E-3</v>
          </cell>
          <cell r="M2257">
            <v>17</v>
          </cell>
          <cell r="N2257" t="str">
            <v>Not Found</v>
          </cell>
          <cell r="O2257">
            <v>0.16470000000000001</v>
          </cell>
          <cell r="P2257">
            <v>8.5000000000000006E-3</v>
          </cell>
          <cell r="Q2257">
            <v>10</v>
          </cell>
          <cell r="R2257">
            <v>1.3984314933558883</v>
          </cell>
          <cell r="S2257">
            <v>1.6324248028629444</v>
          </cell>
          <cell r="T2257">
            <v>0.9215953328084201</v>
          </cell>
          <cell r="U2257">
            <v>1.0225639934489399</v>
          </cell>
          <cell r="V2257">
            <v>1.4820007672035644</v>
          </cell>
          <cell r="W2257">
            <v>0.72240878309374867</v>
          </cell>
          <cell r="X2257">
            <v>92</v>
          </cell>
          <cell r="Y2257">
            <v>95</v>
          </cell>
          <cell r="Z2257">
            <v>82</v>
          </cell>
          <cell r="AA2257">
            <v>85</v>
          </cell>
          <cell r="AB2257">
            <v>93</v>
          </cell>
          <cell r="AC2257">
            <v>76</v>
          </cell>
        </row>
        <row r="2258">
          <cell r="A2258" t="str">
            <v>nin</v>
          </cell>
          <cell r="B2258" t="str">
            <v>n</v>
          </cell>
          <cell r="C2258" t="str">
            <v>early-8</v>
          </cell>
          <cell r="D2258" t="str">
            <v>i</v>
          </cell>
          <cell r="E2258" t="str">
            <v>n</v>
          </cell>
          <cell r="F2258" t="str">
            <v>early-8</v>
          </cell>
          <cell r="G2258" t="str">
            <v>ni</v>
          </cell>
          <cell r="H2258" t="str">
            <v>in</v>
          </cell>
          <cell r="I2258">
            <v>1</v>
          </cell>
          <cell r="J2258" t="str">
            <v>Not Found</v>
          </cell>
          <cell r="K2258">
            <v>0.1517</v>
          </cell>
          <cell r="L2258">
            <v>4.7000000000000002E-3</v>
          </cell>
          <cell r="M2258">
            <v>24</v>
          </cell>
          <cell r="N2258" t="str">
            <v>Not Found</v>
          </cell>
          <cell r="O2258">
            <v>0.17050000000000001</v>
          </cell>
          <cell r="P2258">
            <v>6.6E-3</v>
          </cell>
          <cell r="Q2258">
            <v>16</v>
          </cell>
          <cell r="R2258">
            <v>0.98769482331808223</v>
          </cell>
          <cell r="S2258">
            <v>0.44150118061595489</v>
          </cell>
          <cell r="T2258">
            <v>2.0490013353396166</v>
          </cell>
          <cell r="U2258">
            <v>1.1553410623626941</v>
          </cell>
          <cell r="V2258">
            <v>0.90162172269075858</v>
          </cell>
          <cell r="W2258">
            <v>2.1120927810404377</v>
          </cell>
          <cell r="X2258">
            <v>84</v>
          </cell>
          <cell r="Y2258">
            <v>67</v>
          </cell>
          <cell r="Z2258">
            <v>98</v>
          </cell>
          <cell r="AA2258">
            <v>88</v>
          </cell>
          <cell r="AB2258">
            <v>82</v>
          </cell>
          <cell r="AC2258">
            <v>98</v>
          </cell>
        </row>
        <row r="2259">
          <cell r="A2259" t="str">
            <v>nIn</v>
          </cell>
          <cell r="B2259" t="str">
            <v>n</v>
          </cell>
          <cell r="C2259" t="str">
            <v>early-8</v>
          </cell>
          <cell r="D2259" t="str">
            <v>I</v>
          </cell>
          <cell r="E2259" t="str">
            <v>n</v>
          </cell>
          <cell r="F2259" t="str">
            <v>early-8</v>
          </cell>
          <cell r="G2259" t="str">
            <v>nI</v>
          </cell>
          <cell r="H2259" t="str">
            <v>In</v>
          </cell>
          <cell r="I2259">
            <v>1</v>
          </cell>
          <cell r="J2259" t="str">
            <v>Not Found</v>
          </cell>
          <cell r="K2259">
            <v>0.21609999999999999</v>
          </cell>
          <cell r="L2259">
            <v>1.15E-2</v>
          </cell>
          <cell r="M2259">
            <v>26</v>
          </cell>
          <cell r="N2259" t="str">
            <v>Not Found</v>
          </cell>
          <cell r="O2259">
            <v>0.22470000000000001</v>
          </cell>
          <cell r="P2259">
            <v>1.3100000000000001E-2</v>
          </cell>
          <cell r="Q2259">
            <v>15</v>
          </cell>
          <cell r="R2259">
            <v>2.4737308654773345</v>
          </cell>
          <cell r="S2259">
            <v>2.4166915784890102</v>
          </cell>
          <cell r="T2259">
            <v>2.3711173360628157</v>
          </cell>
          <cell r="U2259">
            <v>2.3961198787636384</v>
          </cell>
          <cell r="V2259">
            <v>2.8871289802345674</v>
          </cell>
          <cell r="W2259">
            <v>1.880478781382656</v>
          </cell>
          <cell r="X2259">
            <v>99</v>
          </cell>
          <cell r="Y2259">
            <v>99</v>
          </cell>
          <cell r="Z2259">
            <v>99</v>
          </cell>
          <cell r="AA2259">
            <v>99</v>
          </cell>
          <cell r="AB2259">
            <v>100</v>
          </cell>
          <cell r="AC2259">
            <v>97</v>
          </cell>
        </row>
        <row r="2260">
          <cell r="A2260" t="str">
            <v>nir</v>
          </cell>
          <cell r="B2260" t="str">
            <v>n</v>
          </cell>
          <cell r="C2260" t="str">
            <v>early-8</v>
          </cell>
          <cell r="D2260" t="str">
            <v>i</v>
          </cell>
          <cell r="E2260" t="str">
            <v>r</v>
          </cell>
          <cell r="F2260" t="str">
            <v>late-8</v>
          </cell>
          <cell r="G2260" t="str">
            <v>ni</v>
          </cell>
          <cell r="H2260" t="str">
            <v>ir</v>
          </cell>
          <cell r="I2260">
            <v>3</v>
          </cell>
          <cell r="J2260" t="str">
            <v>Not Found</v>
          </cell>
          <cell r="K2260">
            <v>0.13400000000000001</v>
          </cell>
          <cell r="L2260">
            <v>1.6999999999999999E-3</v>
          </cell>
          <cell r="M2260">
            <v>9</v>
          </cell>
          <cell r="N2260" t="str">
            <v>Not Found</v>
          </cell>
          <cell r="O2260">
            <v>0.15310000000000001</v>
          </cell>
          <cell r="P2260">
            <v>3.0000000000000001E-3</v>
          </cell>
          <cell r="Q2260">
            <v>7</v>
          </cell>
          <cell r="R2260">
            <v>0.57926566266251145</v>
          </cell>
          <cell r="S2260">
            <v>-0.42990634785745202</v>
          </cell>
          <cell r="T2260">
            <v>-0.36686867008437607</v>
          </cell>
          <cell r="U2260">
            <v>0.75700985562143142</v>
          </cell>
          <cell r="V2260">
            <v>-0.19804383533350467</v>
          </cell>
          <cell r="W2260">
            <v>2.7566784120404197E-2</v>
          </cell>
          <cell r="X2260">
            <v>72</v>
          </cell>
          <cell r="Y2260">
            <v>33</v>
          </cell>
          <cell r="Z2260">
            <v>36</v>
          </cell>
          <cell r="AA2260">
            <v>78</v>
          </cell>
          <cell r="AB2260">
            <v>43</v>
          </cell>
          <cell r="AC2260">
            <v>51</v>
          </cell>
        </row>
        <row r="2261">
          <cell r="A2261" t="str">
            <v>niS</v>
          </cell>
          <cell r="B2261" t="str">
            <v>n</v>
          </cell>
          <cell r="C2261" t="str">
            <v>early-8</v>
          </cell>
          <cell r="D2261" t="str">
            <v>i</v>
          </cell>
          <cell r="E2261" t="str">
            <v>S</v>
          </cell>
          <cell r="F2261" t="str">
            <v>late-8</v>
          </cell>
          <cell r="G2261" t="str">
            <v>ni</v>
          </cell>
          <cell r="H2261" t="str">
            <v>iS</v>
          </cell>
          <cell r="I2261">
            <v>3</v>
          </cell>
          <cell r="J2261" t="str">
            <v>Not Found</v>
          </cell>
          <cell r="K2261">
            <v>6.3399999999999998E-2</v>
          </cell>
          <cell r="L2261">
            <v>1.8E-3</v>
          </cell>
          <cell r="M2261">
            <v>9</v>
          </cell>
          <cell r="N2261" t="str">
            <v>Not Found</v>
          </cell>
          <cell r="O2261">
            <v>7.6200000000000004E-2</v>
          </cell>
          <cell r="P2261">
            <v>2.8999999999999998E-3</v>
          </cell>
          <cell r="Q2261">
            <v>7</v>
          </cell>
          <cell r="R2261">
            <v>-1.049835961195303</v>
          </cell>
          <cell r="S2261">
            <v>-0.40085943024167181</v>
          </cell>
          <cell r="T2261">
            <v>-0.36686867008437607</v>
          </cell>
          <cell r="U2261">
            <v>-1.0034309373902408</v>
          </cell>
          <cell r="V2261">
            <v>-0.22859010083417874</v>
          </cell>
          <cell r="W2261">
            <v>2.7566784120404197E-2</v>
          </cell>
          <cell r="X2261">
            <v>15</v>
          </cell>
          <cell r="Y2261">
            <v>34</v>
          </cell>
          <cell r="Z2261">
            <v>36</v>
          </cell>
          <cell r="AA2261">
            <v>16</v>
          </cell>
          <cell r="AB2261">
            <v>42</v>
          </cell>
          <cell r="AC2261">
            <v>51</v>
          </cell>
        </row>
        <row r="2262">
          <cell r="A2262" t="str">
            <v>nIs</v>
          </cell>
          <cell r="B2262" t="str">
            <v>n</v>
          </cell>
          <cell r="C2262" t="str">
            <v>early-8</v>
          </cell>
          <cell r="D2262" t="str">
            <v>I</v>
          </cell>
          <cell r="E2262" t="str">
            <v>s</v>
          </cell>
          <cell r="F2262" t="str">
            <v>late-8</v>
          </cell>
          <cell r="G2262" t="str">
            <v>nI</v>
          </cell>
          <cell r="H2262" t="str">
            <v>Is</v>
          </cell>
          <cell r="I2262">
            <v>3</v>
          </cell>
          <cell r="J2262" t="str">
            <v>Not Found</v>
          </cell>
          <cell r="K2262">
            <v>0.19889999999999999</v>
          </cell>
          <cell r="L2262">
            <v>1.8700000000000001E-2</v>
          </cell>
          <cell r="M2262">
            <v>16</v>
          </cell>
          <cell r="N2262" t="str">
            <v>Not Found</v>
          </cell>
          <cell r="O2262">
            <v>0.1817</v>
          </cell>
          <cell r="P2262">
            <v>1.1299999999999999E-2</v>
          </cell>
          <cell r="Q2262">
            <v>10</v>
          </cell>
          <cell r="R2262">
            <v>2.0768392517329382</v>
          </cell>
          <cell r="S2262">
            <v>4.5080696468251871</v>
          </cell>
          <cell r="T2262">
            <v>0.76053733244682054</v>
          </cell>
          <cell r="U2262">
            <v>1.4117381609547708</v>
          </cell>
          <cell r="V2262">
            <v>2.3372962012224354</v>
          </cell>
          <cell r="W2262">
            <v>0.72240878309374867</v>
          </cell>
          <cell r="X2262">
            <v>98</v>
          </cell>
          <cell r="Y2262">
            <v>100</v>
          </cell>
          <cell r="Z2262">
            <v>78</v>
          </cell>
          <cell r="AA2262">
            <v>92</v>
          </cell>
          <cell r="AB2262">
            <v>99</v>
          </cell>
          <cell r="AC2262">
            <v>76</v>
          </cell>
        </row>
        <row r="2263">
          <cell r="A2263" t="str">
            <v>nIS</v>
          </cell>
          <cell r="B2263" t="str">
            <v>n</v>
          </cell>
          <cell r="C2263" t="str">
            <v>early-8</v>
          </cell>
          <cell r="D2263" t="str">
            <v>I</v>
          </cell>
          <cell r="E2263" t="str">
            <v>S</v>
          </cell>
          <cell r="F2263" t="str">
            <v>late-8</v>
          </cell>
          <cell r="G2263" t="str">
            <v>nI</v>
          </cell>
          <cell r="H2263" t="str">
            <v>IS</v>
          </cell>
          <cell r="I2263">
            <v>3</v>
          </cell>
          <cell r="J2263" t="str">
            <v>Not Found</v>
          </cell>
          <cell r="K2263">
            <v>0.1278</v>
          </cell>
          <cell r="L2263">
            <v>3.0999999999999999E-3</v>
          </cell>
          <cell r="M2263">
            <v>12</v>
          </cell>
          <cell r="N2263" t="str">
            <v>Not Found</v>
          </cell>
          <cell r="O2263">
            <v>0.1305</v>
          </cell>
          <cell r="P2263">
            <v>5.8999999999999999E-3</v>
          </cell>
          <cell r="Q2263">
            <v>6</v>
          </cell>
          <cell r="R2263">
            <v>0.43620008096394958</v>
          </cell>
          <cell r="S2263">
            <v>-2.324950123652884E-2</v>
          </cell>
          <cell r="T2263">
            <v>0.11630533100042251</v>
          </cell>
          <cell r="U2263">
            <v>0.23963713881956142</v>
          </cell>
          <cell r="V2263">
            <v>0.68779786418604072</v>
          </cell>
          <cell r="W2263">
            <v>-0.20404721553737729</v>
          </cell>
          <cell r="X2263">
            <v>67</v>
          </cell>
          <cell r="Y2263">
            <v>49</v>
          </cell>
          <cell r="Z2263">
            <v>54</v>
          </cell>
          <cell r="AA2263">
            <v>59</v>
          </cell>
          <cell r="AB2263">
            <v>76</v>
          </cell>
          <cell r="AC2263">
            <v>42</v>
          </cell>
        </row>
        <row r="2264">
          <cell r="A2264" t="str">
            <v>nIT</v>
          </cell>
          <cell r="B2264" t="str">
            <v>n</v>
          </cell>
          <cell r="C2264" t="str">
            <v>early-8</v>
          </cell>
          <cell r="D2264" t="str">
            <v>I</v>
          </cell>
          <cell r="E2264" t="str">
            <v>T</v>
          </cell>
          <cell r="F2264" t="str">
            <v>late-8</v>
          </cell>
          <cell r="G2264" t="str">
            <v>nI</v>
          </cell>
          <cell r="H2264" t="str">
            <v>IT</v>
          </cell>
          <cell r="I2264">
            <v>3</v>
          </cell>
          <cell r="J2264" t="str">
            <v>Not Found</v>
          </cell>
          <cell r="K2264">
            <v>0.12740000000000001</v>
          </cell>
          <cell r="L2264">
            <v>3.0999999999999999E-3</v>
          </cell>
          <cell r="M2264">
            <v>12</v>
          </cell>
          <cell r="N2264" t="str">
            <v>Not Found</v>
          </cell>
          <cell r="O2264">
            <v>0.1278</v>
          </cell>
          <cell r="P2264">
            <v>3.5999999999999999E-3</v>
          </cell>
          <cell r="Q2264">
            <v>5</v>
          </cell>
          <cell r="R2264">
            <v>0.42697004343501049</v>
          </cell>
          <cell r="S2264">
            <v>-2.324950123652884E-2</v>
          </cell>
          <cell r="T2264">
            <v>0.11630533100042251</v>
          </cell>
          <cell r="U2264">
            <v>0.17782712398039979</v>
          </cell>
          <cell r="V2264">
            <v>-1.4766242329460836E-2</v>
          </cell>
          <cell r="W2264">
            <v>-0.43566121519515877</v>
          </cell>
          <cell r="X2264">
            <v>67</v>
          </cell>
          <cell r="Y2264">
            <v>49</v>
          </cell>
          <cell r="Z2264">
            <v>54</v>
          </cell>
          <cell r="AA2264">
            <v>56.999999999999993</v>
          </cell>
          <cell r="AB2264">
            <v>50</v>
          </cell>
          <cell r="AC2264">
            <v>33</v>
          </cell>
        </row>
        <row r="2265">
          <cell r="A2265" t="str">
            <v>niv</v>
          </cell>
          <cell r="B2265" t="str">
            <v>n</v>
          </cell>
          <cell r="C2265" t="str">
            <v>early-8</v>
          </cell>
          <cell r="D2265" t="str">
            <v>i</v>
          </cell>
          <cell r="E2265" t="str">
            <v>v</v>
          </cell>
          <cell r="F2265" t="str">
            <v>mid-8</v>
          </cell>
          <cell r="G2265" t="str">
            <v>ni</v>
          </cell>
          <cell r="H2265" t="str">
            <v>iv</v>
          </cell>
          <cell r="I2265">
            <v>2</v>
          </cell>
          <cell r="J2265" t="str">
            <v>Not Found</v>
          </cell>
          <cell r="K2265">
            <v>7.9200000000000007E-2</v>
          </cell>
          <cell r="L2265">
            <v>3.0999999999999999E-3</v>
          </cell>
          <cell r="M2265">
            <v>17</v>
          </cell>
          <cell r="N2265" t="str">
            <v>Not Found</v>
          </cell>
          <cell r="O2265">
            <v>8.7099999999999997E-2</v>
          </cell>
          <cell r="P2265">
            <v>4.1000000000000003E-3</v>
          </cell>
          <cell r="Q2265">
            <v>11</v>
          </cell>
          <cell r="R2265">
            <v>-0.68524947880219422</v>
          </cell>
          <cell r="S2265">
            <v>-2.324950123652884E-2</v>
          </cell>
          <cell r="T2265">
            <v>0.9215953328084201</v>
          </cell>
          <cell r="U2265">
            <v>-0.75390161822473745</v>
          </cell>
          <cell r="V2265">
            <v>0.13796508517390921</v>
          </cell>
          <cell r="W2265">
            <v>0.95402278275153019</v>
          </cell>
          <cell r="X2265">
            <v>25</v>
          </cell>
          <cell r="Y2265">
            <v>49</v>
          </cell>
          <cell r="Z2265">
            <v>82</v>
          </cell>
          <cell r="AA2265">
            <v>23</v>
          </cell>
          <cell r="AB2265">
            <v>56.000000000000007</v>
          </cell>
          <cell r="AC2265">
            <v>83</v>
          </cell>
        </row>
        <row r="2266">
          <cell r="A2266" t="str">
            <v>nIv</v>
          </cell>
          <cell r="B2266" t="str">
            <v>n</v>
          </cell>
          <cell r="C2266" t="str">
            <v>early-8</v>
          </cell>
          <cell r="D2266" t="str">
            <v>I</v>
          </cell>
          <cell r="E2266" t="str">
            <v>v</v>
          </cell>
          <cell r="F2266" t="str">
            <v>mid-8</v>
          </cell>
          <cell r="G2266" t="str">
            <v>nI</v>
          </cell>
          <cell r="H2266" t="str">
            <v>Iv</v>
          </cell>
          <cell r="I2266">
            <v>2</v>
          </cell>
          <cell r="J2266" t="str">
            <v>Not Found</v>
          </cell>
          <cell r="K2266">
            <v>0.14360000000000001</v>
          </cell>
          <cell r="L2266">
            <v>5.1000000000000004E-3</v>
          </cell>
          <cell r="M2266">
            <v>13</v>
          </cell>
          <cell r="N2266" t="str">
            <v>Not Found</v>
          </cell>
          <cell r="O2266">
            <v>0.1414</v>
          </cell>
          <cell r="P2266">
            <v>4.7000000000000002E-3</v>
          </cell>
          <cell r="Q2266">
            <v>6</v>
          </cell>
          <cell r="R2266">
            <v>0.80078656335705833</v>
          </cell>
          <cell r="S2266">
            <v>0.55768885107907584</v>
          </cell>
          <cell r="T2266">
            <v>0.27736333136202201</v>
          </cell>
          <cell r="U2266">
            <v>0.48916645798506481</v>
          </cell>
          <cell r="V2266">
            <v>0.32124267817795304</v>
          </cell>
          <cell r="W2266">
            <v>-0.20404721553737729</v>
          </cell>
          <cell r="X2266">
            <v>79</v>
          </cell>
          <cell r="Y2266">
            <v>71</v>
          </cell>
          <cell r="Z2266">
            <v>61</v>
          </cell>
          <cell r="AA2266">
            <v>69</v>
          </cell>
          <cell r="AB2266">
            <v>63</v>
          </cell>
          <cell r="AC2266">
            <v>42</v>
          </cell>
        </row>
        <row r="2267">
          <cell r="A2267" t="str">
            <v>niz</v>
          </cell>
          <cell r="B2267" t="str">
            <v>n</v>
          </cell>
          <cell r="C2267" t="str">
            <v>early-8</v>
          </cell>
          <cell r="D2267" t="str">
            <v>i</v>
          </cell>
          <cell r="E2267" t="str">
            <v>z</v>
          </cell>
          <cell r="F2267" t="str">
            <v>late-8</v>
          </cell>
          <cell r="G2267" t="str">
            <v>ni</v>
          </cell>
          <cell r="H2267" t="str">
            <v>iz</v>
          </cell>
          <cell r="I2267">
            <v>3</v>
          </cell>
          <cell r="J2267" t="str">
            <v>Not Found</v>
          </cell>
          <cell r="K2267">
            <v>7.5800000000000006E-2</v>
          </cell>
          <cell r="L2267">
            <v>3.2000000000000002E-3</v>
          </cell>
          <cell r="M2267">
            <v>20</v>
          </cell>
          <cell r="N2267" t="str">
            <v>Not Found</v>
          </cell>
          <cell r="O2267">
            <v>8.9200000000000002E-2</v>
          </cell>
          <cell r="P2267">
            <v>4.7999999999999996E-3</v>
          </cell>
          <cell r="Q2267">
            <v>12</v>
          </cell>
          <cell r="R2267">
            <v>-0.76370479779817957</v>
          </cell>
          <cell r="S2267">
            <v>5.7974163792514658E-3</v>
          </cell>
          <cell r="T2267">
            <v>1.4047693338932186</v>
          </cell>
          <cell r="U2267">
            <v>-0.70582716223872288</v>
          </cell>
          <cell r="V2267">
            <v>0.35178894367862684</v>
          </cell>
          <cell r="W2267">
            <v>1.1856367824093117</v>
          </cell>
          <cell r="X2267">
            <v>22</v>
          </cell>
          <cell r="Y2267">
            <v>50</v>
          </cell>
          <cell r="Z2267">
            <v>92</v>
          </cell>
          <cell r="AA2267">
            <v>24</v>
          </cell>
          <cell r="AB2267">
            <v>64</v>
          </cell>
          <cell r="AC2267">
            <v>88</v>
          </cell>
        </row>
        <row r="2268">
          <cell r="A2268" t="str">
            <v>nIz</v>
          </cell>
          <cell r="B2268" t="str">
            <v>n</v>
          </cell>
          <cell r="C2268" t="str">
            <v>early-8</v>
          </cell>
          <cell r="D2268" t="str">
            <v>I</v>
          </cell>
          <cell r="E2268" t="str">
            <v>z</v>
          </cell>
          <cell r="F2268" t="str">
            <v>late-8</v>
          </cell>
          <cell r="G2268" t="str">
            <v>nI</v>
          </cell>
          <cell r="H2268" t="str">
            <v>Iz</v>
          </cell>
          <cell r="I2268">
            <v>3</v>
          </cell>
          <cell r="J2268" t="str">
            <v>Not Found</v>
          </cell>
          <cell r="K2268">
            <v>0.14019999999999999</v>
          </cell>
          <cell r="L2268">
            <v>6.1000000000000004E-3</v>
          </cell>
          <cell r="M2268">
            <v>13</v>
          </cell>
          <cell r="N2268" t="str">
            <v>Not Found</v>
          </cell>
          <cell r="O2268">
            <v>0.1434</v>
          </cell>
          <cell r="P2268">
            <v>7.4000000000000003E-3</v>
          </cell>
          <cell r="Q2268">
            <v>7</v>
          </cell>
          <cell r="R2268">
            <v>0.72233124436107266</v>
          </cell>
          <cell r="S2268">
            <v>0.84815802723687816</v>
          </cell>
          <cell r="T2268">
            <v>0.27736333136202201</v>
          </cell>
          <cell r="U2268">
            <v>0.53495165416222146</v>
          </cell>
          <cell r="V2268">
            <v>1.1459918466961505</v>
          </cell>
          <cell r="W2268">
            <v>2.7566784120404197E-2</v>
          </cell>
          <cell r="X2268">
            <v>77</v>
          </cell>
          <cell r="Y2268">
            <v>80</v>
          </cell>
          <cell r="Z2268">
            <v>61</v>
          </cell>
          <cell r="AA2268">
            <v>70</v>
          </cell>
          <cell r="AB2268">
            <v>88</v>
          </cell>
          <cell r="AC2268">
            <v>51</v>
          </cell>
        </row>
        <row r="2269">
          <cell r="A2269" t="str">
            <v>nob</v>
          </cell>
          <cell r="B2269" t="str">
            <v>n</v>
          </cell>
          <cell r="C2269" t="str">
            <v>early-8</v>
          </cell>
          <cell r="D2269" t="str">
            <v>o</v>
          </cell>
          <cell r="E2269" t="str">
            <v>b</v>
          </cell>
          <cell r="F2269" t="str">
            <v>early-8</v>
          </cell>
          <cell r="G2269" t="str">
            <v>no</v>
          </cell>
          <cell r="H2269" t="str">
            <v>ob</v>
          </cell>
          <cell r="I2269">
            <v>1</v>
          </cell>
          <cell r="J2269" t="str">
            <v>Not Found</v>
          </cell>
          <cell r="K2269">
            <v>9.9099999999999994E-2</v>
          </cell>
          <cell r="L2269">
            <v>4.7000000000000002E-3</v>
          </cell>
          <cell r="M2269">
            <v>16</v>
          </cell>
          <cell r="N2269" t="str">
            <v>Not Found</v>
          </cell>
          <cell r="O2269">
            <v>0.1017</v>
          </cell>
          <cell r="P2269">
            <v>4.4000000000000003E-3</v>
          </cell>
          <cell r="Q2269">
            <v>4</v>
          </cell>
          <cell r="R2269">
            <v>-0.22605511173745652</v>
          </cell>
          <cell r="S2269">
            <v>0.44150118061595489</v>
          </cell>
          <cell r="T2269">
            <v>0.76053733244682054</v>
          </cell>
          <cell r="U2269">
            <v>-0.41966968613149402</v>
          </cell>
          <cell r="V2269">
            <v>0.22960388167593113</v>
          </cell>
          <cell r="W2269">
            <v>-0.66727521485294028</v>
          </cell>
          <cell r="X2269">
            <v>41</v>
          </cell>
          <cell r="Y2269">
            <v>67</v>
          </cell>
          <cell r="Z2269">
            <v>78</v>
          </cell>
          <cell r="AA2269">
            <v>34</v>
          </cell>
          <cell r="AB2269">
            <v>60</v>
          </cell>
          <cell r="AC2269">
            <v>25</v>
          </cell>
        </row>
        <row r="2270">
          <cell r="A2270" t="str">
            <v>nOb</v>
          </cell>
          <cell r="B2270" t="str">
            <v>n</v>
          </cell>
          <cell r="C2270" t="str">
            <v>early-8</v>
          </cell>
          <cell r="D2270" t="str">
            <v>O</v>
          </cell>
          <cell r="E2270" t="str">
            <v>b</v>
          </cell>
          <cell r="F2270" t="str">
            <v>early-8</v>
          </cell>
          <cell r="G2270" t="str">
            <v>nO</v>
          </cell>
          <cell r="H2270" t="str">
            <v>Ob</v>
          </cell>
          <cell r="I2270">
            <v>1</v>
          </cell>
          <cell r="J2270" t="str">
            <v>Not Found</v>
          </cell>
          <cell r="K2270">
            <v>5.3199999999999997E-2</v>
          </cell>
          <cell r="L2270">
            <v>2.0000000000000001E-4</v>
          </cell>
          <cell r="M2270">
            <v>6</v>
          </cell>
          <cell r="N2270" t="str">
            <v>Not Found</v>
          </cell>
          <cell r="O2270">
            <v>4.9200000000000001E-2</v>
          </cell>
          <cell r="P2270">
            <v>5.9999999999999995E-4</v>
          </cell>
          <cell r="Q2270">
            <v>2</v>
          </cell>
          <cell r="R2270">
            <v>-1.285201918183259</v>
          </cell>
          <cell r="S2270">
            <v>-0.86561011209415539</v>
          </cell>
          <cell r="T2270">
            <v>-0.85004267116917465</v>
          </cell>
          <cell r="U2270">
            <v>-1.621531085781855</v>
          </cell>
          <cell r="V2270">
            <v>-0.93115420734968024</v>
          </cell>
          <cell r="W2270">
            <v>-1.1305032141685032</v>
          </cell>
          <cell r="X2270">
            <v>10</v>
          </cell>
          <cell r="Y2270">
            <v>19</v>
          </cell>
          <cell r="Z2270">
            <v>20</v>
          </cell>
          <cell r="AA2270">
            <v>5</v>
          </cell>
          <cell r="AB2270">
            <v>18</v>
          </cell>
          <cell r="AC2270">
            <v>13</v>
          </cell>
        </row>
        <row r="2271">
          <cell r="A2271" t="str">
            <v>noC</v>
          </cell>
          <cell r="B2271" t="str">
            <v>n</v>
          </cell>
          <cell r="C2271" t="str">
            <v>early-8</v>
          </cell>
          <cell r="D2271" t="str">
            <v>o</v>
          </cell>
          <cell r="E2271" t="str">
            <v>C</v>
          </cell>
          <cell r="F2271" t="str">
            <v>mid-8</v>
          </cell>
          <cell r="G2271" t="str">
            <v>no</v>
          </cell>
          <cell r="H2271" t="str">
            <v>oC</v>
          </cell>
          <cell r="I2271">
            <v>2</v>
          </cell>
          <cell r="J2271" t="str">
            <v>Not Found</v>
          </cell>
          <cell r="K2271">
            <v>8.1100000000000005E-2</v>
          </cell>
          <cell r="L2271">
            <v>3.5000000000000001E-3</v>
          </cell>
          <cell r="M2271">
            <v>14</v>
          </cell>
          <cell r="N2271" t="str">
            <v>Not Found</v>
          </cell>
          <cell r="O2271">
            <v>9.2399999999999996E-2</v>
          </cell>
          <cell r="P2271">
            <v>3.3E-3</v>
          </cell>
          <cell r="Q2271">
            <v>4</v>
          </cell>
          <cell r="R2271">
            <v>-0.64140680053973176</v>
          </cell>
          <cell r="S2271">
            <v>9.2938169226592121E-2</v>
          </cell>
          <cell r="T2271">
            <v>0.43842133172362152</v>
          </cell>
          <cell r="U2271">
            <v>-0.63257084835527244</v>
          </cell>
          <cell r="V2271">
            <v>-0.10640503883148275</v>
          </cell>
          <cell r="W2271">
            <v>-0.66727521485294028</v>
          </cell>
          <cell r="X2271">
            <v>26</v>
          </cell>
          <cell r="Y2271">
            <v>54</v>
          </cell>
          <cell r="Z2271">
            <v>67</v>
          </cell>
          <cell r="AA2271">
            <v>26</v>
          </cell>
          <cell r="AB2271">
            <v>46</v>
          </cell>
          <cell r="AC2271">
            <v>25</v>
          </cell>
        </row>
        <row r="2272">
          <cell r="A2272" t="str">
            <v>nOC</v>
          </cell>
          <cell r="B2272" t="str">
            <v>n</v>
          </cell>
          <cell r="C2272" t="str">
            <v>early-8</v>
          </cell>
          <cell r="D2272" t="str">
            <v>O</v>
          </cell>
          <cell r="E2272" t="str">
            <v>C</v>
          </cell>
          <cell r="F2272" t="str">
            <v>mid-8</v>
          </cell>
          <cell r="G2272" t="str">
            <v>nO</v>
          </cell>
          <cell r="H2272" t="str">
            <v>OC</v>
          </cell>
          <cell r="I2272">
            <v>2</v>
          </cell>
          <cell r="J2272" t="str">
            <v>Not Found</v>
          </cell>
          <cell r="K2272">
            <v>3.5200000000000002E-2</v>
          </cell>
          <cell r="L2272">
            <v>2.0000000000000001E-4</v>
          </cell>
          <cell r="M2272">
            <v>4</v>
          </cell>
          <cell r="N2272" t="str">
            <v>Not Found</v>
          </cell>
          <cell r="O2272">
            <v>0.04</v>
          </cell>
          <cell r="P2272">
            <v>5.9999999999999995E-4</v>
          </cell>
          <cell r="Q2272">
            <v>1</v>
          </cell>
          <cell r="R2272">
            <v>-1.7005536069855347</v>
          </cell>
          <cell r="S2272">
            <v>-0.86561011209415539</v>
          </cell>
          <cell r="T2272">
            <v>-1.1721586718923735</v>
          </cell>
          <cell r="U2272">
            <v>-1.8321429881967759</v>
          </cell>
          <cell r="V2272">
            <v>-0.93115420734968024</v>
          </cell>
          <cell r="W2272">
            <v>-1.3621172138262847</v>
          </cell>
          <cell r="X2272">
            <v>4</v>
          </cell>
          <cell r="Y2272">
            <v>19</v>
          </cell>
          <cell r="Z2272">
            <v>12</v>
          </cell>
          <cell r="AA2272">
            <v>3</v>
          </cell>
          <cell r="AB2272">
            <v>18</v>
          </cell>
          <cell r="AC2272">
            <v>9</v>
          </cell>
        </row>
        <row r="2273">
          <cell r="A2273" t="str">
            <v>nOd</v>
          </cell>
          <cell r="B2273" t="str">
            <v>n</v>
          </cell>
          <cell r="C2273" t="str">
            <v>early-8</v>
          </cell>
          <cell r="D2273" t="str">
            <v>O</v>
          </cell>
          <cell r="E2273" t="str">
            <v>d</v>
          </cell>
          <cell r="F2273" t="str">
            <v>early-8</v>
          </cell>
          <cell r="G2273" t="str">
            <v>nO</v>
          </cell>
          <cell r="H2273" t="str">
            <v>Od</v>
          </cell>
          <cell r="I2273">
            <v>1</v>
          </cell>
          <cell r="J2273" t="str">
            <v>Not Found</v>
          </cell>
          <cell r="K2273">
            <v>6.5199999999999994E-2</v>
          </cell>
          <cell r="L2273">
            <v>2.9999999999999997E-4</v>
          </cell>
          <cell r="M2273">
            <v>6</v>
          </cell>
          <cell r="N2273" t="str">
            <v>Not Found</v>
          </cell>
          <cell r="O2273">
            <v>8.0799999999999997E-2</v>
          </cell>
          <cell r="P2273">
            <v>5.9999999999999995E-4</v>
          </cell>
          <cell r="Q2273">
            <v>2</v>
          </cell>
          <cell r="R2273">
            <v>-1.0083007923150755</v>
          </cell>
          <cell r="S2273">
            <v>-0.83656319447837524</v>
          </cell>
          <cell r="T2273">
            <v>-0.85004267116917465</v>
          </cell>
          <cell r="U2273">
            <v>-0.8981249861827808</v>
          </cell>
          <cell r="V2273">
            <v>-0.93115420734968024</v>
          </cell>
          <cell r="W2273">
            <v>-1.1305032141685032</v>
          </cell>
          <cell r="X2273">
            <v>16</v>
          </cell>
          <cell r="Y2273">
            <v>20</v>
          </cell>
          <cell r="Z2273">
            <v>20</v>
          </cell>
          <cell r="AA2273">
            <v>18</v>
          </cell>
          <cell r="AB2273">
            <v>18</v>
          </cell>
          <cell r="AC2273">
            <v>13</v>
          </cell>
        </row>
        <row r="2274">
          <cell r="A2274" t="str">
            <v>nof</v>
          </cell>
          <cell r="B2274" t="str">
            <v>n</v>
          </cell>
          <cell r="C2274" t="str">
            <v>early-8</v>
          </cell>
          <cell r="D2274" t="str">
            <v>o</v>
          </cell>
          <cell r="E2274" t="str">
            <v>f</v>
          </cell>
          <cell r="F2274" t="str">
            <v>mid-8</v>
          </cell>
          <cell r="G2274" t="str">
            <v>no</v>
          </cell>
          <cell r="H2274" t="str">
            <v>of</v>
          </cell>
          <cell r="I2274">
            <v>2</v>
          </cell>
          <cell r="J2274" t="str">
            <v>Not Found</v>
          </cell>
          <cell r="K2274">
            <v>9.2799999999999994E-2</v>
          </cell>
          <cell r="L2274">
            <v>3.5999999999999999E-3</v>
          </cell>
          <cell r="M2274">
            <v>11</v>
          </cell>
          <cell r="N2274" t="str">
            <v>Not Found</v>
          </cell>
          <cell r="O2274">
            <v>9.9099999999999994E-2</v>
          </cell>
          <cell r="P2274">
            <v>3.3999999999999998E-3</v>
          </cell>
          <cell r="Q2274">
            <v>6</v>
          </cell>
          <cell r="R2274">
            <v>-0.37142820281825295</v>
          </cell>
          <cell r="S2274">
            <v>0.1219850868423723</v>
          </cell>
          <cell r="T2274">
            <v>-4.4752669361177014E-2</v>
          </cell>
          <cell r="U2274">
            <v>-0.47919044116179776</v>
          </cell>
          <cell r="V2274">
            <v>-7.5858773330808829E-2</v>
          </cell>
          <cell r="W2274">
            <v>-0.20404721553737729</v>
          </cell>
          <cell r="X2274">
            <v>36</v>
          </cell>
          <cell r="Y2274">
            <v>55.000000000000007</v>
          </cell>
          <cell r="Z2274">
            <v>48</v>
          </cell>
          <cell r="AA2274">
            <v>32</v>
          </cell>
          <cell r="AB2274">
            <v>48</v>
          </cell>
          <cell r="AC2274">
            <v>42</v>
          </cell>
        </row>
        <row r="2275">
          <cell r="A2275" t="str">
            <v>nOf</v>
          </cell>
          <cell r="B2275" t="str">
            <v>n</v>
          </cell>
          <cell r="C2275" t="str">
            <v>early-8</v>
          </cell>
          <cell r="D2275" t="str">
            <v>O</v>
          </cell>
          <cell r="E2275" t="str">
            <v>f</v>
          </cell>
          <cell r="F2275" t="str">
            <v>mid-8</v>
          </cell>
          <cell r="G2275" t="str">
            <v>nO</v>
          </cell>
          <cell r="H2275" t="str">
            <v>Of</v>
          </cell>
          <cell r="I2275">
            <v>2</v>
          </cell>
          <cell r="J2275" t="str">
            <v>Not Found</v>
          </cell>
          <cell r="K2275">
            <v>4.7E-2</v>
          </cell>
          <cell r="L2275">
            <v>2.0000000000000001E-4</v>
          </cell>
          <cell r="M2275">
            <v>3</v>
          </cell>
          <cell r="N2275" t="str">
            <v>Not Found</v>
          </cell>
          <cell r="O2275">
            <v>4.6600000000000003E-2</v>
          </cell>
          <cell r="P2275">
            <v>8.9999999999999998E-4</v>
          </cell>
          <cell r="Q2275">
            <v>3</v>
          </cell>
          <cell r="R2275">
            <v>-1.4282674998818206</v>
          </cell>
          <cell r="S2275">
            <v>-0.86561011209415539</v>
          </cell>
          <cell r="T2275">
            <v>-1.3332166722539731</v>
          </cell>
          <cell r="U2275">
            <v>-1.6810518408121589</v>
          </cell>
          <cell r="V2275">
            <v>-0.83951541084765835</v>
          </cell>
          <cell r="W2275">
            <v>-0.89888921451072179</v>
          </cell>
          <cell r="X2275">
            <v>8</v>
          </cell>
          <cell r="Y2275">
            <v>19</v>
          </cell>
          <cell r="Z2275">
            <v>9</v>
          </cell>
          <cell r="AA2275">
            <v>5</v>
          </cell>
          <cell r="AB2275">
            <v>21</v>
          </cell>
          <cell r="AC2275">
            <v>18</v>
          </cell>
        </row>
        <row r="2276">
          <cell r="A2276" t="str">
            <v>nog</v>
          </cell>
          <cell r="B2276" t="str">
            <v>n</v>
          </cell>
          <cell r="C2276" t="str">
            <v>early-8</v>
          </cell>
          <cell r="D2276" t="str">
            <v>o</v>
          </cell>
          <cell r="E2276" t="str">
            <v>g</v>
          </cell>
          <cell r="F2276" t="str">
            <v>mid-8</v>
          </cell>
          <cell r="G2276" t="str">
            <v>no</v>
          </cell>
          <cell r="H2276" t="str">
            <v>og</v>
          </cell>
          <cell r="I2276">
            <v>2</v>
          </cell>
          <cell r="J2276" t="str">
            <v>Not Found</v>
          </cell>
          <cell r="K2276">
            <v>9.0999999999999998E-2</v>
          </cell>
          <cell r="L2276">
            <v>4.0000000000000001E-3</v>
          </cell>
          <cell r="M2276">
            <v>11</v>
          </cell>
          <cell r="N2276" t="str">
            <v>Not Found</v>
          </cell>
          <cell r="O2276">
            <v>9.8799999999999999E-2</v>
          </cell>
          <cell r="P2276">
            <v>4.1000000000000003E-3</v>
          </cell>
          <cell r="Q2276">
            <v>3</v>
          </cell>
          <cell r="R2276">
            <v>-0.41296337169848041</v>
          </cell>
          <cell r="S2276">
            <v>0.23817275730549328</v>
          </cell>
          <cell r="T2276">
            <v>-4.4752669361177014E-2</v>
          </cell>
          <cell r="U2276">
            <v>-0.48605822058837111</v>
          </cell>
          <cell r="V2276">
            <v>0.13796508517390921</v>
          </cell>
          <cell r="W2276">
            <v>-0.89888921451072179</v>
          </cell>
          <cell r="X2276">
            <v>34</v>
          </cell>
          <cell r="Y2276">
            <v>59</v>
          </cell>
          <cell r="Z2276">
            <v>48</v>
          </cell>
          <cell r="AA2276">
            <v>31</v>
          </cell>
          <cell r="AB2276">
            <v>56.000000000000007</v>
          </cell>
          <cell r="AC2276">
            <v>18</v>
          </cell>
        </row>
        <row r="2277">
          <cell r="A2277" t="str">
            <v>noG</v>
          </cell>
          <cell r="B2277" t="str">
            <v>n</v>
          </cell>
          <cell r="C2277" t="str">
            <v>early-8</v>
          </cell>
          <cell r="D2277" t="str">
            <v>o</v>
          </cell>
          <cell r="E2277" t="str">
            <v>G</v>
          </cell>
          <cell r="F2277" t="str">
            <v>mid-8</v>
          </cell>
          <cell r="G2277" t="str">
            <v>no</v>
          </cell>
          <cell r="H2277" t="str">
            <v>oG</v>
          </cell>
          <cell r="I2277">
            <v>2</v>
          </cell>
          <cell r="J2277" t="str">
            <v>Not Found</v>
          </cell>
          <cell r="K2277">
            <v>8.4900000000000003E-2</v>
          </cell>
          <cell r="L2277">
            <v>3.3999999999999998E-3</v>
          </cell>
          <cell r="M2277">
            <v>8</v>
          </cell>
          <cell r="N2277" t="str">
            <v>Not Found</v>
          </cell>
          <cell r="O2277">
            <v>9.8599999999999993E-2</v>
          </cell>
          <cell r="P2277">
            <v>3.2000000000000002E-3</v>
          </cell>
          <cell r="Q2277">
            <v>3</v>
          </cell>
          <cell r="R2277">
            <v>-0.55372144401480705</v>
          </cell>
          <cell r="S2277">
            <v>6.3891251610811828E-2</v>
          </cell>
          <cell r="T2277">
            <v>-0.52792667044597552</v>
          </cell>
          <cell r="U2277">
            <v>-0.49063674020608694</v>
          </cell>
          <cell r="V2277">
            <v>-0.13695130433215669</v>
          </cell>
          <cell r="W2277">
            <v>-0.89888921451072179</v>
          </cell>
          <cell r="X2277">
            <v>28.999999999999996</v>
          </cell>
          <cell r="Y2277">
            <v>52</v>
          </cell>
          <cell r="Z2277">
            <v>30</v>
          </cell>
          <cell r="AA2277">
            <v>31</v>
          </cell>
          <cell r="AB2277">
            <v>45</v>
          </cell>
          <cell r="AC2277">
            <v>18</v>
          </cell>
        </row>
        <row r="2278">
          <cell r="A2278" t="str">
            <v>nOg</v>
          </cell>
          <cell r="B2278" t="str">
            <v>n</v>
          </cell>
          <cell r="C2278" t="str">
            <v>early-8</v>
          </cell>
          <cell r="D2278" t="str">
            <v>O</v>
          </cell>
          <cell r="E2278" t="str">
            <v>g</v>
          </cell>
          <cell r="F2278" t="str">
            <v>mid-8</v>
          </cell>
          <cell r="G2278" t="str">
            <v>nO</v>
          </cell>
          <cell r="H2278" t="str">
            <v>Og</v>
          </cell>
          <cell r="I2278">
            <v>2</v>
          </cell>
          <cell r="J2278" t="str">
            <v>Not Found</v>
          </cell>
          <cell r="K2278">
            <v>4.5199999999999997E-2</v>
          </cell>
          <cell r="L2278">
            <v>2.0000000000000001E-4</v>
          </cell>
          <cell r="M2278">
            <v>2</v>
          </cell>
          <cell r="N2278" t="str">
            <v>Not Found</v>
          </cell>
          <cell r="O2278">
            <v>4.6399999999999997E-2</v>
          </cell>
          <cell r="P2278">
            <v>5.9999999999999995E-4</v>
          </cell>
          <cell r="Q2278">
            <v>1</v>
          </cell>
          <cell r="R2278">
            <v>-1.469802668762048</v>
          </cell>
          <cell r="S2278">
            <v>-0.86561011209415539</v>
          </cell>
          <cell r="T2278">
            <v>-1.4942746726155727</v>
          </cell>
          <cell r="U2278">
            <v>-1.6856303604298746</v>
          </cell>
          <cell r="V2278">
            <v>-0.93115420734968024</v>
          </cell>
          <cell r="W2278">
            <v>-1.3621172138262847</v>
          </cell>
          <cell r="X2278">
            <v>7.0000000000000009</v>
          </cell>
          <cell r="Y2278">
            <v>19</v>
          </cell>
          <cell r="Z2278">
            <v>7.0000000000000009</v>
          </cell>
          <cell r="AA2278">
            <v>5</v>
          </cell>
          <cell r="AB2278">
            <v>18</v>
          </cell>
          <cell r="AC2278">
            <v>9</v>
          </cell>
        </row>
        <row r="2279">
          <cell r="A2279" t="str">
            <v>nOG</v>
          </cell>
          <cell r="B2279" t="str">
            <v>n</v>
          </cell>
          <cell r="C2279" t="str">
            <v>early-8</v>
          </cell>
          <cell r="D2279" t="str">
            <v>O</v>
          </cell>
          <cell r="E2279" t="str">
            <v>G</v>
          </cell>
          <cell r="F2279" t="str">
            <v>mid-8</v>
          </cell>
          <cell r="G2279" t="str">
            <v>nO</v>
          </cell>
          <cell r="H2279" t="str">
            <v>OG</v>
          </cell>
          <cell r="I2279">
            <v>2</v>
          </cell>
          <cell r="J2279" t="str">
            <v>Not Found</v>
          </cell>
          <cell r="K2279">
            <v>3.9E-2</v>
          </cell>
          <cell r="L2279">
            <v>2.0000000000000001E-4</v>
          </cell>
          <cell r="M2279">
            <v>1</v>
          </cell>
          <cell r="N2279" t="str">
            <v>Not Found</v>
          </cell>
          <cell r="O2279">
            <v>4.6199999999999998E-2</v>
          </cell>
          <cell r="P2279">
            <v>5.9999999999999995E-4</v>
          </cell>
          <cell r="Q2279">
            <v>1</v>
          </cell>
          <cell r="R2279">
            <v>-1.61286825046061</v>
          </cell>
          <cell r="S2279">
            <v>-0.86561011209415539</v>
          </cell>
          <cell r="T2279">
            <v>-1.6553326729771722</v>
          </cell>
          <cell r="U2279">
            <v>-1.6902088800475901</v>
          </cell>
          <cell r="V2279">
            <v>-0.93115420734968024</v>
          </cell>
          <cell r="W2279">
            <v>-1.3621172138262847</v>
          </cell>
          <cell r="X2279">
            <v>5</v>
          </cell>
          <cell r="Y2279">
            <v>19</v>
          </cell>
          <cell r="Z2279">
            <v>5</v>
          </cell>
          <cell r="AA2279">
            <v>5</v>
          </cell>
          <cell r="AB2279">
            <v>18</v>
          </cell>
          <cell r="AC2279">
            <v>9</v>
          </cell>
        </row>
        <row r="2280">
          <cell r="A2280" t="str">
            <v>noJ</v>
          </cell>
          <cell r="B2280" t="str">
            <v>n</v>
          </cell>
          <cell r="C2280" t="str">
            <v>early-8</v>
          </cell>
          <cell r="D2280" t="str">
            <v>o</v>
          </cell>
          <cell r="E2280" t="str">
            <v>J</v>
          </cell>
          <cell r="F2280" t="str">
            <v>mid-8</v>
          </cell>
          <cell r="G2280" t="str">
            <v>no</v>
          </cell>
          <cell r="H2280" t="str">
            <v>oJ</v>
          </cell>
          <cell r="I2280">
            <v>2</v>
          </cell>
          <cell r="J2280" t="str">
            <v>Not Found</v>
          </cell>
          <cell r="K2280">
            <v>8.3900000000000002E-2</v>
          </cell>
          <cell r="L2280">
            <v>3.5999999999999999E-3</v>
          </cell>
          <cell r="M2280">
            <v>10</v>
          </cell>
          <cell r="N2280" t="str">
            <v>Not Found</v>
          </cell>
          <cell r="O2280">
            <v>8.6099999999999996E-2</v>
          </cell>
          <cell r="P2280">
            <v>3.3E-3</v>
          </cell>
          <cell r="Q2280">
            <v>3</v>
          </cell>
          <cell r="R2280">
            <v>-0.57679653783715568</v>
          </cell>
          <cell r="S2280">
            <v>0.1219850868423723</v>
          </cell>
          <cell r="T2280">
            <v>-0.20581066972277653</v>
          </cell>
          <cell r="U2280">
            <v>-0.77679421631331569</v>
          </cell>
          <cell r="V2280">
            <v>-0.10640503883148275</v>
          </cell>
          <cell r="W2280">
            <v>-0.89888921451072179</v>
          </cell>
          <cell r="X2280">
            <v>28.000000000000004</v>
          </cell>
          <cell r="Y2280">
            <v>55.000000000000007</v>
          </cell>
          <cell r="Z2280">
            <v>42</v>
          </cell>
          <cell r="AA2280">
            <v>22</v>
          </cell>
          <cell r="AB2280">
            <v>46</v>
          </cell>
          <cell r="AC2280">
            <v>18</v>
          </cell>
        </row>
        <row r="2281">
          <cell r="A2281" t="str">
            <v>nOJ</v>
          </cell>
          <cell r="B2281" t="str">
            <v>n</v>
          </cell>
          <cell r="C2281" t="str">
            <v>early-8</v>
          </cell>
          <cell r="D2281" t="str">
            <v>O</v>
          </cell>
          <cell r="E2281" t="str">
            <v>J</v>
          </cell>
          <cell r="F2281" t="str">
            <v>mid-8</v>
          </cell>
          <cell r="G2281" t="str">
            <v>nO</v>
          </cell>
          <cell r="H2281" t="str">
            <v>OJ</v>
          </cell>
          <cell r="I2281">
            <v>2</v>
          </cell>
          <cell r="J2281" t="str">
            <v>Not Found</v>
          </cell>
          <cell r="K2281">
            <v>3.7999999999999999E-2</v>
          </cell>
          <cell r="L2281">
            <v>2.0000000000000001E-4</v>
          </cell>
          <cell r="M2281">
            <v>2</v>
          </cell>
          <cell r="N2281" t="str">
            <v>Not Found</v>
          </cell>
          <cell r="O2281">
            <v>3.3599999999999998E-2</v>
          </cell>
          <cell r="P2281">
            <v>5.9999999999999995E-4</v>
          </cell>
          <cell r="Q2281">
            <v>1</v>
          </cell>
          <cell r="R2281">
            <v>-1.6359433442829585</v>
          </cell>
          <cell r="S2281">
            <v>-0.86561011209415539</v>
          </cell>
          <cell r="T2281">
            <v>-1.4942746726155727</v>
          </cell>
          <cell r="U2281">
            <v>-1.9786556159636768</v>
          </cell>
          <cell r="V2281">
            <v>-0.93115420734968024</v>
          </cell>
          <cell r="W2281">
            <v>-1.3621172138262847</v>
          </cell>
          <cell r="X2281">
            <v>5</v>
          </cell>
          <cell r="Y2281">
            <v>19</v>
          </cell>
          <cell r="Z2281">
            <v>7.0000000000000009</v>
          </cell>
          <cell r="AA2281">
            <v>2</v>
          </cell>
          <cell r="AB2281">
            <v>18</v>
          </cell>
          <cell r="AC2281">
            <v>9</v>
          </cell>
        </row>
        <row r="2282">
          <cell r="A2282" t="str">
            <v>nok</v>
          </cell>
          <cell r="B2282" t="str">
            <v>n</v>
          </cell>
          <cell r="C2282" t="str">
            <v>early-8</v>
          </cell>
          <cell r="D2282" t="str">
            <v>o</v>
          </cell>
          <cell r="E2282" t="str">
            <v>k</v>
          </cell>
          <cell r="F2282" t="str">
            <v>mid-8</v>
          </cell>
          <cell r="G2282" t="str">
            <v>no</v>
          </cell>
          <cell r="H2282" t="str">
            <v>ok</v>
          </cell>
          <cell r="I2282">
            <v>2</v>
          </cell>
          <cell r="J2282" t="str">
            <v>Not Found</v>
          </cell>
          <cell r="K2282">
            <v>0.12659999999999999</v>
          </cell>
          <cell r="L2282">
            <v>6.0000000000000001E-3</v>
          </cell>
          <cell r="M2282">
            <v>23</v>
          </cell>
          <cell r="N2282" t="str">
            <v>Not Found</v>
          </cell>
          <cell r="O2282">
            <v>0.1404</v>
          </cell>
          <cell r="P2282">
            <v>6.0000000000000001E-3</v>
          </cell>
          <cell r="Q2282">
            <v>11</v>
          </cell>
          <cell r="R2282">
            <v>0.40850996837713105</v>
          </cell>
          <cell r="S2282">
            <v>0.8191111096210979</v>
          </cell>
          <cell r="T2282">
            <v>1.8879433349780173</v>
          </cell>
          <cell r="U2282">
            <v>0.46627385989648651</v>
          </cell>
          <cell r="V2282">
            <v>0.71834412968671479</v>
          </cell>
          <cell r="W2282">
            <v>0.95402278275153019</v>
          </cell>
          <cell r="X2282">
            <v>66</v>
          </cell>
          <cell r="Y2282">
            <v>79</v>
          </cell>
          <cell r="Z2282">
            <v>97</v>
          </cell>
          <cell r="AA2282">
            <v>68</v>
          </cell>
          <cell r="AB2282">
            <v>77</v>
          </cell>
          <cell r="AC2282">
            <v>83</v>
          </cell>
        </row>
        <row r="2283">
          <cell r="A2283" t="str">
            <v>nOk</v>
          </cell>
          <cell r="B2283" t="str">
            <v>n</v>
          </cell>
          <cell r="C2283" t="str">
            <v>early-8</v>
          </cell>
          <cell r="D2283" t="str">
            <v>O</v>
          </cell>
          <cell r="E2283" t="str">
            <v>k</v>
          </cell>
          <cell r="F2283" t="str">
            <v>mid-8</v>
          </cell>
          <cell r="G2283" t="str">
            <v>nO</v>
          </cell>
          <cell r="H2283" t="str">
            <v>Ok</v>
          </cell>
          <cell r="I2283">
            <v>2</v>
          </cell>
          <cell r="J2283" t="str">
            <v>Not Found</v>
          </cell>
          <cell r="K2283">
            <v>8.0699999999999994E-2</v>
          </cell>
          <cell r="L2283">
            <v>2.9999999999999997E-4</v>
          </cell>
          <cell r="M2283">
            <v>6</v>
          </cell>
          <cell r="N2283" t="str">
            <v>Not Found</v>
          </cell>
          <cell r="O2283">
            <v>8.7999999999999995E-2</v>
          </cell>
          <cell r="P2283">
            <v>5.9999999999999995E-4</v>
          </cell>
          <cell r="Q2283">
            <v>3</v>
          </cell>
          <cell r="R2283">
            <v>-0.65063683806867156</v>
          </cell>
          <cell r="S2283">
            <v>-0.83656319447837524</v>
          </cell>
          <cell r="T2283">
            <v>-0.85004267116917465</v>
          </cell>
          <cell r="U2283">
            <v>-0.73329827994501695</v>
          </cell>
          <cell r="V2283">
            <v>-0.93115420734968024</v>
          </cell>
          <cell r="W2283">
            <v>-0.89888921451072179</v>
          </cell>
          <cell r="X2283">
            <v>26</v>
          </cell>
          <cell r="Y2283">
            <v>20</v>
          </cell>
          <cell r="Z2283">
            <v>20</v>
          </cell>
          <cell r="AA2283">
            <v>23</v>
          </cell>
          <cell r="AB2283">
            <v>18</v>
          </cell>
          <cell r="AC2283">
            <v>18</v>
          </cell>
        </row>
        <row r="2284">
          <cell r="A2284" t="str">
            <v>nOl</v>
          </cell>
          <cell r="B2284" t="str">
            <v>n</v>
          </cell>
          <cell r="C2284" t="str">
            <v>early-8</v>
          </cell>
          <cell r="D2284" t="str">
            <v>O</v>
          </cell>
          <cell r="E2284" t="str">
            <v>l</v>
          </cell>
          <cell r="F2284" t="str">
            <v>late-8</v>
          </cell>
          <cell r="G2284" t="str">
            <v>nO</v>
          </cell>
          <cell r="H2284" t="str">
            <v>Ol</v>
          </cell>
          <cell r="I2284">
            <v>3</v>
          </cell>
          <cell r="J2284" t="str">
            <v>Not Found</v>
          </cell>
          <cell r="K2284">
            <v>0.1009</v>
          </cell>
          <cell r="L2284">
            <v>6.9999999999999999E-4</v>
          </cell>
          <cell r="M2284">
            <v>14</v>
          </cell>
          <cell r="N2284" t="str">
            <v>Not Found</v>
          </cell>
          <cell r="O2284">
            <v>0.1089</v>
          </cell>
          <cell r="P2284">
            <v>1.4E-3</v>
          </cell>
          <cell r="Q2284">
            <v>5</v>
          </cell>
          <cell r="R2284">
            <v>-0.18451994285722872</v>
          </cell>
          <cell r="S2284">
            <v>-0.72037552401525429</v>
          </cell>
          <cell r="T2284">
            <v>0.43842133172362152</v>
          </cell>
          <cell r="U2284">
            <v>-0.25484297989373028</v>
          </cell>
          <cell r="V2284">
            <v>-0.68678408334428831</v>
          </cell>
          <cell r="W2284">
            <v>-0.43566121519515877</v>
          </cell>
          <cell r="X2284">
            <v>43</v>
          </cell>
          <cell r="Y2284">
            <v>23</v>
          </cell>
          <cell r="Z2284">
            <v>67</v>
          </cell>
          <cell r="AA2284">
            <v>40</v>
          </cell>
          <cell r="AB2284">
            <v>25</v>
          </cell>
          <cell r="AC2284">
            <v>33</v>
          </cell>
        </row>
        <row r="2285">
          <cell r="A2285" t="str">
            <v>nOm</v>
          </cell>
          <cell r="B2285" t="str">
            <v>n</v>
          </cell>
          <cell r="C2285" t="str">
            <v>early-8</v>
          </cell>
          <cell r="D2285" t="str">
            <v>O</v>
          </cell>
          <cell r="E2285" t="str">
            <v>m</v>
          </cell>
          <cell r="F2285" t="str">
            <v>early-8</v>
          </cell>
          <cell r="G2285" t="str">
            <v>nO</v>
          </cell>
          <cell r="H2285" t="str">
            <v>Om</v>
          </cell>
          <cell r="I2285">
            <v>1</v>
          </cell>
          <cell r="J2285" t="str">
            <v>Not Found</v>
          </cell>
          <cell r="K2285">
            <v>7.6700000000000004E-2</v>
          </cell>
          <cell r="L2285">
            <v>2.0000000000000001E-4</v>
          </cell>
          <cell r="M2285">
            <v>4</v>
          </cell>
          <cell r="N2285" t="str">
            <v>Not Found</v>
          </cell>
          <cell r="O2285">
            <v>7.2700000000000001E-2</v>
          </cell>
          <cell r="P2285">
            <v>5.9999999999999995E-4</v>
          </cell>
          <cell r="Q2285">
            <v>2</v>
          </cell>
          <cell r="R2285">
            <v>-0.74293721335806584</v>
          </cell>
          <cell r="S2285">
            <v>-0.86561011209415539</v>
          </cell>
          <cell r="T2285">
            <v>-1.1721586718923735</v>
          </cell>
          <cell r="U2285">
            <v>-1.083555030700265</v>
          </cell>
          <cell r="V2285">
            <v>-0.93115420734968024</v>
          </cell>
          <cell r="W2285">
            <v>-1.1305032141685032</v>
          </cell>
          <cell r="X2285">
            <v>23</v>
          </cell>
          <cell r="Y2285">
            <v>19</v>
          </cell>
          <cell r="Z2285">
            <v>12</v>
          </cell>
          <cell r="AA2285">
            <v>14.000000000000002</v>
          </cell>
          <cell r="AB2285">
            <v>18</v>
          </cell>
          <cell r="AC2285">
            <v>13</v>
          </cell>
        </row>
        <row r="2286">
          <cell r="A2286" t="str">
            <v>nOn</v>
          </cell>
          <cell r="B2286" t="str">
            <v>n</v>
          </cell>
          <cell r="C2286" t="str">
            <v>early-8</v>
          </cell>
          <cell r="D2286" t="str">
            <v>O</v>
          </cell>
          <cell r="E2286" t="str">
            <v>n</v>
          </cell>
          <cell r="F2286" t="str">
            <v>early-8</v>
          </cell>
          <cell r="G2286" t="str">
            <v>nO</v>
          </cell>
          <cell r="H2286" t="str">
            <v>On</v>
          </cell>
          <cell r="I2286">
            <v>1</v>
          </cell>
          <cell r="J2286" t="str">
            <v>Not Found</v>
          </cell>
          <cell r="K2286">
            <v>0.1234</v>
          </cell>
          <cell r="L2286">
            <v>8.9999999999999998E-4</v>
          </cell>
          <cell r="M2286">
            <v>9</v>
          </cell>
          <cell r="N2286" t="str">
            <v>Not Found</v>
          </cell>
          <cell r="O2286">
            <v>0.1328</v>
          </cell>
          <cell r="P2286">
            <v>1.4E-3</v>
          </cell>
          <cell r="Q2286">
            <v>6</v>
          </cell>
          <cell r="R2286">
            <v>0.33466966814561555</v>
          </cell>
          <cell r="S2286">
            <v>-0.66228168878369387</v>
          </cell>
          <cell r="T2286">
            <v>-0.36686867008437607</v>
          </cell>
          <cell r="U2286">
            <v>0.29229011442329145</v>
          </cell>
          <cell r="V2286">
            <v>-0.68678408334428831</v>
          </cell>
          <cell r="W2286">
            <v>-0.20404721553737729</v>
          </cell>
          <cell r="X2286">
            <v>63</v>
          </cell>
          <cell r="Y2286">
            <v>25</v>
          </cell>
          <cell r="Z2286">
            <v>36</v>
          </cell>
          <cell r="AA2286">
            <v>62</v>
          </cell>
          <cell r="AB2286">
            <v>25</v>
          </cell>
          <cell r="AC2286">
            <v>42</v>
          </cell>
        </row>
        <row r="2287">
          <cell r="A2287" t="str">
            <v>nOp</v>
          </cell>
          <cell r="B2287" t="str">
            <v>n</v>
          </cell>
          <cell r="C2287" t="str">
            <v>early-8</v>
          </cell>
          <cell r="D2287" t="str">
            <v>O</v>
          </cell>
          <cell r="E2287" t="str">
            <v>p</v>
          </cell>
          <cell r="F2287" t="str">
            <v>early-8</v>
          </cell>
          <cell r="G2287" t="str">
            <v>nO</v>
          </cell>
          <cell r="H2287" t="str">
            <v>Op</v>
          </cell>
          <cell r="I2287">
            <v>1</v>
          </cell>
          <cell r="J2287" t="str">
            <v>Not Found</v>
          </cell>
          <cell r="K2287">
            <v>6.4399999999999999E-2</v>
          </cell>
          <cell r="L2287">
            <v>2.0000000000000001E-4</v>
          </cell>
          <cell r="M2287">
            <v>5</v>
          </cell>
          <cell r="N2287" t="str">
            <v>Not Found</v>
          </cell>
          <cell r="O2287">
            <v>5.9799999999999999E-2</v>
          </cell>
          <cell r="P2287">
            <v>5.9999999999999995E-4</v>
          </cell>
          <cell r="Q2287">
            <v>4</v>
          </cell>
          <cell r="R2287">
            <v>-1.0267608673729542</v>
          </cell>
          <cell r="S2287">
            <v>-0.86561011209415539</v>
          </cell>
          <cell r="T2287">
            <v>-1.0111006715307742</v>
          </cell>
          <cell r="U2287">
            <v>-1.3788695460429252</v>
          </cell>
          <cell r="V2287">
            <v>-0.93115420734968024</v>
          </cell>
          <cell r="W2287">
            <v>-0.66727521485294028</v>
          </cell>
          <cell r="X2287">
            <v>15</v>
          </cell>
          <cell r="Y2287">
            <v>19</v>
          </cell>
          <cell r="Z2287">
            <v>15</v>
          </cell>
          <cell r="AA2287">
            <v>8</v>
          </cell>
          <cell r="AB2287">
            <v>18</v>
          </cell>
          <cell r="AC2287">
            <v>25</v>
          </cell>
        </row>
        <row r="2288">
          <cell r="A2288" t="str">
            <v>nOr</v>
          </cell>
          <cell r="B2288" t="str">
            <v>n</v>
          </cell>
          <cell r="C2288" t="str">
            <v>early-8</v>
          </cell>
          <cell r="D2288" t="str">
            <v>O</v>
          </cell>
          <cell r="E2288" t="str">
            <v>r</v>
          </cell>
          <cell r="F2288" t="str">
            <v>late-8</v>
          </cell>
          <cell r="G2288" t="str">
            <v>nO</v>
          </cell>
          <cell r="H2288" t="str">
            <v>Or</v>
          </cell>
          <cell r="I2288">
            <v>3</v>
          </cell>
          <cell r="J2288" t="str">
            <v>Not Found</v>
          </cell>
          <cell r="K2288">
            <v>0.1057</v>
          </cell>
          <cell r="L2288">
            <v>2.0000000000000001E-4</v>
          </cell>
          <cell r="M2288">
            <v>3</v>
          </cell>
          <cell r="N2288" t="str">
            <v>Not Found</v>
          </cell>
          <cell r="O2288">
            <v>0.1154</v>
          </cell>
          <cell r="P2288">
            <v>5.9999999999999995E-4</v>
          </cell>
          <cell r="Q2288">
            <v>2</v>
          </cell>
          <cell r="R2288">
            <v>-7.3759492509955282E-2</v>
          </cell>
          <cell r="S2288">
            <v>-0.86561011209415539</v>
          </cell>
          <cell r="T2288">
            <v>-1.3332166722539731</v>
          </cell>
          <cell r="U2288">
            <v>-0.10604109231797111</v>
          </cell>
          <cell r="V2288">
            <v>-0.93115420734968024</v>
          </cell>
          <cell r="W2288">
            <v>-1.1305032141685032</v>
          </cell>
          <cell r="X2288">
            <v>47</v>
          </cell>
          <cell r="Y2288">
            <v>19</v>
          </cell>
          <cell r="Z2288">
            <v>9</v>
          </cell>
          <cell r="AA2288">
            <v>46</v>
          </cell>
          <cell r="AB2288">
            <v>18</v>
          </cell>
          <cell r="AC2288">
            <v>13</v>
          </cell>
        </row>
        <row r="2289">
          <cell r="A2289" t="str">
            <v>nos</v>
          </cell>
          <cell r="B2289" t="str">
            <v>n</v>
          </cell>
          <cell r="C2289" t="str">
            <v>early-8</v>
          </cell>
          <cell r="D2289" t="str">
            <v>o</v>
          </cell>
          <cell r="E2289" t="str">
            <v>s</v>
          </cell>
          <cell r="F2289" t="str">
            <v>late-8</v>
          </cell>
          <cell r="G2289" t="str">
            <v>no</v>
          </cell>
          <cell r="H2289" t="str">
            <v>os</v>
          </cell>
          <cell r="I2289">
            <v>3</v>
          </cell>
          <cell r="J2289" t="str">
            <v>Not Found</v>
          </cell>
          <cell r="K2289">
            <v>0.152</v>
          </cell>
          <cell r="L2289">
            <v>5.7999999999999996E-3</v>
          </cell>
          <cell r="M2289">
            <v>14</v>
          </cell>
          <cell r="N2289" t="str">
            <v>Not Found</v>
          </cell>
          <cell r="O2289">
            <v>0.14219999999999999</v>
          </cell>
          <cell r="P2289">
            <v>6.4000000000000003E-3</v>
          </cell>
          <cell r="Q2289">
            <v>8</v>
          </cell>
          <cell r="R2289">
            <v>0.99461735146478669</v>
          </cell>
          <cell r="S2289">
            <v>0.76101727438953726</v>
          </cell>
          <cell r="T2289">
            <v>0.43842133172362152</v>
          </cell>
          <cell r="U2289">
            <v>0.50748053645592739</v>
          </cell>
          <cell r="V2289">
            <v>0.84052919168941076</v>
          </cell>
          <cell r="W2289">
            <v>0.25918078377818571</v>
          </cell>
          <cell r="X2289">
            <v>84</v>
          </cell>
          <cell r="Y2289">
            <v>78</v>
          </cell>
          <cell r="Z2289">
            <v>67</v>
          </cell>
          <cell r="AA2289">
            <v>69</v>
          </cell>
          <cell r="AB2289">
            <v>80</v>
          </cell>
          <cell r="AC2289">
            <v>60</v>
          </cell>
        </row>
        <row r="2290">
          <cell r="A2290" t="str">
            <v>noS</v>
          </cell>
          <cell r="B2290" t="str">
            <v>n</v>
          </cell>
          <cell r="C2290" t="str">
            <v>early-8</v>
          </cell>
          <cell r="D2290" t="str">
            <v>o</v>
          </cell>
          <cell r="E2290" t="str">
            <v>S</v>
          </cell>
          <cell r="F2290" t="str">
            <v>late-8</v>
          </cell>
          <cell r="G2290" t="str">
            <v>no</v>
          </cell>
          <cell r="H2290" t="str">
            <v>oS</v>
          </cell>
          <cell r="I2290">
            <v>3</v>
          </cell>
          <cell r="J2290" t="str">
            <v>Not Found</v>
          </cell>
          <cell r="K2290">
            <v>8.09E-2</v>
          </cell>
          <cell r="L2290">
            <v>4.1999999999999997E-3</v>
          </cell>
          <cell r="M2290">
            <v>10</v>
          </cell>
          <cell r="N2290" t="str">
            <v>Not Found</v>
          </cell>
          <cell r="O2290">
            <v>9.0999999999999998E-2</v>
          </cell>
          <cell r="P2290">
            <v>3.5000000000000001E-3</v>
          </cell>
          <cell r="Q2290">
            <v>3</v>
          </cell>
          <cell r="R2290">
            <v>-0.64602181930420166</v>
          </cell>
          <cell r="S2290">
            <v>0.29626659253705362</v>
          </cell>
          <cell r="T2290">
            <v>-0.20581066972277653</v>
          </cell>
          <cell r="U2290">
            <v>-0.664620485679282</v>
          </cell>
          <cell r="V2290">
            <v>-4.5312507830134761E-2</v>
          </cell>
          <cell r="W2290">
            <v>-0.89888921451072179</v>
          </cell>
          <cell r="X2290">
            <v>26</v>
          </cell>
          <cell r="Y2290">
            <v>62</v>
          </cell>
          <cell r="Z2290">
            <v>42</v>
          </cell>
          <cell r="AA2290">
            <v>25</v>
          </cell>
          <cell r="AB2290">
            <v>49</v>
          </cell>
          <cell r="AC2290">
            <v>18</v>
          </cell>
        </row>
        <row r="2291">
          <cell r="A2291" t="str">
            <v>nOs</v>
          </cell>
          <cell r="B2291" t="str">
            <v>n</v>
          </cell>
          <cell r="C2291" t="str">
            <v>early-8</v>
          </cell>
          <cell r="D2291" t="str">
            <v>O</v>
          </cell>
          <cell r="E2291" t="str">
            <v>s</v>
          </cell>
          <cell r="F2291" t="str">
            <v>late-8</v>
          </cell>
          <cell r="G2291" t="str">
            <v>nO</v>
          </cell>
          <cell r="H2291" t="str">
            <v>Os</v>
          </cell>
          <cell r="I2291">
            <v>3</v>
          </cell>
          <cell r="J2291" t="str">
            <v>Not Found</v>
          </cell>
          <cell r="K2291">
            <v>0.1061</v>
          </cell>
          <cell r="L2291">
            <v>8.9999999999999998E-4</v>
          </cell>
          <cell r="M2291">
            <v>7</v>
          </cell>
          <cell r="N2291" t="str">
            <v>Not Found</v>
          </cell>
          <cell r="O2291">
            <v>8.9700000000000002E-2</v>
          </cell>
          <cell r="P2291">
            <v>1.1000000000000001E-3</v>
          </cell>
          <cell r="Q2291">
            <v>8</v>
          </cell>
          <cell r="R2291">
            <v>-6.452945498101588E-2</v>
          </cell>
          <cell r="S2291">
            <v>-0.66228168878369387</v>
          </cell>
          <cell r="T2291">
            <v>-0.68898467080757508</v>
          </cell>
          <cell r="U2291">
            <v>-0.69438086319443371</v>
          </cell>
          <cell r="V2291">
            <v>-0.7784228798463102</v>
          </cell>
          <cell r="W2291">
            <v>0.25918078377818571</v>
          </cell>
          <cell r="X2291">
            <v>47</v>
          </cell>
          <cell r="Y2291">
            <v>25</v>
          </cell>
          <cell r="Z2291">
            <v>24</v>
          </cell>
          <cell r="AA2291">
            <v>24</v>
          </cell>
          <cell r="AB2291">
            <v>22</v>
          </cell>
          <cell r="AC2291">
            <v>60</v>
          </cell>
        </row>
        <row r="2292">
          <cell r="A2292" t="str">
            <v>nOS</v>
          </cell>
          <cell r="B2292" t="str">
            <v>n</v>
          </cell>
          <cell r="C2292" t="str">
            <v>early-8</v>
          </cell>
          <cell r="D2292" t="str">
            <v>O</v>
          </cell>
          <cell r="E2292" t="str">
            <v>S</v>
          </cell>
          <cell r="F2292" t="str">
            <v>late-8</v>
          </cell>
          <cell r="G2292" t="str">
            <v>nO</v>
          </cell>
          <cell r="H2292" t="str">
            <v>OS</v>
          </cell>
          <cell r="I2292">
            <v>3</v>
          </cell>
          <cell r="J2292" t="str">
            <v>Not Found</v>
          </cell>
          <cell r="K2292">
            <v>3.5000000000000003E-2</v>
          </cell>
          <cell r="L2292">
            <v>2.0000000000000001E-4</v>
          </cell>
          <cell r="M2292">
            <v>2</v>
          </cell>
          <cell r="N2292" t="str">
            <v>Not Found</v>
          </cell>
          <cell r="O2292">
            <v>3.85E-2</v>
          </cell>
          <cell r="P2292">
            <v>5.9999999999999995E-4</v>
          </cell>
          <cell r="Q2292">
            <v>1</v>
          </cell>
          <cell r="R2292">
            <v>-1.7051686257500043</v>
          </cell>
          <cell r="S2292">
            <v>-0.86561011209415539</v>
          </cell>
          <cell r="T2292">
            <v>-1.4942746726155727</v>
          </cell>
          <cell r="U2292">
            <v>-1.8664818853296434</v>
          </cell>
          <cell r="V2292">
            <v>-0.93115420734968024</v>
          </cell>
          <cell r="W2292">
            <v>-1.3621172138262847</v>
          </cell>
          <cell r="X2292">
            <v>4</v>
          </cell>
          <cell r="Y2292">
            <v>19</v>
          </cell>
          <cell r="Z2292">
            <v>7.0000000000000009</v>
          </cell>
          <cell r="AA2292">
            <v>3</v>
          </cell>
          <cell r="AB2292">
            <v>18</v>
          </cell>
          <cell r="AC2292">
            <v>9</v>
          </cell>
        </row>
        <row r="2293">
          <cell r="A2293" t="str">
            <v>noT</v>
          </cell>
          <cell r="B2293" t="str">
            <v>n</v>
          </cell>
          <cell r="C2293" t="str">
            <v>early-8</v>
          </cell>
          <cell r="D2293" t="str">
            <v>o</v>
          </cell>
          <cell r="E2293" t="str">
            <v>T</v>
          </cell>
          <cell r="F2293" t="str">
            <v>late-8</v>
          </cell>
          <cell r="G2293" t="str">
            <v>no</v>
          </cell>
          <cell r="H2293" t="str">
            <v>oT</v>
          </cell>
          <cell r="I2293">
            <v>3</v>
          </cell>
          <cell r="J2293" t="str">
            <v>Not Found</v>
          </cell>
          <cell r="K2293">
            <v>8.0500000000000002E-2</v>
          </cell>
          <cell r="L2293">
            <v>3.5999999999999999E-3</v>
          </cell>
          <cell r="M2293">
            <v>13</v>
          </cell>
          <cell r="N2293" t="str">
            <v>Not Found</v>
          </cell>
          <cell r="O2293">
            <v>8.8400000000000006E-2</v>
          </cell>
          <cell r="P2293">
            <v>3.5000000000000001E-3</v>
          </cell>
          <cell r="Q2293">
            <v>5</v>
          </cell>
          <cell r="R2293">
            <v>-0.65525185683314102</v>
          </cell>
          <cell r="S2293">
            <v>0.1219850868423723</v>
          </cell>
          <cell r="T2293">
            <v>0.27736333136202201</v>
          </cell>
          <cell r="U2293">
            <v>-0.72414124070958541</v>
          </cell>
          <cell r="V2293">
            <v>-4.5312507830134761E-2</v>
          </cell>
          <cell r="W2293">
            <v>-0.43566121519515877</v>
          </cell>
          <cell r="X2293">
            <v>26</v>
          </cell>
          <cell r="Y2293">
            <v>55.000000000000007</v>
          </cell>
          <cell r="Z2293">
            <v>61</v>
          </cell>
          <cell r="AA2293">
            <v>23</v>
          </cell>
          <cell r="AB2293">
            <v>49</v>
          </cell>
          <cell r="AC2293">
            <v>33</v>
          </cell>
        </row>
        <row r="2294">
          <cell r="A2294" t="str">
            <v>nOt</v>
          </cell>
          <cell r="B2294" t="str">
            <v>n</v>
          </cell>
          <cell r="C2294" t="str">
            <v>early-8</v>
          </cell>
          <cell r="D2294" t="str">
            <v>O</v>
          </cell>
          <cell r="E2294" t="str">
            <v>t</v>
          </cell>
          <cell r="F2294" t="str">
            <v>mid-8</v>
          </cell>
          <cell r="G2294" t="str">
            <v>nO</v>
          </cell>
          <cell r="H2294" t="str">
            <v>Ot</v>
          </cell>
          <cell r="I2294">
            <v>2</v>
          </cell>
          <cell r="J2294" t="str">
            <v>Not Found</v>
          </cell>
          <cell r="K2294">
            <v>9.3299999999999994E-2</v>
          </cell>
          <cell r="L2294">
            <v>2.9999999999999997E-4</v>
          </cell>
          <cell r="M2294">
            <v>11</v>
          </cell>
          <cell r="N2294" t="str">
            <v>Not Found</v>
          </cell>
          <cell r="O2294">
            <v>9.5600000000000004E-2</v>
          </cell>
          <cell r="P2294">
            <v>5.9999999999999995E-4</v>
          </cell>
          <cell r="Q2294">
            <v>9</v>
          </cell>
          <cell r="R2294">
            <v>-0.35989065590707864</v>
          </cell>
          <cell r="S2294">
            <v>-0.83656319447837524</v>
          </cell>
          <cell r="T2294">
            <v>-4.4752669361177014E-2</v>
          </cell>
          <cell r="U2294">
            <v>-0.55931453447182156</v>
          </cell>
          <cell r="V2294">
            <v>-0.93115420734968024</v>
          </cell>
          <cell r="W2294">
            <v>0.49079478343596716</v>
          </cell>
          <cell r="X2294">
            <v>36</v>
          </cell>
          <cell r="Y2294">
            <v>20</v>
          </cell>
          <cell r="Z2294">
            <v>48</v>
          </cell>
          <cell r="AA2294">
            <v>28.999999999999996</v>
          </cell>
          <cell r="AB2294">
            <v>18</v>
          </cell>
          <cell r="AC2294">
            <v>69</v>
          </cell>
        </row>
        <row r="2295">
          <cell r="A2295" t="str">
            <v>nOT</v>
          </cell>
          <cell r="B2295" t="str">
            <v>n</v>
          </cell>
          <cell r="C2295" t="str">
            <v>early-8</v>
          </cell>
          <cell r="D2295" t="str">
            <v>O</v>
          </cell>
          <cell r="E2295" t="str">
            <v>T</v>
          </cell>
          <cell r="F2295" t="str">
            <v>late-8</v>
          </cell>
          <cell r="G2295" t="str">
            <v>nO</v>
          </cell>
          <cell r="H2295" t="str">
            <v>OT</v>
          </cell>
          <cell r="I2295">
            <v>3</v>
          </cell>
          <cell r="J2295" t="str">
            <v>Not Found</v>
          </cell>
          <cell r="K2295">
            <v>3.4700000000000002E-2</v>
          </cell>
          <cell r="L2295">
            <v>2.0000000000000001E-4</v>
          </cell>
          <cell r="M2295">
            <v>2</v>
          </cell>
          <cell r="N2295" t="str">
            <v>Not Found</v>
          </cell>
          <cell r="O2295">
            <v>3.5900000000000001E-2</v>
          </cell>
          <cell r="P2295">
            <v>5.9999999999999995E-4</v>
          </cell>
          <cell r="Q2295">
            <v>1</v>
          </cell>
          <cell r="R2295">
            <v>-1.712091153896709</v>
          </cell>
          <cell r="S2295">
            <v>-0.86561011209415539</v>
          </cell>
          <cell r="T2295">
            <v>-1.4942746726155727</v>
          </cell>
          <cell r="U2295">
            <v>-1.9260026403599468</v>
          </cell>
          <cell r="V2295">
            <v>-0.93115420734968024</v>
          </cell>
          <cell r="W2295">
            <v>-1.3621172138262847</v>
          </cell>
          <cell r="X2295">
            <v>4</v>
          </cell>
          <cell r="Y2295">
            <v>19</v>
          </cell>
          <cell r="Z2295">
            <v>7.0000000000000009</v>
          </cell>
          <cell r="AA2295">
            <v>3</v>
          </cell>
          <cell r="AB2295">
            <v>18</v>
          </cell>
          <cell r="AC2295">
            <v>9</v>
          </cell>
        </row>
        <row r="2296">
          <cell r="A2296" t="str">
            <v>nov</v>
          </cell>
          <cell r="B2296" t="str">
            <v>n</v>
          </cell>
          <cell r="C2296" t="str">
            <v>early-8</v>
          </cell>
          <cell r="D2296" t="str">
            <v>o</v>
          </cell>
          <cell r="E2296" t="str">
            <v>v</v>
          </cell>
          <cell r="F2296" t="str">
            <v>mid-8</v>
          </cell>
          <cell r="G2296" t="str">
            <v>no</v>
          </cell>
          <cell r="H2296" t="str">
            <v>ov</v>
          </cell>
          <cell r="I2296">
            <v>2</v>
          </cell>
          <cell r="J2296" t="str">
            <v>Not Found</v>
          </cell>
          <cell r="K2296">
            <v>9.6699999999999994E-2</v>
          </cell>
          <cell r="L2296">
            <v>4.4000000000000003E-3</v>
          </cell>
          <cell r="M2296">
            <v>17</v>
          </cell>
          <cell r="N2296" t="str">
            <v>Not Found</v>
          </cell>
          <cell r="O2296">
            <v>0.1019</v>
          </cell>
          <cell r="P2296">
            <v>3.8E-3</v>
          </cell>
          <cell r="Q2296">
            <v>6</v>
          </cell>
          <cell r="R2296">
            <v>-0.28143533691109324</v>
          </cell>
          <cell r="S2296">
            <v>0.35436042776861426</v>
          </cell>
          <cell r="T2296">
            <v>0.9215953328084201</v>
          </cell>
          <cell r="U2296">
            <v>-0.41509116651377825</v>
          </cell>
          <cell r="V2296">
            <v>4.632628867188715E-2</v>
          </cell>
          <cell r="W2296">
            <v>-0.20404721553737729</v>
          </cell>
          <cell r="X2296">
            <v>39</v>
          </cell>
          <cell r="Y2296">
            <v>64</v>
          </cell>
          <cell r="Z2296">
            <v>82</v>
          </cell>
          <cell r="AA2296">
            <v>34</v>
          </cell>
          <cell r="AB2296">
            <v>52</v>
          </cell>
          <cell r="AC2296">
            <v>42</v>
          </cell>
        </row>
        <row r="2297">
          <cell r="A2297" t="str">
            <v>nOv</v>
          </cell>
          <cell r="B2297" t="str">
            <v>n</v>
          </cell>
          <cell r="C2297" t="str">
            <v>early-8</v>
          </cell>
          <cell r="D2297" t="str">
            <v>O</v>
          </cell>
          <cell r="E2297" t="str">
            <v>v</v>
          </cell>
          <cell r="F2297" t="str">
            <v>mid-8</v>
          </cell>
          <cell r="G2297" t="str">
            <v>nO</v>
          </cell>
          <cell r="H2297" t="str">
            <v>Ov</v>
          </cell>
          <cell r="I2297">
            <v>2</v>
          </cell>
          <cell r="J2297" t="str">
            <v>Not Found</v>
          </cell>
          <cell r="K2297">
            <v>5.0900000000000001E-2</v>
          </cell>
          <cell r="L2297">
            <v>2.0000000000000001E-4</v>
          </cell>
          <cell r="M2297">
            <v>3</v>
          </cell>
          <cell r="N2297" t="str">
            <v>Not Found</v>
          </cell>
          <cell r="O2297">
            <v>4.9399999999999999E-2</v>
          </cell>
          <cell r="P2297">
            <v>5.9999999999999995E-4</v>
          </cell>
          <cell r="Q2297">
            <v>2</v>
          </cell>
          <cell r="R2297">
            <v>-1.338274633974661</v>
          </cell>
          <cell r="S2297">
            <v>-0.86561011209415539</v>
          </cell>
          <cell r="T2297">
            <v>-1.3332166722539731</v>
          </cell>
          <cell r="U2297">
            <v>-1.6169525661641397</v>
          </cell>
          <cell r="V2297">
            <v>-0.93115420734968024</v>
          </cell>
          <cell r="W2297">
            <v>-1.1305032141685032</v>
          </cell>
          <cell r="X2297">
            <v>9</v>
          </cell>
          <cell r="Y2297">
            <v>19</v>
          </cell>
          <cell r="Z2297">
            <v>9</v>
          </cell>
          <cell r="AA2297">
            <v>5</v>
          </cell>
          <cell r="AB2297">
            <v>18</v>
          </cell>
          <cell r="AC2297">
            <v>13</v>
          </cell>
        </row>
        <row r="2298">
          <cell r="A2298" t="str">
            <v>nRb</v>
          </cell>
          <cell r="B2298" t="str">
            <v>n</v>
          </cell>
          <cell r="C2298" t="str">
            <v>early-8</v>
          </cell>
          <cell r="D2298" t="str">
            <v>R</v>
          </cell>
          <cell r="E2298" t="str">
            <v>b</v>
          </cell>
          <cell r="F2298" t="str">
            <v>early-8</v>
          </cell>
          <cell r="G2298" t="str">
            <v>nR</v>
          </cell>
          <cell r="H2298" t="str">
            <v>Rb</v>
          </cell>
          <cell r="I2298">
            <v>1</v>
          </cell>
          <cell r="J2298" t="str">
            <v>Not Found</v>
          </cell>
          <cell r="K2298">
            <v>7.4499999999999997E-2</v>
          </cell>
          <cell r="L2298">
            <v>1.8E-3</v>
          </cell>
          <cell r="M2298">
            <v>10</v>
          </cell>
          <cell r="N2298" t="str">
            <v>Not Found</v>
          </cell>
          <cell r="O2298">
            <v>6.7799999999999999E-2</v>
          </cell>
          <cell r="P2298">
            <v>1.4E-3</v>
          </cell>
          <cell r="Q2298">
            <v>5</v>
          </cell>
          <cell r="R2298">
            <v>-0.79370241976723299</v>
          </cell>
          <cell r="S2298">
            <v>-0.40085943024167181</v>
          </cell>
          <cell r="T2298">
            <v>-0.20581066972277653</v>
          </cell>
          <cell r="U2298">
            <v>-1.1957287613342988</v>
          </cell>
          <cell r="V2298">
            <v>-0.68678408334428831</v>
          </cell>
          <cell r="W2298">
            <v>-0.43566121519515877</v>
          </cell>
          <cell r="X2298">
            <v>21</v>
          </cell>
          <cell r="Y2298">
            <v>34</v>
          </cell>
          <cell r="Z2298">
            <v>42</v>
          </cell>
          <cell r="AA2298">
            <v>12</v>
          </cell>
          <cell r="AB2298">
            <v>25</v>
          </cell>
          <cell r="AC2298">
            <v>33</v>
          </cell>
        </row>
        <row r="2299">
          <cell r="A2299" t="str">
            <v>nRC</v>
          </cell>
          <cell r="B2299" t="str">
            <v>n</v>
          </cell>
          <cell r="C2299" t="str">
            <v>early-8</v>
          </cell>
          <cell r="D2299" t="str">
            <v>R</v>
          </cell>
          <cell r="E2299" t="str">
            <v>C</v>
          </cell>
          <cell r="F2299" t="str">
            <v>mid-8</v>
          </cell>
          <cell r="G2299" t="str">
            <v>nR</v>
          </cell>
          <cell r="H2299" t="str">
            <v>RC</v>
          </cell>
          <cell r="I2299">
            <v>2</v>
          </cell>
          <cell r="J2299" t="str">
            <v>Not Found</v>
          </cell>
          <cell r="K2299">
            <v>5.6500000000000002E-2</v>
          </cell>
          <cell r="L2299">
            <v>1.4E-3</v>
          </cell>
          <cell r="M2299">
            <v>11</v>
          </cell>
          <cell r="N2299" t="str">
            <v>Not Found</v>
          </cell>
          <cell r="O2299">
            <v>5.8500000000000003E-2</v>
          </cell>
          <cell r="P2299">
            <v>1.5E-3</v>
          </cell>
          <cell r="Q2299">
            <v>5</v>
          </cell>
          <cell r="R2299">
            <v>-1.2090541085695086</v>
          </cell>
          <cell r="S2299">
            <v>-0.51704710070479265</v>
          </cell>
          <cell r="T2299">
            <v>-4.4752669361177014E-2</v>
          </cell>
          <cell r="U2299">
            <v>-1.4086299235580768</v>
          </cell>
          <cell r="V2299">
            <v>-0.65623781784361435</v>
          </cell>
          <cell r="W2299">
            <v>-0.43566121519515877</v>
          </cell>
          <cell r="X2299">
            <v>11</v>
          </cell>
          <cell r="Y2299">
            <v>30</v>
          </cell>
          <cell r="Z2299">
            <v>48</v>
          </cell>
          <cell r="AA2299">
            <v>8</v>
          </cell>
          <cell r="AB2299">
            <v>26</v>
          </cell>
          <cell r="AC2299">
            <v>33</v>
          </cell>
        </row>
        <row r="2300">
          <cell r="A2300" t="str">
            <v>nRd</v>
          </cell>
          <cell r="B2300" t="str">
            <v>n</v>
          </cell>
          <cell r="C2300" t="str">
            <v>early-8</v>
          </cell>
          <cell r="D2300" t="str">
            <v>R</v>
          </cell>
          <cell r="E2300" t="str">
            <v>d</v>
          </cell>
          <cell r="F2300" t="str">
            <v>early-8</v>
          </cell>
          <cell r="G2300" t="str">
            <v>nR</v>
          </cell>
          <cell r="H2300" t="str">
            <v>Rd</v>
          </cell>
          <cell r="I2300">
            <v>1</v>
          </cell>
          <cell r="J2300" t="str">
            <v>Not Found</v>
          </cell>
          <cell r="K2300">
            <v>8.6499999999999994E-2</v>
          </cell>
          <cell r="L2300">
            <v>1.6999999999999999E-3</v>
          </cell>
          <cell r="M2300">
            <v>12</v>
          </cell>
          <cell r="N2300" t="str">
            <v>Not Found</v>
          </cell>
          <cell r="O2300">
            <v>9.9400000000000002E-2</v>
          </cell>
          <cell r="P2300">
            <v>2.8999999999999998E-3</v>
          </cell>
          <cell r="Q2300">
            <v>8</v>
          </cell>
          <cell r="R2300">
            <v>-0.51680129389904939</v>
          </cell>
          <cell r="S2300">
            <v>-0.42990634785745202</v>
          </cell>
          <cell r="T2300">
            <v>0.11630533100042251</v>
          </cell>
          <cell r="U2300">
            <v>-0.47232266173522408</v>
          </cell>
          <cell r="V2300">
            <v>-0.22859010083417874</v>
          </cell>
          <cell r="W2300">
            <v>0.25918078377818571</v>
          </cell>
          <cell r="X2300">
            <v>30</v>
          </cell>
          <cell r="Y2300">
            <v>33</v>
          </cell>
          <cell r="Z2300">
            <v>54</v>
          </cell>
          <cell r="AA2300">
            <v>32</v>
          </cell>
          <cell r="AB2300">
            <v>42</v>
          </cell>
          <cell r="AC2300">
            <v>60</v>
          </cell>
        </row>
        <row r="2301">
          <cell r="A2301" t="str">
            <v>nRg</v>
          </cell>
          <cell r="B2301" t="str">
            <v>n</v>
          </cell>
          <cell r="C2301" t="str">
            <v>early-8</v>
          </cell>
          <cell r="D2301" t="str">
            <v>R</v>
          </cell>
          <cell r="E2301" t="str">
            <v>g</v>
          </cell>
          <cell r="F2301" t="str">
            <v>mid-8</v>
          </cell>
          <cell r="G2301" t="str">
            <v>nR</v>
          </cell>
          <cell r="H2301" t="str">
            <v>Rg</v>
          </cell>
          <cell r="I2301">
            <v>2</v>
          </cell>
          <cell r="J2301" t="str">
            <v>Not Found</v>
          </cell>
          <cell r="K2301">
            <v>6.6400000000000001E-2</v>
          </cell>
          <cell r="L2301">
            <v>1E-3</v>
          </cell>
          <cell r="M2301">
            <v>4</v>
          </cell>
          <cell r="N2301" t="str">
            <v>Not Found</v>
          </cell>
          <cell r="O2301">
            <v>6.4899999999999999E-2</v>
          </cell>
          <cell r="P2301">
            <v>1.1999999999999999E-3</v>
          </cell>
          <cell r="Q2301">
            <v>3</v>
          </cell>
          <cell r="R2301">
            <v>-0.980610679728257</v>
          </cell>
          <cell r="S2301">
            <v>-0.6332347711679136</v>
          </cell>
          <cell r="T2301">
            <v>-1.1721586718923735</v>
          </cell>
          <cell r="U2301">
            <v>-1.2621172957911759</v>
          </cell>
          <cell r="V2301">
            <v>-0.74787661434563646</v>
          </cell>
          <cell r="W2301">
            <v>-0.89888921451072179</v>
          </cell>
          <cell r="X2301">
            <v>16</v>
          </cell>
          <cell r="Y2301">
            <v>26</v>
          </cell>
          <cell r="Z2301">
            <v>12</v>
          </cell>
          <cell r="AA2301">
            <v>10</v>
          </cell>
          <cell r="AB2301">
            <v>23</v>
          </cell>
          <cell r="AC2301">
            <v>18</v>
          </cell>
        </row>
        <row r="2302">
          <cell r="A2302" t="str">
            <v>nRG</v>
          </cell>
          <cell r="B2302" t="str">
            <v>n</v>
          </cell>
          <cell r="C2302" t="str">
            <v>early-8</v>
          </cell>
          <cell r="D2302" t="str">
            <v>R</v>
          </cell>
          <cell r="E2302" t="str">
            <v>G</v>
          </cell>
          <cell r="F2302" t="str">
            <v>mid-8</v>
          </cell>
          <cell r="G2302" t="str">
            <v>nR</v>
          </cell>
          <cell r="H2302" t="str">
            <v>RG</v>
          </cell>
          <cell r="I2302">
            <v>2</v>
          </cell>
          <cell r="J2302" t="str">
            <v>Not Found</v>
          </cell>
          <cell r="K2302">
            <v>6.0299999999999999E-2</v>
          </cell>
          <cell r="L2302">
            <v>4.0000000000000002E-4</v>
          </cell>
          <cell r="M2302">
            <v>2</v>
          </cell>
          <cell r="N2302" t="str">
            <v>Not Found</v>
          </cell>
          <cell r="O2302">
            <v>6.4699999999999994E-2</v>
          </cell>
          <cell r="P2302">
            <v>8.9999999999999998E-4</v>
          </cell>
          <cell r="Q2302">
            <v>3</v>
          </cell>
          <cell r="R2302">
            <v>-1.1213687520445836</v>
          </cell>
          <cell r="S2302">
            <v>-0.80751627686259497</v>
          </cell>
          <cell r="T2302">
            <v>-1.4942746726155727</v>
          </cell>
          <cell r="U2302">
            <v>-1.2666958154088916</v>
          </cell>
          <cell r="V2302">
            <v>-0.83951541084765835</v>
          </cell>
          <cell r="W2302">
            <v>-0.89888921451072179</v>
          </cell>
          <cell r="X2302">
            <v>13</v>
          </cell>
          <cell r="Y2302">
            <v>21</v>
          </cell>
          <cell r="Z2302">
            <v>7.0000000000000009</v>
          </cell>
          <cell r="AA2302">
            <v>10</v>
          </cell>
          <cell r="AB2302">
            <v>21</v>
          </cell>
          <cell r="AC2302">
            <v>18</v>
          </cell>
        </row>
        <row r="2303">
          <cell r="A2303" t="str">
            <v>nRJ</v>
          </cell>
          <cell r="B2303" t="str">
            <v>n</v>
          </cell>
          <cell r="C2303" t="str">
            <v>early-8</v>
          </cell>
          <cell r="D2303" t="str">
            <v>R</v>
          </cell>
          <cell r="E2303" t="str">
            <v>J</v>
          </cell>
          <cell r="F2303" t="str">
            <v>mid-8</v>
          </cell>
          <cell r="G2303" t="str">
            <v>nR</v>
          </cell>
          <cell r="H2303" t="str">
            <v>RJ</v>
          </cell>
          <cell r="I2303">
            <v>2</v>
          </cell>
          <cell r="J2303" t="str">
            <v>Not Found</v>
          </cell>
          <cell r="K2303">
            <v>5.9299999999999999E-2</v>
          </cell>
          <cell r="L2303">
            <v>1.4E-3</v>
          </cell>
          <cell r="M2303">
            <v>9</v>
          </cell>
          <cell r="N2303" t="str">
            <v>Not Found</v>
          </cell>
          <cell r="O2303">
            <v>5.2200000000000003E-2</v>
          </cell>
          <cell r="P2303">
            <v>8.9999999999999998E-4</v>
          </cell>
          <cell r="Q2303">
            <v>3</v>
          </cell>
          <cell r="R2303">
            <v>-1.1444438458669324</v>
          </cell>
          <cell r="S2303">
            <v>-0.51704710070479265</v>
          </cell>
          <cell r="T2303">
            <v>-0.36686867008437607</v>
          </cell>
          <cell r="U2303">
            <v>-1.5528532915161202</v>
          </cell>
          <cell r="V2303">
            <v>-0.83951541084765835</v>
          </cell>
          <cell r="W2303">
            <v>-0.89888921451072179</v>
          </cell>
          <cell r="X2303">
            <v>13</v>
          </cell>
          <cell r="Y2303">
            <v>30</v>
          </cell>
          <cell r="Z2303">
            <v>36</v>
          </cell>
          <cell r="AA2303">
            <v>6</v>
          </cell>
          <cell r="AB2303">
            <v>21</v>
          </cell>
          <cell r="AC2303">
            <v>18</v>
          </cell>
        </row>
        <row r="2304">
          <cell r="A2304" t="str">
            <v>nRk</v>
          </cell>
          <cell r="B2304" t="str">
            <v>n</v>
          </cell>
          <cell r="C2304" t="str">
            <v>early-8</v>
          </cell>
          <cell r="D2304" t="str">
            <v>R</v>
          </cell>
          <cell r="E2304" t="str">
            <v>k</v>
          </cell>
          <cell r="F2304" t="str">
            <v>mid-8</v>
          </cell>
          <cell r="G2304" t="str">
            <v>nR</v>
          </cell>
          <cell r="H2304" t="str">
            <v>Rk</v>
          </cell>
          <cell r="I2304">
            <v>2</v>
          </cell>
          <cell r="J2304" t="str">
            <v>Not Found</v>
          </cell>
          <cell r="K2304">
            <v>0.10199999999999999</v>
          </cell>
          <cell r="L2304">
            <v>3.0000000000000001E-3</v>
          </cell>
          <cell r="M2304">
            <v>16</v>
          </cell>
          <cell r="N2304" t="str">
            <v>Not Found</v>
          </cell>
          <cell r="O2304">
            <v>0.1065</v>
          </cell>
          <cell r="P2304">
            <v>3.2000000000000002E-3</v>
          </cell>
          <cell r="Q2304">
            <v>7</v>
          </cell>
          <cell r="R2304">
            <v>-0.15913733965264545</v>
          </cell>
          <cell r="S2304">
            <v>-5.2296418852309019E-2</v>
          </cell>
          <cell r="T2304">
            <v>0.76053733244682054</v>
          </cell>
          <cell r="U2304">
            <v>-0.3097852153063182</v>
          </cell>
          <cell r="V2304">
            <v>-0.13695130433215669</v>
          </cell>
          <cell r="W2304">
            <v>2.7566784120404197E-2</v>
          </cell>
          <cell r="X2304">
            <v>44</v>
          </cell>
          <cell r="Y2304">
            <v>48</v>
          </cell>
          <cell r="Z2304">
            <v>78</v>
          </cell>
          <cell r="AA2304">
            <v>38</v>
          </cell>
          <cell r="AB2304">
            <v>45</v>
          </cell>
          <cell r="AC2304">
            <v>51</v>
          </cell>
        </row>
        <row r="2305">
          <cell r="A2305" t="str">
            <v>nRl</v>
          </cell>
          <cell r="B2305" t="str">
            <v>n</v>
          </cell>
          <cell r="C2305" t="str">
            <v>early-8</v>
          </cell>
          <cell r="D2305" t="str">
            <v>R</v>
          </cell>
          <cell r="E2305" t="str">
            <v>l</v>
          </cell>
          <cell r="F2305" t="str">
            <v>late-8</v>
          </cell>
          <cell r="G2305" t="str">
            <v>nR</v>
          </cell>
          <cell r="H2305" t="str">
            <v>Rl</v>
          </cell>
          <cell r="I2305">
            <v>3</v>
          </cell>
          <cell r="J2305" t="str">
            <v>Not Found</v>
          </cell>
          <cell r="K2305">
            <v>0.1222</v>
          </cell>
          <cell r="L2305">
            <v>1.5E-3</v>
          </cell>
          <cell r="M2305">
            <v>15</v>
          </cell>
          <cell r="N2305" t="str">
            <v>Not Found</v>
          </cell>
          <cell r="O2305">
            <v>0.12740000000000001</v>
          </cell>
          <cell r="P2305">
            <v>3.0000000000000001E-3</v>
          </cell>
          <cell r="Q2305">
            <v>7</v>
          </cell>
          <cell r="R2305">
            <v>0.30697955555879736</v>
          </cell>
          <cell r="S2305">
            <v>-0.48800018308901244</v>
          </cell>
          <cell r="T2305">
            <v>0.59947933208522108</v>
          </cell>
          <cell r="U2305">
            <v>0.16867008474496883</v>
          </cell>
          <cell r="V2305">
            <v>-0.19804383533350467</v>
          </cell>
          <cell r="W2305">
            <v>2.7566784120404197E-2</v>
          </cell>
          <cell r="X2305">
            <v>62</v>
          </cell>
          <cell r="Y2305">
            <v>31</v>
          </cell>
          <cell r="Z2305">
            <v>72</v>
          </cell>
          <cell r="AA2305">
            <v>56.999999999999993</v>
          </cell>
          <cell r="AB2305">
            <v>43</v>
          </cell>
          <cell r="AC2305">
            <v>51</v>
          </cell>
        </row>
        <row r="2306">
          <cell r="A2306" t="str">
            <v>nRm</v>
          </cell>
          <cell r="B2306" t="str">
            <v>n</v>
          </cell>
          <cell r="C2306" t="str">
            <v>early-8</v>
          </cell>
          <cell r="D2306" t="str">
            <v>R</v>
          </cell>
          <cell r="E2306" t="str">
            <v>m</v>
          </cell>
          <cell r="F2306" t="str">
            <v>early-8</v>
          </cell>
          <cell r="G2306" t="str">
            <v>nR</v>
          </cell>
          <cell r="H2306" t="str">
            <v>Rm</v>
          </cell>
          <cell r="I2306">
            <v>1</v>
          </cell>
          <cell r="J2306" t="str">
            <v>Not Found</v>
          </cell>
          <cell r="K2306">
            <v>9.8000000000000004E-2</v>
          </cell>
          <cell r="L2306">
            <v>3.0999999999999999E-3</v>
          </cell>
          <cell r="M2306">
            <v>9</v>
          </cell>
          <cell r="N2306" t="str">
            <v>Not Found</v>
          </cell>
          <cell r="O2306">
            <v>9.1300000000000006E-2</v>
          </cell>
          <cell r="P2306">
            <v>2.2000000000000001E-3</v>
          </cell>
          <cell r="Q2306">
            <v>6</v>
          </cell>
          <cell r="R2306">
            <v>-0.25143771494203981</v>
          </cell>
          <cell r="S2306">
            <v>-2.324950123652884E-2</v>
          </cell>
          <cell r="T2306">
            <v>-0.36686867008437607</v>
          </cell>
          <cell r="U2306">
            <v>-0.65775270625270832</v>
          </cell>
          <cell r="V2306">
            <v>-0.44241395933889649</v>
          </cell>
          <cell r="W2306">
            <v>-0.20404721553737729</v>
          </cell>
          <cell r="X2306">
            <v>40</v>
          </cell>
          <cell r="Y2306">
            <v>49</v>
          </cell>
          <cell r="Z2306">
            <v>36</v>
          </cell>
          <cell r="AA2306">
            <v>26</v>
          </cell>
          <cell r="AB2306">
            <v>34</v>
          </cell>
          <cell r="AC2306">
            <v>42</v>
          </cell>
        </row>
        <row r="2307">
          <cell r="A2307" t="str">
            <v>nRn</v>
          </cell>
          <cell r="B2307" t="str">
            <v>n</v>
          </cell>
          <cell r="C2307" t="str">
            <v>early-8</v>
          </cell>
          <cell r="D2307" t="str">
            <v>R</v>
          </cell>
          <cell r="E2307" t="str">
            <v>n</v>
          </cell>
          <cell r="F2307" t="str">
            <v>early-8</v>
          </cell>
          <cell r="G2307" t="str">
            <v>nR</v>
          </cell>
          <cell r="H2307" t="str">
            <v>Rn</v>
          </cell>
          <cell r="I2307">
            <v>1</v>
          </cell>
          <cell r="J2307" t="str">
            <v>Not Found</v>
          </cell>
          <cell r="K2307">
            <v>0.14460000000000001</v>
          </cell>
          <cell r="L2307">
            <v>2.3999999999999998E-3</v>
          </cell>
          <cell r="M2307">
            <v>15</v>
          </cell>
          <cell r="N2307" t="str">
            <v>Not Found</v>
          </cell>
          <cell r="O2307">
            <v>0.15129999999999999</v>
          </cell>
          <cell r="P2307">
            <v>3.7000000000000002E-3</v>
          </cell>
          <cell r="Q2307">
            <v>10</v>
          </cell>
          <cell r="R2307">
            <v>0.82386165717940696</v>
          </cell>
          <cell r="S2307">
            <v>-0.22657792454699047</v>
          </cell>
          <cell r="T2307">
            <v>0.59947933208522108</v>
          </cell>
          <cell r="U2307">
            <v>0.71580317906198987</v>
          </cell>
          <cell r="V2307">
            <v>1.5780023171213225E-2</v>
          </cell>
          <cell r="W2307">
            <v>0.72240878309374867</v>
          </cell>
          <cell r="X2307">
            <v>80</v>
          </cell>
          <cell r="Y2307">
            <v>41</v>
          </cell>
          <cell r="Z2307">
            <v>72</v>
          </cell>
          <cell r="AA2307">
            <v>76</v>
          </cell>
          <cell r="AB2307">
            <v>51</v>
          </cell>
          <cell r="AC2307">
            <v>76</v>
          </cell>
        </row>
        <row r="2308">
          <cell r="A2308" t="str">
            <v>nRp</v>
          </cell>
          <cell r="B2308" t="str">
            <v>n</v>
          </cell>
          <cell r="C2308" t="str">
            <v>early-8</v>
          </cell>
          <cell r="D2308" t="str">
            <v>R</v>
          </cell>
          <cell r="E2308" t="str">
            <v>p</v>
          </cell>
          <cell r="F2308" t="str">
            <v>early-8</v>
          </cell>
          <cell r="G2308" t="str">
            <v>nR</v>
          </cell>
          <cell r="H2308" t="str">
            <v>Rp</v>
          </cell>
          <cell r="I2308">
            <v>1</v>
          </cell>
          <cell r="J2308" t="str">
            <v>Not Found</v>
          </cell>
          <cell r="K2308">
            <v>8.5599999999999996E-2</v>
          </cell>
          <cell r="L2308">
            <v>1.1999999999999999E-3</v>
          </cell>
          <cell r="M2308">
            <v>8</v>
          </cell>
          <cell r="N2308" t="str">
            <v>Not Found</v>
          </cell>
          <cell r="O2308">
            <v>7.8299999999999995E-2</v>
          </cell>
          <cell r="P2308">
            <v>1.1999999999999999E-3</v>
          </cell>
          <cell r="Q2308">
            <v>6</v>
          </cell>
          <cell r="R2308">
            <v>-0.53756887833916311</v>
          </cell>
          <cell r="S2308">
            <v>-0.57514093593635329</v>
          </cell>
          <cell r="T2308">
            <v>-0.52792667044597552</v>
          </cell>
          <cell r="U2308">
            <v>-0.95535648140422658</v>
          </cell>
          <cell r="V2308">
            <v>-0.74787661434563646</v>
          </cell>
          <cell r="W2308">
            <v>-0.20404721553737729</v>
          </cell>
          <cell r="X2308">
            <v>30</v>
          </cell>
          <cell r="Y2308">
            <v>28.000000000000004</v>
          </cell>
          <cell r="Z2308">
            <v>30</v>
          </cell>
          <cell r="AA2308">
            <v>17</v>
          </cell>
          <cell r="AB2308">
            <v>23</v>
          </cell>
          <cell r="AC2308">
            <v>42</v>
          </cell>
        </row>
        <row r="2309">
          <cell r="A2309" t="str">
            <v>nRr</v>
          </cell>
          <cell r="B2309" t="str">
            <v>n</v>
          </cell>
          <cell r="C2309" t="str">
            <v>early-8</v>
          </cell>
          <cell r="D2309" t="str">
            <v>R</v>
          </cell>
          <cell r="E2309" t="str">
            <v>r</v>
          </cell>
          <cell r="F2309" t="str">
            <v>late-8</v>
          </cell>
          <cell r="G2309" t="str">
            <v>nR</v>
          </cell>
          <cell r="H2309" t="str">
            <v>Rr</v>
          </cell>
          <cell r="I2309">
            <v>3</v>
          </cell>
          <cell r="J2309" t="str">
            <v>Not Found</v>
          </cell>
          <cell r="K2309">
            <v>0.12690000000000001</v>
          </cell>
          <cell r="L2309">
            <v>4.0000000000000002E-4</v>
          </cell>
          <cell r="M2309">
            <v>4</v>
          </cell>
          <cell r="N2309" t="str">
            <v>Not Found</v>
          </cell>
          <cell r="O2309">
            <v>0.13389999999999999</v>
          </cell>
          <cell r="P2309">
            <v>8.9999999999999998E-4</v>
          </cell>
          <cell r="Q2309">
            <v>4</v>
          </cell>
          <cell r="R2309">
            <v>0.41543249652383618</v>
          </cell>
          <cell r="S2309">
            <v>-0.80751627686259497</v>
          </cell>
          <cell r="T2309">
            <v>-1.1721586718923735</v>
          </cell>
          <cell r="U2309">
            <v>0.31747197232072738</v>
          </cell>
          <cell r="V2309">
            <v>-0.83951541084765835</v>
          </cell>
          <cell r="W2309">
            <v>-0.66727521485294028</v>
          </cell>
          <cell r="X2309">
            <v>66</v>
          </cell>
          <cell r="Y2309">
            <v>21</v>
          </cell>
          <cell r="Z2309">
            <v>12</v>
          </cell>
          <cell r="AA2309">
            <v>62</v>
          </cell>
          <cell r="AB2309">
            <v>21</v>
          </cell>
          <cell r="AC2309">
            <v>25</v>
          </cell>
        </row>
        <row r="2310">
          <cell r="A2310" t="str">
            <v>nRS</v>
          </cell>
          <cell r="B2310" t="str">
            <v>n</v>
          </cell>
          <cell r="C2310" t="str">
            <v>early-8</v>
          </cell>
          <cell r="D2310" t="str">
            <v>R</v>
          </cell>
          <cell r="E2310" t="str">
            <v>S</v>
          </cell>
          <cell r="F2310" t="str">
            <v>late-8</v>
          </cell>
          <cell r="G2310" t="str">
            <v>nR</v>
          </cell>
          <cell r="H2310" t="str">
            <v>RS</v>
          </cell>
          <cell r="I2310">
            <v>3</v>
          </cell>
          <cell r="J2310" t="str">
            <v>Not Found</v>
          </cell>
          <cell r="K2310">
            <v>5.62E-2</v>
          </cell>
          <cell r="L2310">
            <v>5.9999999999999995E-4</v>
          </cell>
          <cell r="M2310">
            <v>4</v>
          </cell>
          <cell r="N2310" t="str">
            <v>Not Found</v>
          </cell>
          <cell r="O2310">
            <v>5.7099999999999998E-2</v>
          </cell>
          <cell r="P2310">
            <v>8.9999999999999998E-4</v>
          </cell>
          <cell r="Q2310">
            <v>3</v>
          </cell>
          <cell r="R2310">
            <v>-1.215976636716213</v>
          </cell>
          <cell r="S2310">
            <v>-0.74942244163103455</v>
          </cell>
          <cell r="T2310">
            <v>-1.1721586718923735</v>
          </cell>
          <cell r="U2310">
            <v>-1.4406795608820866</v>
          </cell>
          <cell r="V2310">
            <v>-0.83951541084765835</v>
          </cell>
          <cell r="W2310">
            <v>-0.89888921451072179</v>
          </cell>
          <cell r="X2310">
            <v>11</v>
          </cell>
          <cell r="Y2310">
            <v>22</v>
          </cell>
          <cell r="Z2310">
            <v>12</v>
          </cell>
          <cell r="AA2310">
            <v>8</v>
          </cell>
          <cell r="AB2310">
            <v>21</v>
          </cell>
          <cell r="AC2310">
            <v>18</v>
          </cell>
        </row>
        <row r="2311">
          <cell r="A2311" t="str">
            <v>nRt</v>
          </cell>
          <cell r="B2311" t="str">
            <v>n</v>
          </cell>
          <cell r="C2311" t="str">
            <v>early-8</v>
          </cell>
          <cell r="D2311" t="str">
            <v>R</v>
          </cell>
          <cell r="E2311" t="str">
            <v>t</v>
          </cell>
          <cell r="F2311" t="str">
            <v>mid-8</v>
          </cell>
          <cell r="G2311" t="str">
            <v>nR</v>
          </cell>
          <cell r="H2311" t="str">
            <v>Rt</v>
          </cell>
          <cell r="I2311">
            <v>2</v>
          </cell>
          <cell r="J2311" t="str">
            <v>Not Found</v>
          </cell>
          <cell r="K2311">
            <v>0.1145</v>
          </cell>
          <cell r="L2311">
            <v>2.8999999999999998E-3</v>
          </cell>
          <cell r="M2311">
            <v>21</v>
          </cell>
          <cell r="N2311" t="str">
            <v>Not Found</v>
          </cell>
          <cell r="O2311">
            <v>0.11409999999999999</v>
          </cell>
          <cell r="P2311">
            <v>4.1000000000000003E-3</v>
          </cell>
          <cell r="Q2311">
            <v>16</v>
          </cell>
          <cell r="R2311">
            <v>0.12930133312671283</v>
          </cell>
          <cell r="S2311">
            <v>-8.134333646808932E-2</v>
          </cell>
          <cell r="T2311">
            <v>1.5658273342548181</v>
          </cell>
          <cell r="U2311">
            <v>-0.13580146983312313</v>
          </cell>
          <cell r="V2311">
            <v>0.13796508517390921</v>
          </cell>
          <cell r="W2311">
            <v>2.1120927810404377</v>
          </cell>
          <cell r="X2311">
            <v>55.000000000000007</v>
          </cell>
          <cell r="Y2311">
            <v>46</v>
          </cell>
          <cell r="Z2311">
            <v>94</v>
          </cell>
          <cell r="AA2311">
            <v>45</v>
          </cell>
          <cell r="AB2311">
            <v>56.000000000000007</v>
          </cell>
          <cell r="AC2311">
            <v>98</v>
          </cell>
        </row>
        <row r="2312">
          <cell r="A2312" t="str">
            <v>nRT</v>
          </cell>
          <cell r="B2312" t="str">
            <v>n</v>
          </cell>
          <cell r="C2312" t="str">
            <v>early-8</v>
          </cell>
          <cell r="D2312" t="str">
            <v>R</v>
          </cell>
          <cell r="E2312" t="str">
            <v>T</v>
          </cell>
          <cell r="F2312" t="str">
            <v>late-8</v>
          </cell>
          <cell r="G2312" t="str">
            <v>nR</v>
          </cell>
          <cell r="H2312" t="str">
            <v>RT</v>
          </cell>
          <cell r="I2312">
            <v>3</v>
          </cell>
          <cell r="J2312" t="str">
            <v>Not Found</v>
          </cell>
          <cell r="K2312">
            <v>5.5899999999999998E-2</v>
          </cell>
          <cell r="L2312">
            <v>8.9999999999999998E-4</v>
          </cell>
          <cell r="M2312">
            <v>10</v>
          </cell>
          <cell r="N2312" t="str">
            <v>Not Found</v>
          </cell>
          <cell r="O2312">
            <v>5.4399999999999997E-2</v>
          </cell>
          <cell r="P2312">
            <v>1.8E-3</v>
          </cell>
          <cell r="Q2312">
            <v>5</v>
          </cell>
          <cell r="R2312">
            <v>-1.2228991648629177</v>
          </cell>
          <cell r="S2312">
            <v>-0.66228168878369387</v>
          </cell>
          <cell r="T2312">
            <v>-0.20581066972277653</v>
          </cell>
          <cell r="U2312">
            <v>-1.5024895757212482</v>
          </cell>
          <cell r="V2312">
            <v>-0.56459902134159246</v>
          </cell>
          <cell r="W2312">
            <v>-0.43566121519515877</v>
          </cell>
          <cell r="X2312">
            <v>11</v>
          </cell>
          <cell r="Y2312">
            <v>25</v>
          </cell>
          <cell r="Z2312">
            <v>42</v>
          </cell>
          <cell r="AA2312">
            <v>7.0000000000000009</v>
          </cell>
          <cell r="AB2312">
            <v>28.999999999999996</v>
          </cell>
          <cell r="AC2312">
            <v>33</v>
          </cell>
        </row>
        <row r="2313">
          <cell r="A2313" t="str">
            <v>nRz</v>
          </cell>
          <cell r="B2313" t="str">
            <v>n</v>
          </cell>
          <cell r="C2313" t="str">
            <v>early-8</v>
          </cell>
          <cell r="D2313" t="str">
            <v>R</v>
          </cell>
          <cell r="E2313" t="str">
            <v>z</v>
          </cell>
          <cell r="F2313" t="str">
            <v>late-8</v>
          </cell>
          <cell r="G2313" t="str">
            <v>nR</v>
          </cell>
          <cell r="H2313" t="str">
            <v>Rz</v>
          </cell>
          <cell r="I2313">
            <v>3</v>
          </cell>
          <cell r="J2313" t="str">
            <v>Not Found</v>
          </cell>
          <cell r="K2313">
            <v>6.8599999999999994E-2</v>
          </cell>
          <cell r="L2313">
            <v>6.9999999999999999E-4</v>
          </cell>
          <cell r="M2313">
            <v>7</v>
          </cell>
          <cell r="N2313" t="str">
            <v>Not Found</v>
          </cell>
          <cell r="O2313">
            <v>7.0000000000000007E-2</v>
          </cell>
          <cell r="P2313">
            <v>1.1999999999999999E-3</v>
          </cell>
          <cell r="Q2313">
            <v>4</v>
          </cell>
          <cell r="R2313">
            <v>-0.92984547331909007</v>
          </cell>
          <cell r="S2313">
            <v>-0.72037552401525429</v>
          </cell>
          <cell r="T2313">
            <v>-0.68898467080757508</v>
          </cell>
          <cell r="U2313">
            <v>-1.1453650455394262</v>
          </cell>
          <cell r="V2313">
            <v>-0.74787661434563646</v>
          </cell>
          <cell r="W2313">
            <v>-0.66727521485294028</v>
          </cell>
          <cell r="X2313">
            <v>18</v>
          </cell>
          <cell r="Y2313">
            <v>23</v>
          </cell>
          <cell r="Z2313">
            <v>24</v>
          </cell>
          <cell r="AA2313">
            <v>13</v>
          </cell>
          <cell r="AB2313">
            <v>23</v>
          </cell>
          <cell r="AC2313">
            <v>25</v>
          </cell>
        </row>
        <row r="2314">
          <cell r="A2314" t="str">
            <v>nub</v>
          </cell>
          <cell r="B2314" t="str">
            <v>n</v>
          </cell>
          <cell r="C2314" t="str">
            <v>early-8</v>
          </cell>
          <cell r="D2314" t="str">
            <v>u</v>
          </cell>
          <cell r="E2314" t="str">
            <v>b</v>
          </cell>
          <cell r="F2314" t="str">
            <v>early-8</v>
          </cell>
          <cell r="G2314" t="str">
            <v>nu</v>
          </cell>
          <cell r="H2314" t="str">
            <v>ub</v>
          </cell>
          <cell r="I2314">
            <v>1</v>
          </cell>
          <cell r="J2314" t="str">
            <v>Not Found</v>
          </cell>
          <cell r="K2314">
            <v>7.1900000000000006E-2</v>
          </cell>
          <cell r="L2314">
            <v>3.3999999999999998E-3</v>
          </cell>
          <cell r="M2314">
            <v>13</v>
          </cell>
          <cell r="N2314" t="str">
            <v>Not Found</v>
          </cell>
          <cell r="O2314">
            <v>7.5200000000000003E-2</v>
          </cell>
          <cell r="P2314">
            <v>2E-3</v>
          </cell>
          <cell r="Q2314">
            <v>4</v>
          </cell>
          <cell r="R2314">
            <v>-0.85369766370533928</v>
          </cell>
          <cell r="S2314">
            <v>6.3891251610811828E-2</v>
          </cell>
          <cell r="T2314">
            <v>0.27736333136202201</v>
          </cell>
          <cell r="U2314">
            <v>-1.0263235354788192</v>
          </cell>
          <cell r="V2314">
            <v>-0.50350649034024453</v>
          </cell>
          <cell r="W2314">
            <v>-0.66727521485294028</v>
          </cell>
          <cell r="X2314">
            <v>20</v>
          </cell>
          <cell r="Y2314">
            <v>52</v>
          </cell>
          <cell r="Z2314">
            <v>61</v>
          </cell>
          <cell r="AA2314">
            <v>15</v>
          </cell>
          <cell r="AB2314">
            <v>31</v>
          </cell>
          <cell r="AC2314">
            <v>25</v>
          </cell>
        </row>
        <row r="2315">
          <cell r="A2315" t="str">
            <v>nuC</v>
          </cell>
          <cell r="B2315" t="str">
            <v>n</v>
          </cell>
          <cell r="C2315" t="str">
            <v>early-8</v>
          </cell>
          <cell r="D2315" t="str">
            <v>u</v>
          </cell>
          <cell r="E2315" t="str">
            <v>C</v>
          </cell>
          <cell r="F2315" t="str">
            <v>mid-8</v>
          </cell>
          <cell r="G2315" t="str">
            <v>nu</v>
          </cell>
          <cell r="H2315" t="str">
            <v>uC</v>
          </cell>
          <cell r="I2315">
            <v>2</v>
          </cell>
          <cell r="J2315" t="str">
            <v>Not Found</v>
          </cell>
          <cell r="K2315">
            <v>5.3900000000000003E-2</v>
          </cell>
          <cell r="L2315">
            <v>2.3E-3</v>
          </cell>
          <cell r="M2315">
            <v>10</v>
          </cell>
          <cell r="N2315" t="str">
            <v>Not Found</v>
          </cell>
          <cell r="O2315">
            <v>6.59E-2</v>
          </cell>
          <cell r="P2315">
            <v>2E-3</v>
          </cell>
          <cell r="Q2315">
            <v>2</v>
          </cell>
          <cell r="R2315">
            <v>-1.269049352507615</v>
          </cell>
          <cell r="S2315">
            <v>-0.25562484216277065</v>
          </cell>
          <cell r="T2315">
            <v>-0.20581066972277653</v>
          </cell>
          <cell r="U2315">
            <v>-1.2392246977025976</v>
          </cell>
          <cell r="V2315">
            <v>-0.50350649034024453</v>
          </cell>
          <cell r="W2315">
            <v>-1.1305032141685032</v>
          </cell>
          <cell r="X2315">
            <v>10</v>
          </cell>
          <cell r="Y2315">
            <v>40</v>
          </cell>
          <cell r="Z2315">
            <v>42</v>
          </cell>
          <cell r="AA2315">
            <v>11</v>
          </cell>
          <cell r="AB2315">
            <v>31</v>
          </cell>
          <cell r="AC2315">
            <v>13</v>
          </cell>
        </row>
        <row r="2316">
          <cell r="A2316" t="str">
            <v>nUC</v>
          </cell>
          <cell r="B2316" t="str">
            <v>n</v>
          </cell>
          <cell r="C2316" t="str">
            <v>early-8</v>
          </cell>
          <cell r="D2316" t="str">
            <v>U</v>
          </cell>
          <cell r="E2316" t="str">
            <v>C</v>
          </cell>
          <cell r="F2316" t="str">
            <v>mid-8</v>
          </cell>
          <cell r="G2316" t="str">
            <v>nU</v>
          </cell>
          <cell r="H2316" t="str">
            <v>UC</v>
          </cell>
          <cell r="I2316">
            <v>2</v>
          </cell>
          <cell r="J2316" t="str">
            <v>Not Found</v>
          </cell>
          <cell r="K2316">
            <v>4.2000000000000003E-2</v>
          </cell>
          <cell r="L2316">
            <v>5.9999999999999995E-4</v>
          </cell>
          <cell r="M2316">
            <v>5</v>
          </cell>
          <cell r="N2316" t="str">
            <v>Not Found</v>
          </cell>
          <cell r="O2316">
            <v>5.1999999999999998E-2</v>
          </cell>
          <cell r="P2316">
            <v>4.0000000000000002E-4</v>
          </cell>
          <cell r="Q2316">
            <v>1</v>
          </cell>
          <cell r="R2316">
            <v>-1.543642968993564</v>
          </cell>
          <cell r="S2316">
            <v>-0.74942244163103455</v>
          </cell>
          <cell r="T2316">
            <v>-1.0111006715307742</v>
          </cell>
          <cell r="U2316">
            <v>-1.5574318111338359</v>
          </cell>
          <cell r="V2316">
            <v>-0.99224673835102817</v>
          </cell>
          <cell r="W2316">
            <v>-1.3621172138262847</v>
          </cell>
          <cell r="X2316">
            <v>6</v>
          </cell>
          <cell r="Y2316">
            <v>22</v>
          </cell>
          <cell r="Z2316">
            <v>15</v>
          </cell>
          <cell r="AA2316">
            <v>6</v>
          </cell>
          <cell r="AB2316">
            <v>17</v>
          </cell>
          <cell r="AC2316">
            <v>9</v>
          </cell>
        </row>
        <row r="2317">
          <cell r="A2317" t="str">
            <v>nUd</v>
          </cell>
          <cell r="B2317" t="str">
            <v>n</v>
          </cell>
          <cell r="C2317" t="str">
            <v>early-8</v>
          </cell>
          <cell r="D2317" t="str">
            <v>U</v>
          </cell>
          <cell r="E2317" t="str">
            <v>d</v>
          </cell>
          <cell r="F2317" t="str">
            <v>early-8</v>
          </cell>
          <cell r="G2317" t="str">
            <v>nU</v>
          </cell>
          <cell r="H2317" t="str">
            <v>Ud</v>
          </cell>
          <cell r="I2317">
            <v>1</v>
          </cell>
          <cell r="J2317" t="str">
            <v>Not Found</v>
          </cell>
          <cell r="K2317">
            <v>7.1999999999999995E-2</v>
          </cell>
          <cell r="L2317">
            <v>1.9E-3</v>
          </cell>
          <cell r="M2317">
            <v>10</v>
          </cell>
          <cell r="N2317" t="str">
            <v>Not Found</v>
          </cell>
          <cell r="O2317">
            <v>9.2799999999999994E-2</v>
          </cell>
          <cell r="P2317">
            <v>6.1000000000000004E-3</v>
          </cell>
          <cell r="Q2317">
            <v>6</v>
          </cell>
          <cell r="R2317">
            <v>-0.85139015432310472</v>
          </cell>
          <cell r="S2317">
            <v>-0.37181251262589154</v>
          </cell>
          <cell r="T2317">
            <v>-0.20581066972277653</v>
          </cell>
          <cell r="U2317">
            <v>-0.62341380911984112</v>
          </cell>
          <cell r="V2317">
            <v>0.74889039518738887</v>
          </cell>
          <cell r="W2317">
            <v>-0.20404721553737729</v>
          </cell>
          <cell r="X2317">
            <v>20</v>
          </cell>
          <cell r="Y2317">
            <v>35</v>
          </cell>
          <cell r="Z2317">
            <v>42</v>
          </cell>
          <cell r="AA2317">
            <v>27</v>
          </cell>
          <cell r="AB2317">
            <v>78</v>
          </cell>
          <cell r="AC2317">
            <v>42</v>
          </cell>
        </row>
        <row r="2318">
          <cell r="A2318" t="str">
            <v>nuf</v>
          </cell>
          <cell r="B2318" t="str">
            <v>n</v>
          </cell>
          <cell r="C2318" t="str">
            <v>early-8</v>
          </cell>
          <cell r="D2318" t="str">
            <v>u</v>
          </cell>
          <cell r="E2318" t="str">
            <v>f</v>
          </cell>
          <cell r="F2318" t="str">
            <v>mid-8</v>
          </cell>
          <cell r="G2318" t="str">
            <v>nu</v>
          </cell>
          <cell r="H2318" t="str">
            <v>uf</v>
          </cell>
          <cell r="I2318">
            <v>2</v>
          </cell>
          <cell r="J2318" t="str">
            <v>Not Found</v>
          </cell>
          <cell r="K2318">
            <v>6.5699999999999995E-2</v>
          </cell>
          <cell r="L2318">
            <v>2.5999999999999999E-3</v>
          </cell>
          <cell r="M2318">
            <v>10</v>
          </cell>
          <cell r="N2318" t="str">
            <v>Not Found</v>
          </cell>
          <cell r="O2318">
            <v>7.2599999999999998E-2</v>
          </cell>
          <cell r="P2318">
            <v>2.0999999999999999E-3</v>
          </cell>
          <cell r="Q2318">
            <v>7</v>
          </cell>
          <cell r="R2318">
            <v>-0.99676324540390115</v>
          </cell>
          <cell r="S2318">
            <v>-0.16848408931542999</v>
          </cell>
          <cell r="T2318">
            <v>-0.20581066972277653</v>
          </cell>
          <cell r="U2318">
            <v>-1.0858442905091228</v>
          </cell>
          <cell r="V2318">
            <v>-0.47296022483957056</v>
          </cell>
          <cell r="W2318">
            <v>2.7566784120404197E-2</v>
          </cell>
          <cell r="X2318">
            <v>16</v>
          </cell>
          <cell r="Y2318">
            <v>43</v>
          </cell>
          <cell r="Z2318">
            <v>42</v>
          </cell>
          <cell r="AA2318">
            <v>14.000000000000002</v>
          </cell>
          <cell r="AB2318">
            <v>32</v>
          </cell>
          <cell r="AC2318">
            <v>51</v>
          </cell>
        </row>
        <row r="2319">
          <cell r="A2319" t="str">
            <v>nug</v>
          </cell>
          <cell r="B2319" t="str">
            <v>n</v>
          </cell>
          <cell r="C2319" t="str">
            <v>early-8</v>
          </cell>
          <cell r="D2319" t="str">
            <v>u</v>
          </cell>
          <cell r="E2319" t="str">
            <v>g</v>
          </cell>
          <cell r="F2319" t="str">
            <v>mid-8</v>
          </cell>
          <cell r="G2319" t="str">
            <v>nu</v>
          </cell>
          <cell r="H2319" t="str">
            <v>ug</v>
          </cell>
          <cell r="I2319">
            <v>2</v>
          </cell>
          <cell r="J2319" t="str">
            <v>Not Found</v>
          </cell>
          <cell r="K2319">
            <v>6.3899999999999998E-2</v>
          </cell>
          <cell r="L2319">
            <v>2.5000000000000001E-3</v>
          </cell>
          <cell r="M2319">
            <v>8</v>
          </cell>
          <cell r="N2319" t="str">
            <v>Not Found</v>
          </cell>
          <cell r="O2319">
            <v>7.2300000000000003E-2</v>
          </cell>
          <cell r="P2319">
            <v>1.6000000000000001E-3</v>
          </cell>
          <cell r="Q2319">
            <v>2</v>
          </cell>
          <cell r="R2319">
            <v>-1.0382984142841287</v>
          </cell>
          <cell r="S2319">
            <v>-0.19753100693121017</v>
          </cell>
          <cell r="T2319">
            <v>-0.52792667044597552</v>
          </cell>
          <cell r="U2319">
            <v>-1.0927120699356963</v>
          </cell>
          <cell r="V2319">
            <v>-0.62569155234294049</v>
          </cell>
          <cell r="W2319">
            <v>-1.1305032141685032</v>
          </cell>
          <cell r="X2319">
            <v>15</v>
          </cell>
          <cell r="Y2319">
            <v>42</v>
          </cell>
          <cell r="Z2319">
            <v>30</v>
          </cell>
          <cell r="AA2319">
            <v>14.000000000000002</v>
          </cell>
          <cell r="AB2319">
            <v>27</v>
          </cell>
          <cell r="AC2319">
            <v>13</v>
          </cell>
        </row>
        <row r="2320">
          <cell r="A2320" t="str">
            <v>nuG</v>
          </cell>
          <cell r="B2320" t="str">
            <v>n</v>
          </cell>
          <cell r="C2320" t="str">
            <v>early-8</v>
          </cell>
          <cell r="D2320" t="str">
            <v>u</v>
          </cell>
          <cell r="E2320" t="str">
            <v>G</v>
          </cell>
          <cell r="F2320" t="str">
            <v>mid-8</v>
          </cell>
          <cell r="G2320" t="str">
            <v>nu</v>
          </cell>
          <cell r="H2320" t="str">
            <v>uG</v>
          </cell>
          <cell r="I2320">
            <v>2</v>
          </cell>
          <cell r="J2320" t="str">
            <v>Not Found</v>
          </cell>
          <cell r="K2320">
            <v>5.7700000000000001E-2</v>
          </cell>
          <cell r="L2320">
            <v>2.3E-3</v>
          </cell>
          <cell r="M2320">
            <v>7</v>
          </cell>
          <cell r="N2320" t="str">
            <v>Not Found</v>
          </cell>
          <cell r="O2320">
            <v>7.2099999999999997E-2</v>
          </cell>
          <cell r="P2320">
            <v>1.6999999999999999E-3</v>
          </cell>
          <cell r="Q2320">
            <v>2</v>
          </cell>
          <cell r="R2320">
            <v>-1.18136399598269</v>
          </cell>
          <cell r="S2320">
            <v>-0.25562484216277065</v>
          </cell>
          <cell r="T2320">
            <v>-0.68898467080757508</v>
          </cell>
          <cell r="U2320">
            <v>-1.097290589553412</v>
          </cell>
          <cell r="V2320">
            <v>-0.59514528684226642</v>
          </cell>
          <cell r="W2320">
            <v>-1.1305032141685032</v>
          </cell>
          <cell r="X2320">
            <v>12</v>
          </cell>
          <cell r="Y2320">
            <v>40</v>
          </cell>
          <cell r="Z2320">
            <v>24</v>
          </cell>
          <cell r="AA2320">
            <v>14.000000000000002</v>
          </cell>
          <cell r="AB2320">
            <v>28.000000000000004</v>
          </cell>
          <cell r="AC2320">
            <v>13</v>
          </cell>
        </row>
        <row r="2321">
          <cell r="A2321" t="str">
            <v>nuJ</v>
          </cell>
          <cell r="B2321" t="str">
            <v>n</v>
          </cell>
          <cell r="C2321" t="str">
            <v>early-8</v>
          </cell>
          <cell r="D2321" t="str">
            <v>u</v>
          </cell>
          <cell r="E2321" t="str">
            <v>J</v>
          </cell>
          <cell r="F2321" t="str">
            <v>mid-8</v>
          </cell>
          <cell r="G2321" t="str">
            <v>nu</v>
          </cell>
          <cell r="H2321" t="str">
            <v>uJ</v>
          </cell>
          <cell r="I2321">
            <v>2</v>
          </cell>
          <cell r="J2321" t="str">
            <v>Not Found</v>
          </cell>
          <cell r="K2321">
            <v>5.67E-2</v>
          </cell>
          <cell r="L2321">
            <v>2.3999999999999998E-3</v>
          </cell>
          <cell r="M2321">
            <v>8</v>
          </cell>
          <cell r="N2321" t="str">
            <v>Not Found</v>
          </cell>
          <cell r="O2321">
            <v>5.96E-2</v>
          </cell>
          <cell r="P2321">
            <v>1.4E-3</v>
          </cell>
          <cell r="Q2321">
            <v>2</v>
          </cell>
          <cell r="R2321">
            <v>-1.2044390898050388</v>
          </cell>
          <cell r="S2321">
            <v>-0.22657792454699047</v>
          </cell>
          <cell r="T2321">
            <v>-0.52792667044597552</v>
          </cell>
          <cell r="U2321">
            <v>-1.3834480656606409</v>
          </cell>
          <cell r="V2321">
            <v>-0.68678408334428831</v>
          </cell>
          <cell r="W2321">
            <v>-1.1305032141685032</v>
          </cell>
          <cell r="X2321">
            <v>11</v>
          </cell>
          <cell r="Y2321">
            <v>41</v>
          </cell>
          <cell r="Z2321">
            <v>30</v>
          </cell>
          <cell r="AA2321">
            <v>8</v>
          </cell>
          <cell r="AB2321">
            <v>25</v>
          </cell>
          <cell r="AC2321">
            <v>13</v>
          </cell>
        </row>
        <row r="2322">
          <cell r="A2322" t="str">
            <v>nuk</v>
          </cell>
          <cell r="B2322" t="str">
            <v>n</v>
          </cell>
          <cell r="C2322" t="str">
            <v>early-8</v>
          </cell>
          <cell r="D2322" t="str">
            <v>u</v>
          </cell>
          <cell r="E2322" t="str">
            <v>k</v>
          </cell>
          <cell r="F2322" t="str">
            <v>mid-8</v>
          </cell>
          <cell r="G2322" t="str">
            <v>nu</v>
          </cell>
          <cell r="H2322" t="str">
            <v>uk</v>
          </cell>
          <cell r="I2322">
            <v>2</v>
          </cell>
          <cell r="J2322" t="str">
            <v>Not Found</v>
          </cell>
          <cell r="K2322">
            <v>9.9400000000000002E-2</v>
          </cell>
          <cell r="L2322">
            <v>3.3E-3</v>
          </cell>
          <cell r="M2322">
            <v>14</v>
          </cell>
          <cell r="N2322" t="str">
            <v>Not Found</v>
          </cell>
          <cell r="O2322">
            <v>0.1139</v>
          </cell>
          <cell r="P2322">
            <v>1.9E-3</v>
          </cell>
          <cell r="Q2322">
            <v>6</v>
          </cell>
          <cell r="R2322">
            <v>-0.21913258359075172</v>
          </cell>
          <cell r="S2322">
            <v>3.4844333995031646E-2</v>
          </cell>
          <cell r="T2322">
            <v>0.43842133172362152</v>
          </cell>
          <cell r="U2322">
            <v>-0.1403799894508386</v>
          </cell>
          <cell r="V2322">
            <v>-0.53405275584091849</v>
          </cell>
          <cell r="W2322">
            <v>-0.20404721553737729</v>
          </cell>
          <cell r="X2322">
            <v>41</v>
          </cell>
          <cell r="Y2322">
            <v>51</v>
          </cell>
          <cell r="Z2322">
            <v>67</v>
          </cell>
          <cell r="AA2322">
            <v>44</v>
          </cell>
          <cell r="AB2322">
            <v>30</v>
          </cell>
          <cell r="AC2322">
            <v>42</v>
          </cell>
        </row>
        <row r="2323">
          <cell r="A2323" t="str">
            <v>nul</v>
          </cell>
          <cell r="B2323" t="str">
            <v>n</v>
          </cell>
          <cell r="C2323" t="str">
            <v>early-8</v>
          </cell>
          <cell r="D2323" t="str">
            <v>u</v>
          </cell>
          <cell r="E2323" t="str">
            <v>l</v>
          </cell>
          <cell r="F2323" t="str">
            <v>late-8</v>
          </cell>
          <cell r="G2323" t="str">
            <v>nu</v>
          </cell>
          <cell r="H2323" t="str">
            <v>ul</v>
          </cell>
          <cell r="I2323">
            <v>3</v>
          </cell>
          <cell r="J2323" t="str">
            <v>Not Found</v>
          </cell>
          <cell r="K2323">
            <v>0.1196</v>
          </cell>
          <cell r="L2323">
            <v>3.8E-3</v>
          </cell>
          <cell r="M2323">
            <v>21</v>
          </cell>
          <cell r="N2323" t="str">
            <v>Not Found</v>
          </cell>
          <cell r="O2323">
            <v>0.1348</v>
          </cell>
          <cell r="P2323">
            <v>3.5999999999999999E-3</v>
          </cell>
          <cell r="Q2323">
            <v>8</v>
          </cell>
          <cell r="R2323">
            <v>0.24698431162069076</v>
          </cell>
          <cell r="S2323">
            <v>0.18007892207393278</v>
          </cell>
          <cell r="T2323">
            <v>1.5658273342548181</v>
          </cell>
          <cell r="U2323">
            <v>0.3380753106004481</v>
          </cell>
          <cell r="V2323">
            <v>-1.4766242329460836E-2</v>
          </cell>
          <cell r="W2323">
            <v>0.25918078377818571</v>
          </cell>
          <cell r="X2323">
            <v>60</v>
          </cell>
          <cell r="Y2323">
            <v>56.999999999999993</v>
          </cell>
          <cell r="Z2323">
            <v>94</v>
          </cell>
          <cell r="AA2323">
            <v>63</v>
          </cell>
          <cell r="AB2323">
            <v>50</v>
          </cell>
          <cell r="AC2323">
            <v>60</v>
          </cell>
        </row>
        <row r="2324">
          <cell r="A2324" t="str">
            <v>nUl</v>
          </cell>
          <cell r="B2324" t="str">
            <v>n</v>
          </cell>
          <cell r="C2324" t="str">
            <v>early-8</v>
          </cell>
          <cell r="D2324" t="str">
            <v>U</v>
          </cell>
          <cell r="E2324" t="str">
            <v>l</v>
          </cell>
          <cell r="F2324" t="str">
            <v>late-8</v>
          </cell>
          <cell r="G2324" t="str">
            <v>nU</v>
          </cell>
          <cell r="H2324" t="str">
            <v>Ul</v>
          </cell>
          <cell r="I2324">
            <v>3</v>
          </cell>
          <cell r="J2324" t="str">
            <v>Not Found</v>
          </cell>
          <cell r="K2324">
            <v>0.1077</v>
          </cell>
          <cell r="L2324">
            <v>2.3999999999999998E-3</v>
          </cell>
          <cell r="M2324">
            <v>11</v>
          </cell>
          <cell r="N2324" t="str">
            <v>Not Found</v>
          </cell>
          <cell r="O2324">
            <v>0.12089999999999999</v>
          </cell>
          <cell r="P2324">
            <v>2.3999999999999998E-3</v>
          </cell>
          <cell r="Q2324">
            <v>6</v>
          </cell>
          <cell r="R2324">
            <v>-2.760930486525795E-2</v>
          </cell>
          <cell r="S2324">
            <v>-0.22657792454699047</v>
          </cell>
          <cell r="T2324">
            <v>-4.4752669361177014E-2</v>
          </cell>
          <cell r="U2324">
            <v>1.9868197169209383E-2</v>
          </cell>
          <cell r="V2324">
            <v>-0.38132142833754862</v>
          </cell>
          <cell r="W2324">
            <v>-0.20404721553737729</v>
          </cell>
          <cell r="X2324">
            <v>49</v>
          </cell>
          <cell r="Y2324">
            <v>41</v>
          </cell>
          <cell r="Z2324">
            <v>48</v>
          </cell>
          <cell r="AA2324">
            <v>51</v>
          </cell>
          <cell r="AB2324">
            <v>36</v>
          </cell>
          <cell r="AC2324">
            <v>42</v>
          </cell>
        </row>
        <row r="2325">
          <cell r="A2325" t="str">
            <v>num</v>
          </cell>
          <cell r="B2325" t="str">
            <v>n</v>
          </cell>
          <cell r="C2325" t="str">
            <v>early-8</v>
          </cell>
          <cell r="D2325" t="str">
            <v>u</v>
          </cell>
          <cell r="E2325" t="str">
            <v>m</v>
          </cell>
          <cell r="F2325" t="str">
            <v>early-8</v>
          </cell>
          <cell r="G2325" t="str">
            <v>nu</v>
          </cell>
          <cell r="H2325" t="str">
            <v>um</v>
          </cell>
          <cell r="I2325">
            <v>1</v>
          </cell>
          <cell r="J2325" t="str">
            <v>Not Found</v>
          </cell>
          <cell r="K2325">
            <v>9.5399999999999999E-2</v>
          </cell>
          <cell r="L2325">
            <v>4.3E-3</v>
          </cell>
          <cell r="M2325">
            <v>18</v>
          </cell>
          <cell r="N2325" t="str">
            <v>Not Found</v>
          </cell>
          <cell r="O2325">
            <v>9.8699999999999996E-2</v>
          </cell>
          <cell r="P2325">
            <v>2.7000000000000001E-3</v>
          </cell>
          <cell r="Q2325">
            <v>7</v>
          </cell>
          <cell r="R2325">
            <v>-0.31143295888014638</v>
          </cell>
          <cell r="S2325">
            <v>0.32531351015283394</v>
          </cell>
          <cell r="T2325">
            <v>1.0826533331700197</v>
          </cell>
          <cell r="U2325">
            <v>-0.48834748039722903</v>
          </cell>
          <cell r="V2325">
            <v>-0.28968263183552656</v>
          </cell>
          <cell r="W2325">
            <v>2.7566784120404197E-2</v>
          </cell>
          <cell r="X2325">
            <v>38</v>
          </cell>
          <cell r="Y2325">
            <v>63</v>
          </cell>
          <cell r="Z2325">
            <v>86</v>
          </cell>
          <cell r="AA2325">
            <v>31</v>
          </cell>
          <cell r="AB2325">
            <v>39</v>
          </cell>
          <cell r="AC2325">
            <v>51</v>
          </cell>
        </row>
        <row r="2326">
          <cell r="A2326" t="str">
            <v>nUm</v>
          </cell>
          <cell r="B2326" t="str">
            <v>n</v>
          </cell>
          <cell r="C2326" t="str">
            <v>early-8</v>
          </cell>
          <cell r="D2326" t="str">
            <v>U</v>
          </cell>
          <cell r="E2326" t="str">
            <v>m</v>
          </cell>
          <cell r="F2326" t="str">
            <v>early-8</v>
          </cell>
          <cell r="G2326" t="str">
            <v>nU</v>
          </cell>
          <cell r="H2326" t="str">
            <v>Um</v>
          </cell>
          <cell r="I2326">
            <v>1</v>
          </cell>
          <cell r="J2326" t="str">
            <v>Not Found</v>
          </cell>
          <cell r="K2326">
            <v>8.3500000000000005E-2</v>
          </cell>
          <cell r="L2326">
            <v>8.0000000000000004E-4</v>
          </cell>
          <cell r="M2326">
            <v>4</v>
          </cell>
          <cell r="N2326" t="str">
            <v>Not Found</v>
          </cell>
          <cell r="O2326">
            <v>8.48E-2</v>
          </cell>
          <cell r="P2326">
            <v>2.9999999999999997E-4</v>
          </cell>
          <cell r="Q2326">
            <v>1</v>
          </cell>
          <cell r="R2326">
            <v>-0.58602657536609504</v>
          </cell>
          <cell r="S2326">
            <v>-0.69132860639947413</v>
          </cell>
          <cell r="T2326">
            <v>-1.1721586718923735</v>
          </cell>
          <cell r="U2326">
            <v>-0.80655459382846739</v>
          </cell>
          <cell r="V2326">
            <v>-1.0227930038517021</v>
          </cell>
          <cell r="W2326">
            <v>-1.3621172138262847</v>
          </cell>
          <cell r="X2326">
            <v>28.000000000000004</v>
          </cell>
          <cell r="Y2326">
            <v>24</v>
          </cell>
          <cell r="Z2326">
            <v>12</v>
          </cell>
          <cell r="AA2326">
            <v>21</v>
          </cell>
          <cell r="AB2326">
            <v>16</v>
          </cell>
          <cell r="AC2326">
            <v>9</v>
          </cell>
        </row>
        <row r="2327">
          <cell r="A2327" t="str">
            <v>nUn</v>
          </cell>
          <cell r="B2327" t="str">
            <v>n</v>
          </cell>
          <cell r="C2327" t="str">
            <v>early-8</v>
          </cell>
          <cell r="D2327" t="str">
            <v>U</v>
          </cell>
          <cell r="E2327" t="str">
            <v>n</v>
          </cell>
          <cell r="F2327" t="str">
            <v>early-8</v>
          </cell>
          <cell r="G2327" t="str">
            <v>nU</v>
          </cell>
          <cell r="H2327" t="str">
            <v>Un</v>
          </cell>
          <cell r="I2327">
            <v>1</v>
          </cell>
          <cell r="J2327" t="str">
            <v>Not Found</v>
          </cell>
          <cell r="K2327">
            <v>0.13020000000000001</v>
          </cell>
          <cell r="L2327">
            <v>1E-3</v>
          </cell>
          <cell r="M2327">
            <v>6</v>
          </cell>
          <cell r="N2327" t="str">
            <v>Not Found</v>
          </cell>
          <cell r="O2327">
            <v>0.14480000000000001</v>
          </cell>
          <cell r="P2327">
            <v>1E-4</v>
          </cell>
          <cell r="Q2327">
            <v>3</v>
          </cell>
          <cell r="R2327">
            <v>0.49158030613758663</v>
          </cell>
          <cell r="S2327">
            <v>-0.6332347711679136</v>
          </cell>
          <cell r="T2327">
            <v>-0.85004267116917465</v>
          </cell>
          <cell r="U2327">
            <v>0.56700129148623146</v>
          </cell>
          <cell r="V2327">
            <v>-1.0838855348530503</v>
          </cell>
          <cell r="W2327">
            <v>-0.89888921451072179</v>
          </cell>
          <cell r="X2327">
            <v>69</v>
          </cell>
          <cell r="Y2327">
            <v>26</v>
          </cell>
          <cell r="Z2327">
            <v>20</v>
          </cell>
          <cell r="AA2327">
            <v>71</v>
          </cell>
          <cell r="AB2327">
            <v>14.000000000000002</v>
          </cell>
          <cell r="AC2327">
            <v>18</v>
          </cell>
        </row>
        <row r="2328">
          <cell r="A2328" t="str">
            <v>nup</v>
          </cell>
          <cell r="B2328" t="str">
            <v>n</v>
          </cell>
          <cell r="C2328" t="str">
            <v>early-8</v>
          </cell>
          <cell r="D2328" t="str">
            <v>u</v>
          </cell>
          <cell r="E2328" t="str">
            <v>p</v>
          </cell>
          <cell r="F2328" t="str">
            <v>early-8</v>
          </cell>
          <cell r="G2328" t="str">
            <v>nu</v>
          </cell>
          <cell r="H2328" t="str">
            <v>up</v>
          </cell>
          <cell r="I2328">
            <v>1</v>
          </cell>
          <cell r="J2328" t="str">
            <v>Not Found</v>
          </cell>
          <cell r="K2328">
            <v>8.3099999999999993E-2</v>
          </cell>
          <cell r="L2328">
            <v>4.0000000000000001E-3</v>
          </cell>
          <cell r="M2328">
            <v>18</v>
          </cell>
          <cell r="N2328" t="str">
            <v>Not Found</v>
          </cell>
          <cell r="O2328">
            <v>8.5699999999999998E-2</v>
          </cell>
          <cell r="P2328">
            <v>3.8E-3</v>
          </cell>
          <cell r="Q2328">
            <v>10</v>
          </cell>
          <cell r="R2328">
            <v>-0.59525661289503484</v>
          </cell>
          <cell r="S2328">
            <v>0.23817275730549328</v>
          </cell>
          <cell r="T2328">
            <v>1.0826533331700197</v>
          </cell>
          <cell r="U2328">
            <v>-0.78595125554874701</v>
          </cell>
          <cell r="V2328">
            <v>4.632628867188715E-2</v>
          </cell>
          <cell r="W2328">
            <v>0.72240878309374867</v>
          </cell>
          <cell r="X2328">
            <v>28.000000000000004</v>
          </cell>
          <cell r="Y2328">
            <v>59</v>
          </cell>
          <cell r="Z2328">
            <v>86</v>
          </cell>
          <cell r="AA2328">
            <v>22</v>
          </cell>
          <cell r="AB2328">
            <v>52</v>
          </cell>
          <cell r="AC2328">
            <v>76</v>
          </cell>
        </row>
        <row r="2329">
          <cell r="A2329" t="str">
            <v>nur</v>
          </cell>
          <cell r="B2329" t="str">
            <v>n</v>
          </cell>
          <cell r="C2329" t="str">
            <v>early-8</v>
          </cell>
          <cell r="D2329" t="str">
            <v>u</v>
          </cell>
          <cell r="E2329" t="str">
            <v>r</v>
          </cell>
          <cell r="F2329" t="str">
            <v>late-8</v>
          </cell>
          <cell r="G2329" t="str">
            <v>nu</v>
          </cell>
          <cell r="H2329" t="str">
            <v>ur</v>
          </cell>
          <cell r="I2329">
            <v>3</v>
          </cell>
          <cell r="J2329" t="str">
            <v>Not Found</v>
          </cell>
          <cell r="K2329">
            <v>0.12429999999999999</v>
          </cell>
          <cell r="L2329">
            <v>2.3E-3</v>
          </cell>
          <cell r="M2329">
            <v>9</v>
          </cell>
          <cell r="N2329" t="str">
            <v>Not Found</v>
          </cell>
          <cell r="O2329">
            <v>0.1414</v>
          </cell>
          <cell r="P2329">
            <v>1.4E-3</v>
          </cell>
          <cell r="Q2329">
            <v>3</v>
          </cell>
          <cell r="R2329">
            <v>0.35543725258572928</v>
          </cell>
          <cell r="S2329">
            <v>-0.25562484216277065</v>
          </cell>
          <cell r="T2329">
            <v>-0.36686867008437607</v>
          </cell>
          <cell r="U2329">
            <v>0.48916645798506481</v>
          </cell>
          <cell r="V2329">
            <v>-0.68678408334428831</v>
          </cell>
          <cell r="W2329">
            <v>-0.89888921451072179</v>
          </cell>
          <cell r="X2329">
            <v>64</v>
          </cell>
          <cell r="Y2329">
            <v>40</v>
          </cell>
          <cell r="Z2329">
            <v>36</v>
          </cell>
          <cell r="AA2329">
            <v>69</v>
          </cell>
          <cell r="AB2329">
            <v>25</v>
          </cell>
          <cell r="AC2329">
            <v>18</v>
          </cell>
        </row>
        <row r="2330">
          <cell r="A2330" t="str">
            <v>nUr</v>
          </cell>
          <cell r="B2330" t="str">
            <v>n</v>
          </cell>
          <cell r="C2330" t="str">
            <v>early-8</v>
          </cell>
          <cell r="D2330" t="str">
            <v>U</v>
          </cell>
          <cell r="E2330" t="str">
            <v>r</v>
          </cell>
          <cell r="F2330" t="str">
            <v>late-8</v>
          </cell>
          <cell r="G2330" t="str">
            <v>nU</v>
          </cell>
          <cell r="H2330" t="str">
            <v>Ur</v>
          </cell>
          <cell r="I2330">
            <v>3</v>
          </cell>
          <cell r="J2330" t="str">
            <v>Not Found</v>
          </cell>
          <cell r="K2330">
            <v>0.1125</v>
          </cell>
          <cell r="L2330">
            <v>3.3999999999999998E-3</v>
          </cell>
          <cell r="M2330">
            <v>7</v>
          </cell>
          <cell r="N2330" t="str">
            <v>Not Found</v>
          </cell>
          <cell r="O2330">
            <v>0.12740000000000001</v>
          </cell>
          <cell r="P2330">
            <v>5.9999999999999995E-4</v>
          </cell>
          <cell r="Q2330">
            <v>2</v>
          </cell>
          <cell r="R2330">
            <v>8.3151145482015507E-2</v>
          </cell>
          <cell r="S2330">
            <v>6.3891251610811828E-2</v>
          </cell>
          <cell r="T2330">
            <v>-0.68898467080757508</v>
          </cell>
          <cell r="U2330">
            <v>0.16867008474496883</v>
          </cell>
          <cell r="V2330">
            <v>-0.93115420734968024</v>
          </cell>
          <cell r="W2330">
            <v>-1.1305032141685032</v>
          </cell>
          <cell r="X2330">
            <v>53</v>
          </cell>
          <cell r="Y2330">
            <v>52</v>
          </cell>
          <cell r="Z2330">
            <v>24</v>
          </cell>
          <cell r="AA2330">
            <v>56.999999999999993</v>
          </cell>
          <cell r="AB2330">
            <v>18</v>
          </cell>
          <cell r="AC2330">
            <v>13</v>
          </cell>
        </row>
        <row r="2331">
          <cell r="A2331" t="str">
            <v>nuS</v>
          </cell>
          <cell r="B2331" t="str">
            <v>n</v>
          </cell>
          <cell r="C2331" t="str">
            <v>early-8</v>
          </cell>
          <cell r="D2331" t="str">
            <v>u</v>
          </cell>
          <cell r="E2331" t="str">
            <v>S</v>
          </cell>
          <cell r="F2331" t="str">
            <v>late-8</v>
          </cell>
          <cell r="G2331" t="str">
            <v>nu</v>
          </cell>
          <cell r="H2331" t="str">
            <v>uS</v>
          </cell>
          <cell r="I2331">
            <v>3</v>
          </cell>
          <cell r="J2331" t="str">
            <v>Not Found</v>
          </cell>
          <cell r="K2331">
            <v>5.3699999999999998E-2</v>
          </cell>
          <cell r="L2331">
            <v>2.3E-3</v>
          </cell>
          <cell r="M2331">
            <v>9</v>
          </cell>
          <cell r="N2331" t="str">
            <v>Not Found</v>
          </cell>
          <cell r="O2331">
            <v>6.4500000000000002E-2</v>
          </cell>
          <cell r="P2331">
            <v>1.4E-3</v>
          </cell>
          <cell r="Q2331">
            <v>2</v>
          </cell>
          <cell r="R2331">
            <v>-1.2736643712720848</v>
          </cell>
          <cell r="S2331">
            <v>-0.25562484216277065</v>
          </cell>
          <cell r="T2331">
            <v>-0.36686867008437607</v>
          </cell>
          <cell r="U2331">
            <v>-1.2712743350266071</v>
          </cell>
          <cell r="V2331">
            <v>-0.68678408334428831</v>
          </cell>
          <cell r="W2331">
            <v>-1.1305032141685032</v>
          </cell>
          <cell r="X2331">
            <v>10</v>
          </cell>
          <cell r="Y2331">
            <v>40</v>
          </cell>
          <cell r="Z2331">
            <v>36</v>
          </cell>
          <cell r="AA2331">
            <v>10</v>
          </cell>
          <cell r="AB2331">
            <v>25</v>
          </cell>
          <cell r="AC2331">
            <v>13</v>
          </cell>
        </row>
        <row r="2332">
          <cell r="A2332" t="str">
            <v>nUs</v>
          </cell>
          <cell r="B2332" t="str">
            <v>n</v>
          </cell>
          <cell r="C2332" t="str">
            <v>early-8</v>
          </cell>
          <cell r="D2332" t="str">
            <v>U</v>
          </cell>
          <cell r="E2332" t="str">
            <v>s</v>
          </cell>
          <cell r="F2332" t="str">
            <v>late-8</v>
          </cell>
          <cell r="G2332" t="str">
            <v>nU</v>
          </cell>
          <cell r="H2332" t="str">
            <v>Us</v>
          </cell>
          <cell r="I2332">
            <v>3</v>
          </cell>
          <cell r="J2332" t="str">
            <v>Not Found</v>
          </cell>
          <cell r="K2332">
            <v>0.1129</v>
          </cell>
          <cell r="L2332">
            <v>6.9999999999999999E-4</v>
          </cell>
          <cell r="M2332">
            <v>5</v>
          </cell>
          <cell r="N2332" t="str">
            <v>Not Found</v>
          </cell>
          <cell r="O2332">
            <v>0.1018</v>
          </cell>
          <cell r="P2332">
            <v>2.0000000000000001E-4</v>
          </cell>
          <cell r="Q2332">
            <v>4</v>
          </cell>
          <cell r="R2332">
            <v>9.2381183010954909E-2</v>
          </cell>
          <cell r="S2332">
            <v>-0.72037552401525429</v>
          </cell>
          <cell r="T2332">
            <v>-1.0111006715307742</v>
          </cell>
          <cell r="U2332">
            <v>-0.41738042632263617</v>
          </cell>
          <cell r="V2332">
            <v>-1.0533392693523762</v>
          </cell>
          <cell r="W2332">
            <v>-0.66727521485294028</v>
          </cell>
          <cell r="X2332">
            <v>54</v>
          </cell>
          <cell r="Y2332">
            <v>23</v>
          </cell>
          <cell r="Z2332">
            <v>15</v>
          </cell>
          <cell r="AA2332">
            <v>34</v>
          </cell>
          <cell r="AB2332">
            <v>15</v>
          </cell>
          <cell r="AC2332">
            <v>25</v>
          </cell>
        </row>
        <row r="2333">
          <cell r="A2333" t="str">
            <v>nUS</v>
          </cell>
          <cell r="B2333" t="str">
            <v>n</v>
          </cell>
          <cell r="C2333" t="str">
            <v>early-8</v>
          </cell>
          <cell r="D2333" t="str">
            <v>U</v>
          </cell>
          <cell r="E2333" t="str">
            <v>S</v>
          </cell>
          <cell r="F2333" t="str">
            <v>late-8</v>
          </cell>
          <cell r="G2333" t="str">
            <v>nU</v>
          </cell>
          <cell r="H2333" t="str">
            <v>US</v>
          </cell>
          <cell r="I2333">
            <v>3</v>
          </cell>
          <cell r="J2333" t="str">
            <v>Not Found</v>
          </cell>
          <cell r="K2333">
            <v>4.1799999999999997E-2</v>
          </cell>
          <cell r="L2333">
            <v>8.0000000000000004E-4</v>
          </cell>
          <cell r="M2333">
            <v>4</v>
          </cell>
          <cell r="N2333" t="str">
            <v>Not Found</v>
          </cell>
          <cell r="O2333">
            <v>5.0599999999999999E-2</v>
          </cell>
          <cell r="P2333">
            <v>6.9999999999999999E-4</v>
          </cell>
          <cell r="Q2333">
            <v>2</v>
          </cell>
          <cell r="R2333">
            <v>-1.5482579877580338</v>
          </cell>
          <cell r="S2333">
            <v>-0.69132860639947413</v>
          </cell>
          <cell r="T2333">
            <v>-1.1721586718923735</v>
          </cell>
          <cell r="U2333">
            <v>-1.5894814484578459</v>
          </cell>
          <cell r="V2333">
            <v>-0.90060794184900617</v>
          </cell>
          <cell r="W2333">
            <v>-1.1305032141685032</v>
          </cell>
          <cell r="X2333">
            <v>6</v>
          </cell>
          <cell r="Y2333">
            <v>24</v>
          </cell>
          <cell r="Z2333">
            <v>12</v>
          </cell>
          <cell r="AA2333">
            <v>6</v>
          </cell>
          <cell r="AB2333">
            <v>19</v>
          </cell>
          <cell r="AC2333">
            <v>13</v>
          </cell>
        </row>
        <row r="2334">
          <cell r="A2334" t="str">
            <v>nuT</v>
          </cell>
          <cell r="B2334" t="str">
            <v>n</v>
          </cell>
          <cell r="C2334" t="str">
            <v>early-8</v>
          </cell>
          <cell r="D2334" t="str">
            <v>u</v>
          </cell>
          <cell r="E2334" t="str">
            <v>T</v>
          </cell>
          <cell r="F2334" t="str">
            <v>late-8</v>
          </cell>
          <cell r="G2334" t="str">
            <v>nu</v>
          </cell>
          <cell r="H2334" t="str">
            <v>uT</v>
          </cell>
          <cell r="I2334">
            <v>3</v>
          </cell>
          <cell r="J2334" t="str">
            <v>Not Found</v>
          </cell>
          <cell r="K2334">
            <v>5.33E-2</v>
          </cell>
          <cell r="L2334">
            <v>2.8999999999999998E-3</v>
          </cell>
          <cell r="M2334">
            <v>12</v>
          </cell>
          <cell r="N2334" t="str">
            <v>Not Found</v>
          </cell>
          <cell r="O2334">
            <v>6.1899999999999997E-2</v>
          </cell>
          <cell r="P2334">
            <v>2.5000000000000001E-3</v>
          </cell>
          <cell r="Q2334">
            <v>4</v>
          </cell>
          <cell r="R2334">
            <v>-1.2828944088010241</v>
          </cell>
          <cell r="S2334">
            <v>-8.134333646808932E-2</v>
          </cell>
          <cell r="T2334">
            <v>0.11630533100042251</v>
          </cell>
          <cell r="U2334">
            <v>-1.3307950900569108</v>
          </cell>
          <cell r="V2334">
            <v>-0.3507751628368746</v>
          </cell>
          <cell r="W2334">
            <v>-0.66727521485294028</v>
          </cell>
          <cell r="X2334">
            <v>10</v>
          </cell>
          <cell r="Y2334">
            <v>46</v>
          </cell>
          <cell r="Z2334">
            <v>54</v>
          </cell>
          <cell r="AA2334">
            <v>9</v>
          </cell>
          <cell r="AB2334">
            <v>37</v>
          </cell>
          <cell r="AC2334">
            <v>25</v>
          </cell>
        </row>
        <row r="2335">
          <cell r="A2335" t="str">
            <v>nUt</v>
          </cell>
          <cell r="B2335" t="str">
            <v>n</v>
          </cell>
          <cell r="C2335" t="str">
            <v>early-8</v>
          </cell>
          <cell r="D2335" t="str">
            <v>U</v>
          </cell>
          <cell r="E2335" t="str">
            <v>t</v>
          </cell>
          <cell r="F2335" t="str">
            <v>mid-8</v>
          </cell>
          <cell r="G2335" t="str">
            <v>nU</v>
          </cell>
          <cell r="H2335" t="str">
            <v>Ut</v>
          </cell>
          <cell r="I2335">
            <v>2</v>
          </cell>
          <cell r="J2335" t="str">
            <v>Not Found</v>
          </cell>
          <cell r="K2335">
            <v>0.10009999999999999</v>
          </cell>
          <cell r="L2335">
            <v>1.1999999999999999E-3</v>
          </cell>
          <cell r="M2335">
            <v>14</v>
          </cell>
          <cell r="N2335" t="str">
            <v>Not Found</v>
          </cell>
          <cell r="O2335">
            <v>0.1076</v>
          </cell>
          <cell r="P2335">
            <v>1.6000000000000001E-3</v>
          </cell>
          <cell r="Q2335">
            <v>10</v>
          </cell>
          <cell r="R2335">
            <v>-0.20298001791510786</v>
          </cell>
          <cell r="S2335">
            <v>-0.57514093593635329</v>
          </cell>
          <cell r="T2335">
            <v>0.43842133172362152</v>
          </cell>
          <cell r="U2335">
            <v>-0.28460335740888199</v>
          </cell>
          <cell r="V2335">
            <v>-0.62569155234294049</v>
          </cell>
          <cell r="W2335">
            <v>0.72240878309374867</v>
          </cell>
          <cell r="X2335">
            <v>42</v>
          </cell>
          <cell r="Y2335">
            <v>28.000000000000004</v>
          </cell>
          <cell r="Z2335">
            <v>67</v>
          </cell>
          <cell r="AA2335">
            <v>39</v>
          </cell>
          <cell r="AB2335">
            <v>27</v>
          </cell>
          <cell r="AC2335">
            <v>76</v>
          </cell>
        </row>
        <row r="2336">
          <cell r="A2336" t="str">
            <v>nuv</v>
          </cell>
          <cell r="B2336" t="str">
            <v>n</v>
          </cell>
          <cell r="C2336" t="str">
            <v>early-8</v>
          </cell>
          <cell r="D2336" t="str">
            <v>u</v>
          </cell>
          <cell r="E2336" t="str">
            <v>v</v>
          </cell>
          <cell r="F2336" t="str">
            <v>mid-8</v>
          </cell>
          <cell r="G2336" t="str">
            <v>nu</v>
          </cell>
          <cell r="H2336" t="str">
            <v>uv</v>
          </cell>
          <cell r="I2336">
            <v>2</v>
          </cell>
          <cell r="J2336" t="str">
            <v>Not Found</v>
          </cell>
          <cell r="K2336">
            <v>6.9599999999999995E-2</v>
          </cell>
          <cell r="L2336">
            <v>2.7000000000000001E-3</v>
          </cell>
          <cell r="M2336">
            <v>10</v>
          </cell>
          <cell r="N2336" t="str">
            <v>Not Found</v>
          </cell>
          <cell r="O2336">
            <v>7.5399999999999995E-2</v>
          </cell>
          <cell r="P2336">
            <v>2.8E-3</v>
          </cell>
          <cell r="Q2336">
            <v>5</v>
          </cell>
          <cell r="R2336">
            <v>-0.90677037949674144</v>
          </cell>
          <cell r="S2336">
            <v>-0.13943717169964967</v>
          </cell>
          <cell r="T2336">
            <v>-0.20581066972277653</v>
          </cell>
          <cell r="U2336">
            <v>-1.0217450158611037</v>
          </cell>
          <cell r="V2336">
            <v>-0.25913636633485265</v>
          </cell>
          <cell r="W2336">
            <v>-0.43566121519515877</v>
          </cell>
          <cell r="X2336">
            <v>18</v>
          </cell>
          <cell r="Y2336">
            <v>44</v>
          </cell>
          <cell r="Z2336">
            <v>42</v>
          </cell>
          <cell r="AA2336">
            <v>15</v>
          </cell>
          <cell r="AB2336">
            <v>40</v>
          </cell>
          <cell r="AC2336">
            <v>33</v>
          </cell>
        </row>
        <row r="2337">
          <cell r="A2337" t="str">
            <v>nWb</v>
          </cell>
          <cell r="B2337" t="str">
            <v>n</v>
          </cell>
          <cell r="C2337" t="str">
            <v>early-8</v>
          </cell>
          <cell r="D2337" t="str">
            <v>W</v>
          </cell>
          <cell r="E2337" t="str">
            <v>b</v>
          </cell>
          <cell r="F2337" t="str">
            <v>early-8</v>
          </cell>
          <cell r="G2337" t="str">
            <v>nW</v>
          </cell>
          <cell r="H2337" t="str">
            <v>Wb</v>
          </cell>
          <cell r="I2337">
            <v>1</v>
          </cell>
          <cell r="J2337" t="str">
            <v>Not Found</v>
          </cell>
          <cell r="K2337">
            <v>5.9499999999999997E-2</v>
          </cell>
          <cell r="L2337">
            <v>4.0000000000000002E-4</v>
          </cell>
          <cell r="M2337">
            <v>7</v>
          </cell>
          <cell r="N2337" t="str">
            <v>Not Found</v>
          </cell>
          <cell r="O2337">
            <v>5.8299999999999998E-2</v>
          </cell>
          <cell r="P2337">
            <v>6.9999999999999999E-4</v>
          </cell>
          <cell r="Q2337">
            <v>2</v>
          </cell>
          <cell r="R2337">
            <v>-1.1398288271024626</v>
          </cell>
          <cell r="S2337">
            <v>-0.80751627686259497</v>
          </cell>
          <cell r="T2337">
            <v>-0.68898467080757508</v>
          </cell>
          <cell r="U2337">
            <v>-1.4132084431757928</v>
          </cell>
          <cell r="V2337">
            <v>-0.90060794184900617</v>
          </cell>
          <cell r="W2337">
            <v>-1.1305032141685032</v>
          </cell>
          <cell r="X2337">
            <v>13</v>
          </cell>
          <cell r="Y2337">
            <v>21</v>
          </cell>
          <cell r="Z2337">
            <v>24</v>
          </cell>
          <cell r="AA2337">
            <v>8</v>
          </cell>
          <cell r="AB2337">
            <v>19</v>
          </cell>
          <cell r="AC2337">
            <v>13</v>
          </cell>
        </row>
        <row r="2338">
          <cell r="A2338" t="str">
            <v>nWC</v>
          </cell>
          <cell r="B2338" t="str">
            <v>n</v>
          </cell>
          <cell r="C2338" t="str">
            <v>early-8</v>
          </cell>
          <cell r="D2338" t="str">
            <v>W</v>
          </cell>
          <cell r="E2338" t="str">
            <v>C</v>
          </cell>
          <cell r="F2338" t="str">
            <v>mid-8</v>
          </cell>
          <cell r="G2338" t="str">
            <v>nW</v>
          </cell>
          <cell r="H2338" t="str">
            <v>WC</v>
          </cell>
          <cell r="I2338">
            <v>2</v>
          </cell>
          <cell r="J2338" t="str">
            <v>Not Found</v>
          </cell>
          <cell r="K2338">
            <v>4.1500000000000002E-2</v>
          </cell>
          <cell r="L2338">
            <v>5.0000000000000001E-4</v>
          </cell>
          <cell r="M2338">
            <v>8</v>
          </cell>
          <cell r="N2338" t="str">
            <v>Not Found</v>
          </cell>
          <cell r="O2338">
            <v>4.9099999999999998E-2</v>
          </cell>
          <cell r="P2338">
            <v>8.9999999999999998E-4</v>
          </cell>
          <cell r="Q2338">
            <v>4</v>
          </cell>
          <cell r="R2338">
            <v>-1.5551805159047383</v>
          </cell>
          <cell r="S2338">
            <v>-0.77846935924681471</v>
          </cell>
          <cell r="T2338">
            <v>-0.52792667044597552</v>
          </cell>
          <cell r="U2338">
            <v>-1.6238203455907134</v>
          </cell>
          <cell r="V2338">
            <v>-0.83951541084765835</v>
          </cell>
          <cell r="W2338">
            <v>-0.66727521485294028</v>
          </cell>
          <cell r="X2338">
            <v>6</v>
          </cell>
          <cell r="Y2338">
            <v>21</v>
          </cell>
          <cell r="Z2338">
            <v>30</v>
          </cell>
          <cell r="AA2338">
            <v>5</v>
          </cell>
          <cell r="AB2338">
            <v>21</v>
          </cell>
          <cell r="AC2338">
            <v>25</v>
          </cell>
        </row>
        <row r="2339">
          <cell r="A2339" t="str">
            <v>nWd</v>
          </cell>
          <cell r="B2339" t="str">
            <v>n</v>
          </cell>
          <cell r="C2339" t="str">
            <v>early-8</v>
          </cell>
          <cell r="D2339" t="str">
            <v>W</v>
          </cell>
          <cell r="E2339" t="str">
            <v>d</v>
          </cell>
          <cell r="F2339" t="str">
            <v>early-8</v>
          </cell>
          <cell r="G2339" t="str">
            <v>nW</v>
          </cell>
          <cell r="H2339" t="str">
            <v>Wd</v>
          </cell>
          <cell r="I2339">
            <v>1</v>
          </cell>
          <cell r="J2339" t="str">
            <v>Not Found</v>
          </cell>
          <cell r="K2339">
            <v>7.1499999999999994E-2</v>
          </cell>
          <cell r="L2339">
            <v>5.9999999999999995E-4</v>
          </cell>
          <cell r="M2339">
            <v>7</v>
          </cell>
          <cell r="N2339" t="str">
            <v>Not Found</v>
          </cell>
          <cell r="O2339">
            <v>8.9899999999999994E-2</v>
          </cell>
          <cell r="P2339">
            <v>1.5E-3</v>
          </cell>
          <cell r="Q2339">
            <v>4</v>
          </cell>
          <cell r="R2339">
            <v>-0.86292770123427909</v>
          </cell>
          <cell r="S2339">
            <v>-0.74942244163103455</v>
          </cell>
          <cell r="T2339">
            <v>-0.68898467080757508</v>
          </cell>
          <cell r="U2339">
            <v>-0.68980234357671821</v>
          </cell>
          <cell r="V2339">
            <v>-0.65623781784361435</v>
          </cell>
          <cell r="W2339">
            <v>-0.66727521485294028</v>
          </cell>
          <cell r="X2339">
            <v>19</v>
          </cell>
          <cell r="Y2339">
            <v>22</v>
          </cell>
          <cell r="Z2339">
            <v>24</v>
          </cell>
          <cell r="AA2339">
            <v>25</v>
          </cell>
          <cell r="AB2339">
            <v>26</v>
          </cell>
          <cell r="AC2339">
            <v>25</v>
          </cell>
        </row>
        <row r="2340">
          <cell r="A2340" t="str">
            <v>nWf</v>
          </cell>
          <cell r="B2340" t="str">
            <v>n</v>
          </cell>
          <cell r="C2340" t="str">
            <v>early-8</v>
          </cell>
          <cell r="D2340" t="str">
            <v>W</v>
          </cell>
          <cell r="E2340" t="str">
            <v>f</v>
          </cell>
          <cell r="F2340" t="str">
            <v>mid-8</v>
          </cell>
          <cell r="G2340" t="str">
            <v>nW</v>
          </cell>
          <cell r="H2340" t="str">
            <v>Wf</v>
          </cell>
          <cell r="I2340">
            <v>2</v>
          </cell>
          <cell r="J2340" t="str">
            <v>Not Found</v>
          </cell>
          <cell r="K2340">
            <v>5.3199999999999997E-2</v>
          </cell>
          <cell r="L2340">
            <v>2.9999999999999997E-4</v>
          </cell>
          <cell r="M2340">
            <v>3</v>
          </cell>
          <cell r="N2340" t="str">
            <v>Not Found</v>
          </cell>
          <cell r="O2340">
            <v>5.57E-2</v>
          </cell>
          <cell r="P2340">
            <v>5.0000000000000001E-4</v>
          </cell>
          <cell r="Q2340">
            <v>3</v>
          </cell>
          <cell r="R2340">
            <v>-1.285201918183259</v>
          </cell>
          <cell r="S2340">
            <v>-0.83656319447837524</v>
          </cell>
          <cell r="T2340">
            <v>-1.3332166722539731</v>
          </cell>
          <cell r="U2340">
            <v>-1.4727291982060964</v>
          </cell>
          <cell r="V2340">
            <v>-0.9617004728503542</v>
          </cell>
          <cell r="W2340">
            <v>-0.89888921451072179</v>
          </cell>
          <cell r="X2340">
            <v>10</v>
          </cell>
          <cell r="Y2340">
            <v>20</v>
          </cell>
          <cell r="Z2340">
            <v>9</v>
          </cell>
          <cell r="AA2340">
            <v>7.0000000000000009</v>
          </cell>
          <cell r="AB2340">
            <v>17</v>
          </cell>
          <cell r="AC2340">
            <v>18</v>
          </cell>
        </row>
        <row r="2341">
          <cell r="A2341" t="str">
            <v>nWg</v>
          </cell>
          <cell r="B2341" t="str">
            <v>n</v>
          </cell>
          <cell r="C2341" t="str">
            <v>early-8</v>
          </cell>
          <cell r="D2341" t="str">
            <v>W</v>
          </cell>
          <cell r="E2341" t="str">
            <v>g</v>
          </cell>
          <cell r="F2341" t="str">
            <v>mid-8</v>
          </cell>
          <cell r="G2341" t="str">
            <v>nW</v>
          </cell>
          <cell r="H2341" t="str">
            <v>Wg</v>
          </cell>
          <cell r="I2341">
            <v>2</v>
          </cell>
          <cell r="J2341" t="str">
            <v>Not Found</v>
          </cell>
          <cell r="K2341">
            <v>5.1400000000000001E-2</v>
          </cell>
          <cell r="L2341">
            <v>2.9999999999999997E-4</v>
          </cell>
          <cell r="M2341">
            <v>3</v>
          </cell>
          <cell r="N2341" t="str">
            <v>Not Found</v>
          </cell>
          <cell r="O2341">
            <v>5.5500000000000001E-2</v>
          </cell>
          <cell r="P2341">
            <v>5.0000000000000001E-4</v>
          </cell>
          <cell r="Q2341">
            <v>1</v>
          </cell>
          <cell r="R2341">
            <v>-1.3267370870634865</v>
          </cell>
          <cell r="S2341">
            <v>-0.83656319447837524</v>
          </cell>
          <cell r="T2341">
            <v>-1.3332166722539731</v>
          </cell>
          <cell r="U2341">
            <v>-1.4773077178238117</v>
          </cell>
          <cell r="V2341">
            <v>-0.9617004728503542</v>
          </cell>
          <cell r="W2341">
            <v>-1.3621172138262847</v>
          </cell>
          <cell r="X2341">
            <v>9</v>
          </cell>
          <cell r="Y2341">
            <v>20</v>
          </cell>
          <cell r="Z2341">
            <v>9</v>
          </cell>
          <cell r="AA2341">
            <v>7.0000000000000009</v>
          </cell>
          <cell r="AB2341">
            <v>17</v>
          </cell>
          <cell r="AC2341">
            <v>9</v>
          </cell>
        </row>
        <row r="2342">
          <cell r="A2342" t="str">
            <v>nWG</v>
          </cell>
          <cell r="B2342" t="str">
            <v>n</v>
          </cell>
          <cell r="C2342" t="str">
            <v>early-8</v>
          </cell>
          <cell r="D2342" t="str">
            <v>W</v>
          </cell>
          <cell r="E2342" t="str">
            <v>G</v>
          </cell>
          <cell r="F2342" t="str">
            <v>mid-8</v>
          </cell>
          <cell r="G2342" t="str">
            <v>nW</v>
          </cell>
          <cell r="H2342" t="str">
            <v>WG</v>
          </cell>
          <cell r="I2342">
            <v>2</v>
          </cell>
          <cell r="J2342" t="str">
            <v>Not Found</v>
          </cell>
          <cell r="K2342">
            <v>4.53E-2</v>
          </cell>
          <cell r="L2342">
            <v>2.9999999999999997E-4</v>
          </cell>
          <cell r="M2342">
            <v>2</v>
          </cell>
          <cell r="N2342" t="str">
            <v>Not Found</v>
          </cell>
          <cell r="O2342">
            <v>5.5300000000000002E-2</v>
          </cell>
          <cell r="P2342">
            <v>5.0000000000000001E-4</v>
          </cell>
          <cell r="Q2342">
            <v>1</v>
          </cell>
          <cell r="R2342">
            <v>-1.4674951593798136</v>
          </cell>
          <cell r="S2342">
            <v>-0.83656319447837524</v>
          </cell>
          <cell r="T2342">
            <v>-1.4942746726155727</v>
          </cell>
          <cell r="U2342">
            <v>-1.4818862374415276</v>
          </cell>
          <cell r="V2342">
            <v>-0.9617004728503542</v>
          </cell>
          <cell r="W2342">
            <v>-1.3621172138262847</v>
          </cell>
          <cell r="X2342">
            <v>7.0000000000000009</v>
          </cell>
          <cell r="Y2342">
            <v>20</v>
          </cell>
          <cell r="Z2342">
            <v>7.0000000000000009</v>
          </cell>
          <cell r="AA2342">
            <v>7.0000000000000009</v>
          </cell>
          <cell r="AB2342">
            <v>17</v>
          </cell>
          <cell r="AC2342">
            <v>9</v>
          </cell>
        </row>
        <row r="2343">
          <cell r="A2343" t="str">
            <v>nWJ</v>
          </cell>
          <cell r="B2343" t="str">
            <v>n</v>
          </cell>
          <cell r="C2343" t="str">
            <v>early-8</v>
          </cell>
          <cell r="D2343" t="str">
            <v>W</v>
          </cell>
          <cell r="E2343" t="str">
            <v>J</v>
          </cell>
          <cell r="F2343" t="str">
            <v>mid-8</v>
          </cell>
          <cell r="G2343" t="str">
            <v>nW</v>
          </cell>
          <cell r="H2343" t="str">
            <v>WJ</v>
          </cell>
          <cell r="I2343">
            <v>2</v>
          </cell>
          <cell r="J2343" t="str">
            <v>Not Found</v>
          </cell>
          <cell r="K2343">
            <v>4.4299999999999999E-2</v>
          </cell>
          <cell r="L2343">
            <v>2.9999999999999997E-4</v>
          </cell>
          <cell r="M2343">
            <v>4</v>
          </cell>
          <cell r="N2343" t="str">
            <v>Not Found</v>
          </cell>
          <cell r="O2343">
            <v>4.2700000000000002E-2</v>
          </cell>
          <cell r="P2343">
            <v>5.9999999999999995E-4</v>
          </cell>
          <cell r="Q2343">
            <v>2</v>
          </cell>
          <cell r="R2343">
            <v>-1.4905702532021621</v>
          </cell>
          <cell r="S2343">
            <v>-0.83656319447837524</v>
          </cell>
          <cell r="T2343">
            <v>-1.1721586718923735</v>
          </cell>
          <cell r="U2343">
            <v>-1.7703329733576143</v>
          </cell>
          <cell r="V2343">
            <v>-0.93115420734968024</v>
          </cell>
          <cell r="W2343">
            <v>-1.1305032141685032</v>
          </cell>
          <cell r="X2343">
            <v>7.0000000000000009</v>
          </cell>
          <cell r="Y2343">
            <v>20</v>
          </cell>
          <cell r="Z2343">
            <v>12</v>
          </cell>
          <cell r="AA2343">
            <v>4</v>
          </cell>
          <cell r="AB2343">
            <v>18</v>
          </cell>
          <cell r="AC2343">
            <v>13</v>
          </cell>
        </row>
        <row r="2344">
          <cell r="A2344" t="str">
            <v>nWk</v>
          </cell>
          <cell r="B2344" t="str">
            <v>n</v>
          </cell>
          <cell r="C2344" t="str">
            <v>early-8</v>
          </cell>
          <cell r="D2344" t="str">
            <v>W</v>
          </cell>
          <cell r="E2344" t="str">
            <v>k</v>
          </cell>
          <cell r="F2344" t="str">
            <v>mid-8</v>
          </cell>
          <cell r="G2344" t="str">
            <v>nW</v>
          </cell>
          <cell r="H2344" t="str">
            <v>Wk</v>
          </cell>
          <cell r="I2344">
            <v>2</v>
          </cell>
          <cell r="J2344" t="str">
            <v>Not Found</v>
          </cell>
          <cell r="K2344">
            <v>8.6999999999999994E-2</v>
          </cell>
          <cell r="L2344">
            <v>2.9999999999999997E-4</v>
          </cell>
          <cell r="M2344">
            <v>7</v>
          </cell>
          <cell r="N2344" t="str">
            <v>Not Found</v>
          </cell>
          <cell r="O2344">
            <v>9.7100000000000006E-2</v>
          </cell>
          <cell r="P2344">
            <v>5.0000000000000001E-4</v>
          </cell>
          <cell r="Q2344">
            <v>3</v>
          </cell>
          <cell r="R2344">
            <v>-0.50526374698787513</v>
          </cell>
          <cell r="S2344">
            <v>-0.83656319447837524</v>
          </cell>
          <cell r="T2344">
            <v>-0.68898467080757508</v>
          </cell>
          <cell r="U2344">
            <v>-0.52497563733895414</v>
          </cell>
          <cell r="V2344">
            <v>-0.9617004728503542</v>
          </cell>
          <cell r="W2344">
            <v>-0.89888921451072179</v>
          </cell>
          <cell r="X2344">
            <v>31</v>
          </cell>
          <cell r="Y2344">
            <v>20</v>
          </cell>
          <cell r="Z2344">
            <v>24</v>
          </cell>
          <cell r="AA2344">
            <v>30</v>
          </cell>
          <cell r="AB2344">
            <v>17</v>
          </cell>
          <cell r="AC2344">
            <v>18</v>
          </cell>
        </row>
        <row r="2345">
          <cell r="A2345" t="str">
            <v>nWl</v>
          </cell>
          <cell r="B2345" t="str">
            <v>n</v>
          </cell>
          <cell r="C2345" t="str">
            <v>early-8</v>
          </cell>
          <cell r="D2345" t="str">
            <v>W</v>
          </cell>
          <cell r="E2345" t="str">
            <v>l</v>
          </cell>
          <cell r="F2345" t="str">
            <v>late-8</v>
          </cell>
          <cell r="G2345" t="str">
            <v>nW</v>
          </cell>
          <cell r="H2345" t="str">
            <v>Wl</v>
          </cell>
          <cell r="I2345">
            <v>3</v>
          </cell>
          <cell r="J2345" t="str">
            <v>Not Found</v>
          </cell>
          <cell r="K2345">
            <v>0.1072</v>
          </cell>
          <cell r="L2345">
            <v>5.9999999999999995E-4</v>
          </cell>
          <cell r="M2345">
            <v>14</v>
          </cell>
          <cell r="N2345" t="str">
            <v>Not Found</v>
          </cell>
          <cell r="O2345">
            <v>0.11799999999999999</v>
          </cell>
          <cell r="P2345">
            <v>8.0000000000000004E-4</v>
          </cell>
          <cell r="Q2345">
            <v>5</v>
          </cell>
          <cell r="R2345">
            <v>-3.9146851776432283E-2</v>
          </cell>
          <cell r="S2345">
            <v>-0.74942244163103455</v>
          </cell>
          <cell r="T2345">
            <v>0.43842133172362152</v>
          </cell>
          <cell r="U2345">
            <v>-4.6520337287667711E-2</v>
          </cell>
          <cell r="V2345">
            <v>-0.87006167634833231</v>
          </cell>
          <cell r="W2345">
            <v>-0.43566121519515877</v>
          </cell>
          <cell r="X2345">
            <v>48</v>
          </cell>
          <cell r="Y2345">
            <v>22</v>
          </cell>
          <cell r="Z2345">
            <v>67</v>
          </cell>
          <cell r="AA2345">
            <v>48</v>
          </cell>
          <cell r="AB2345">
            <v>20</v>
          </cell>
          <cell r="AC2345">
            <v>33</v>
          </cell>
        </row>
        <row r="2346">
          <cell r="A2346" t="str">
            <v>nWm</v>
          </cell>
          <cell r="B2346" t="str">
            <v>n</v>
          </cell>
          <cell r="C2346" t="str">
            <v>early-8</v>
          </cell>
          <cell r="D2346" t="str">
            <v>W</v>
          </cell>
          <cell r="E2346" t="str">
            <v>m</v>
          </cell>
          <cell r="F2346" t="str">
            <v>early-8</v>
          </cell>
          <cell r="G2346" t="str">
            <v>nW</v>
          </cell>
          <cell r="H2346" t="str">
            <v>Wm</v>
          </cell>
          <cell r="I2346">
            <v>1</v>
          </cell>
          <cell r="J2346" t="str">
            <v>Not Found</v>
          </cell>
          <cell r="K2346">
            <v>8.3000000000000004E-2</v>
          </cell>
          <cell r="L2346">
            <v>2.9999999999999997E-4</v>
          </cell>
          <cell r="M2346">
            <v>5</v>
          </cell>
          <cell r="N2346" t="str">
            <v>Not Found</v>
          </cell>
          <cell r="O2346">
            <v>8.1799999999999998E-2</v>
          </cell>
          <cell r="P2346">
            <v>5.0000000000000001E-4</v>
          </cell>
          <cell r="Q2346">
            <v>2</v>
          </cell>
          <cell r="R2346">
            <v>-0.59756412227726941</v>
          </cell>
          <cell r="S2346">
            <v>-0.83656319447837524</v>
          </cell>
          <cell r="T2346">
            <v>-1.0111006715307742</v>
          </cell>
          <cell r="U2346">
            <v>-0.87523238809420245</v>
          </cell>
          <cell r="V2346">
            <v>-0.9617004728503542</v>
          </cell>
          <cell r="W2346">
            <v>-1.1305032141685032</v>
          </cell>
          <cell r="X2346">
            <v>27</v>
          </cell>
          <cell r="Y2346">
            <v>20</v>
          </cell>
          <cell r="Z2346">
            <v>15</v>
          </cell>
          <cell r="AA2346">
            <v>19</v>
          </cell>
          <cell r="AB2346">
            <v>17</v>
          </cell>
          <cell r="AC2346">
            <v>13</v>
          </cell>
        </row>
        <row r="2347">
          <cell r="A2347" t="str">
            <v>nWp</v>
          </cell>
          <cell r="B2347" t="str">
            <v>n</v>
          </cell>
          <cell r="C2347" t="str">
            <v>early-8</v>
          </cell>
          <cell r="D2347" t="str">
            <v>W</v>
          </cell>
          <cell r="E2347" t="str">
            <v>p</v>
          </cell>
          <cell r="F2347" t="str">
            <v>early-8</v>
          </cell>
          <cell r="G2347" t="str">
            <v>nW</v>
          </cell>
          <cell r="H2347" t="str">
            <v>Wp</v>
          </cell>
          <cell r="I2347">
            <v>1</v>
          </cell>
          <cell r="J2347" t="str">
            <v>Not Found</v>
          </cell>
          <cell r="K2347">
            <v>7.0599999999999996E-2</v>
          </cell>
          <cell r="L2347">
            <v>2.9999999999999997E-4</v>
          </cell>
          <cell r="M2347">
            <v>6</v>
          </cell>
          <cell r="N2347" t="str">
            <v>Not Found</v>
          </cell>
          <cell r="O2347">
            <v>6.8900000000000003E-2</v>
          </cell>
          <cell r="P2347">
            <v>5.0000000000000001E-4</v>
          </cell>
          <cell r="Q2347">
            <v>4</v>
          </cell>
          <cell r="R2347">
            <v>-0.88369528567439282</v>
          </cell>
          <cell r="S2347">
            <v>-0.83656319447837524</v>
          </cell>
          <cell r="T2347">
            <v>-0.85004267116917465</v>
          </cell>
          <cell r="U2347">
            <v>-1.1705469034368625</v>
          </cell>
          <cell r="V2347">
            <v>-0.9617004728503542</v>
          </cell>
          <cell r="W2347">
            <v>-0.66727521485294028</v>
          </cell>
          <cell r="X2347">
            <v>19</v>
          </cell>
          <cell r="Y2347">
            <v>20</v>
          </cell>
          <cell r="Z2347">
            <v>20</v>
          </cell>
          <cell r="AA2347">
            <v>12</v>
          </cell>
          <cell r="AB2347">
            <v>17</v>
          </cell>
          <cell r="AC2347">
            <v>25</v>
          </cell>
        </row>
        <row r="2348">
          <cell r="A2348" t="str">
            <v>nWr</v>
          </cell>
          <cell r="B2348" t="str">
            <v>n</v>
          </cell>
          <cell r="C2348" t="str">
            <v>early-8</v>
          </cell>
          <cell r="D2348" t="str">
            <v>W</v>
          </cell>
          <cell r="E2348" t="str">
            <v>r</v>
          </cell>
          <cell r="F2348" t="str">
            <v>late-8</v>
          </cell>
          <cell r="G2348" t="str">
            <v>nW</v>
          </cell>
          <cell r="H2348" t="str">
            <v>Wr</v>
          </cell>
          <cell r="I2348">
            <v>3</v>
          </cell>
          <cell r="J2348" t="str">
            <v>Not Found</v>
          </cell>
          <cell r="K2348">
            <v>0.1119</v>
          </cell>
          <cell r="L2348">
            <v>5.0000000000000001E-4</v>
          </cell>
          <cell r="M2348">
            <v>8</v>
          </cell>
          <cell r="N2348" t="str">
            <v>Not Found</v>
          </cell>
          <cell r="O2348">
            <v>0.1245</v>
          </cell>
          <cell r="P2348">
            <v>6.9999999999999999E-4</v>
          </cell>
          <cell r="Q2348">
            <v>4</v>
          </cell>
          <cell r="R2348">
            <v>6.9306089188606243E-2</v>
          </cell>
          <cell r="S2348">
            <v>-0.77846935924681471</v>
          </cell>
          <cell r="T2348">
            <v>-0.52792667044597552</v>
          </cell>
          <cell r="U2348">
            <v>0.10228155028809144</v>
          </cell>
          <cell r="V2348">
            <v>-0.90060794184900617</v>
          </cell>
          <cell r="W2348">
            <v>-0.66727521485294028</v>
          </cell>
          <cell r="X2348">
            <v>53</v>
          </cell>
          <cell r="Y2348">
            <v>21</v>
          </cell>
          <cell r="Z2348">
            <v>30</v>
          </cell>
          <cell r="AA2348">
            <v>54</v>
          </cell>
          <cell r="AB2348">
            <v>19</v>
          </cell>
          <cell r="AC2348">
            <v>25</v>
          </cell>
        </row>
        <row r="2349">
          <cell r="A2349" t="str">
            <v>nWs</v>
          </cell>
          <cell r="B2349" t="str">
            <v>n</v>
          </cell>
          <cell r="C2349" t="str">
            <v>early-8</v>
          </cell>
          <cell r="D2349" t="str">
            <v>W</v>
          </cell>
          <cell r="E2349" t="str">
            <v>s</v>
          </cell>
          <cell r="F2349" t="str">
            <v>late-8</v>
          </cell>
          <cell r="G2349" t="str">
            <v>nW</v>
          </cell>
          <cell r="H2349" t="str">
            <v>Ws</v>
          </cell>
          <cell r="I2349">
            <v>3</v>
          </cell>
          <cell r="J2349" t="str">
            <v>Not Found</v>
          </cell>
          <cell r="K2349">
            <v>0.1123</v>
          </cell>
          <cell r="L2349">
            <v>1E-3</v>
          </cell>
          <cell r="M2349">
            <v>10</v>
          </cell>
          <cell r="N2349" t="str">
            <v>Not Found</v>
          </cell>
          <cell r="O2349">
            <v>9.8799999999999999E-2</v>
          </cell>
          <cell r="P2349">
            <v>1.2999999999999999E-3</v>
          </cell>
          <cell r="Q2349">
            <v>7</v>
          </cell>
          <cell r="R2349">
            <v>7.8536126717545646E-2</v>
          </cell>
          <cell r="S2349">
            <v>-0.6332347711679136</v>
          </cell>
          <cell r="T2349">
            <v>-0.20581066972277653</v>
          </cell>
          <cell r="U2349">
            <v>-0.48605822058837111</v>
          </cell>
          <cell r="V2349">
            <v>-0.71733034884496238</v>
          </cell>
          <cell r="W2349">
            <v>2.7566784120404197E-2</v>
          </cell>
          <cell r="X2349">
            <v>53</v>
          </cell>
          <cell r="Y2349">
            <v>26</v>
          </cell>
          <cell r="Z2349">
            <v>42</v>
          </cell>
          <cell r="AA2349">
            <v>31</v>
          </cell>
          <cell r="AB2349">
            <v>24</v>
          </cell>
          <cell r="AC2349">
            <v>51</v>
          </cell>
        </row>
        <row r="2350">
          <cell r="A2350" t="str">
            <v>nWS</v>
          </cell>
          <cell r="B2350" t="str">
            <v>n</v>
          </cell>
          <cell r="C2350" t="str">
            <v>early-8</v>
          </cell>
          <cell r="D2350" t="str">
            <v>W</v>
          </cell>
          <cell r="E2350" t="str">
            <v>S</v>
          </cell>
          <cell r="F2350" t="str">
            <v>late-8</v>
          </cell>
          <cell r="G2350" t="str">
            <v>nW</v>
          </cell>
          <cell r="H2350" t="str">
            <v>WS</v>
          </cell>
          <cell r="I2350">
            <v>3</v>
          </cell>
          <cell r="J2350" t="str">
            <v>Not Found</v>
          </cell>
          <cell r="K2350">
            <v>4.1200000000000001E-2</v>
          </cell>
          <cell r="L2350">
            <v>2.9999999999999997E-4</v>
          </cell>
          <cell r="M2350">
            <v>3</v>
          </cell>
          <cell r="N2350" t="str">
            <v>Not Found</v>
          </cell>
          <cell r="O2350">
            <v>4.7699999999999999E-2</v>
          </cell>
          <cell r="P2350">
            <v>5.0000000000000001E-4</v>
          </cell>
          <cell r="Q2350">
            <v>1</v>
          </cell>
          <cell r="R2350">
            <v>-1.5621030440514427</v>
          </cell>
          <cell r="S2350">
            <v>-0.83656319447837524</v>
          </cell>
          <cell r="T2350">
            <v>-1.3332166722539731</v>
          </cell>
          <cell r="U2350">
            <v>-1.6558699829147225</v>
          </cell>
          <cell r="V2350">
            <v>-0.9617004728503542</v>
          </cell>
          <cell r="W2350">
            <v>-1.3621172138262847</v>
          </cell>
          <cell r="X2350">
            <v>6</v>
          </cell>
          <cell r="Y2350">
            <v>20</v>
          </cell>
          <cell r="Z2350">
            <v>9</v>
          </cell>
          <cell r="AA2350">
            <v>5</v>
          </cell>
          <cell r="AB2350">
            <v>17</v>
          </cell>
          <cell r="AC2350">
            <v>9</v>
          </cell>
        </row>
        <row r="2351">
          <cell r="A2351" t="str">
            <v>nWt</v>
          </cell>
          <cell r="B2351" t="str">
            <v>n</v>
          </cell>
          <cell r="C2351" t="str">
            <v>early-8</v>
          </cell>
          <cell r="D2351" t="str">
            <v>W</v>
          </cell>
          <cell r="E2351" t="str">
            <v>t</v>
          </cell>
          <cell r="F2351" t="str">
            <v>mid-8</v>
          </cell>
          <cell r="G2351" t="str">
            <v>nW</v>
          </cell>
          <cell r="H2351" t="str">
            <v>Wt</v>
          </cell>
          <cell r="I2351">
            <v>2</v>
          </cell>
          <cell r="J2351" t="str">
            <v>Not Found</v>
          </cell>
          <cell r="K2351">
            <v>9.9500000000000005E-2</v>
          </cell>
          <cell r="L2351">
            <v>6.9999999999999999E-4</v>
          </cell>
          <cell r="M2351">
            <v>22</v>
          </cell>
          <cell r="N2351" t="str">
            <v>Not Found</v>
          </cell>
          <cell r="O2351">
            <v>0.1047</v>
          </cell>
          <cell r="P2351">
            <v>8.0000000000000004E-4</v>
          </cell>
          <cell r="Q2351">
            <v>11</v>
          </cell>
          <cell r="R2351">
            <v>-0.21682507420851679</v>
          </cell>
          <cell r="S2351">
            <v>-0.72037552401525429</v>
          </cell>
          <cell r="T2351">
            <v>1.7268853346164177</v>
          </cell>
          <cell r="U2351">
            <v>-0.35099189186575908</v>
          </cell>
          <cell r="V2351">
            <v>-0.87006167634833231</v>
          </cell>
          <cell r="W2351">
            <v>0.95402278275153019</v>
          </cell>
          <cell r="X2351">
            <v>41</v>
          </cell>
          <cell r="Y2351">
            <v>23</v>
          </cell>
          <cell r="Z2351">
            <v>96</v>
          </cell>
          <cell r="AA2351">
            <v>36</v>
          </cell>
          <cell r="AB2351">
            <v>20</v>
          </cell>
          <cell r="AC2351">
            <v>83</v>
          </cell>
        </row>
        <row r="2352">
          <cell r="A2352" t="str">
            <v>nWT</v>
          </cell>
          <cell r="B2352" t="str">
            <v>n</v>
          </cell>
          <cell r="C2352" t="str">
            <v>early-8</v>
          </cell>
          <cell r="D2352" t="str">
            <v>W</v>
          </cell>
          <cell r="E2352" t="str">
            <v>T</v>
          </cell>
          <cell r="F2352" t="str">
            <v>late-8</v>
          </cell>
          <cell r="G2352" t="str">
            <v>nW</v>
          </cell>
          <cell r="H2352" t="str">
            <v>WT</v>
          </cell>
          <cell r="I2352">
            <v>3</v>
          </cell>
          <cell r="J2352" t="str">
            <v>Not Found</v>
          </cell>
          <cell r="K2352">
            <v>4.0899999999999999E-2</v>
          </cell>
          <cell r="L2352">
            <v>8.0000000000000004E-4</v>
          </cell>
          <cell r="M2352">
            <v>5</v>
          </cell>
          <cell r="N2352" t="str">
            <v>Not Found</v>
          </cell>
          <cell r="O2352">
            <v>4.4999999999999998E-2</v>
          </cell>
          <cell r="P2352">
            <v>1.1000000000000001E-3</v>
          </cell>
          <cell r="Q2352">
            <v>3</v>
          </cell>
          <cell r="R2352">
            <v>-1.5690255721981472</v>
          </cell>
          <cell r="S2352">
            <v>-0.69132860639947413</v>
          </cell>
          <cell r="T2352">
            <v>-1.0111006715307742</v>
          </cell>
          <cell r="U2352">
            <v>-1.7176799977538841</v>
          </cell>
          <cell r="V2352">
            <v>-0.7784228798463102</v>
          </cell>
          <cell r="W2352">
            <v>-0.89888921451072179</v>
          </cell>
          <cell r="X2352">
            <v>6</v>
          </cell>
          <cell r="Y2352">
            <v>24</v>
          </cell>
          <cell r="Z2352">
            <v>15</v>
          </cell>
          <cell r="AA2352">
            <v>4</v>
          </cell>
          <cell r="AB2352">
            <v>22</v>
          </cell>
          <cell r="AC2352">
            <v>18</v>
          </cell>
        </row>
        <row r="2353">
          <cell r="A2353" t="str">
            <v>nWv</v>
          </cell>
          <cell r="B2353" t="str">
            <v>n</v>
          </cell>
          <cell r="C2353" t="str">
            <v>early-8</v>
          </cell>
          <cell r="D2353" t="str">
            <v>W</v>
          </cell>
          <cell r="E2353" t="str">
            <v>v</v>
          </cell>
          <cell r="F2353" t="str">
            <v>mid-8</v>
          </cell>
          <cell r="G2353" t="str">
            <v>nW</v>
          </cell>
          <cell r="H2353" t="str">
            <v>Wv</v>
          </cell>
          <cell r="I2353">
            <v>2</v>
          </cell>
          <cell r="J2353" t="str">
            <v>Not Found</v>
          </cell>
          <cell r="K2353">
            <v>5.7099999999999998E-2</v>
          </cell>
          <cell r="L2353">
            <v>2.9999999999999997E-4</v>
          </cell>
          <cell r="M2353">
            <v>4</v>
          </cell>
          <cell r="N2353" t="str">
            <v>Not Found</v>
          </cell>
          <cell r="O2353">
            <v>5.8599999999999999E-2</v>
          </cell>
          <cell r="P2353">
            <v>5.0000000000000001E-4</v>
          </cell>
          <cell r="Q2353">
            <v>2</v>
          </cell>
          <cell r="R2353">
            <v>-1.1952090522760994</v>
          </cell>
          <cell r="S2353">
            <v>-0.83656319447837524</v>
          </cell>
          <cell r="T2353">
            <v>-1.1721586718923735</v>
          </cell>
          <cell r="U2353">
            <v>-1.4063406637492193</v>
          </cell>
          <cell r="V2353">
            <v>-0.9617004728503542</v>
          </cell>
          <cell r="W2353">
            <v>-1.1305032141685032</v>
          </cell>
          <cell r="X2353">
            <v>12</v>
          </cell>
          <cell r="Y2353">
            <v>20</v>
          </cell>
          <cell r="Z2353">
            <v>12</v>
          </cell>
          <cell r="AA2353">
            <v>8</v>
          </cell>
          <cell r="AB2353">
            <v>17</v>
          </cell>
          <cell r="AC2353">
            <v>13</v>
          </cell>
        </row>
        <row r="2354">
          <cell r="A2354" t="str">
            <v>nWz</v>
          </cell>
          <cell r="B2354" t="str">
            <v>n</v>
          </cell>
          <cell r="C2354" t="str">
            <v>early-8</v>
          </cell>
          <cell r="D2354" t="str">
            <v>W</v>
          </cell>
          <cell r="E2354" t="str">
            <v>z</v>
          </cell>
          <cell r="F2354" t="str">
            <v>late-8</v>
          </cell>
          <cell r="G2354" t="str">
            <v>nW</v>
          </cell>
          <cell r="H2354" t="str">
            <v>Wz</v>
          </cell>
          <cell r="I2354">
            <v>3</v>
          </cell>
          <cell r="J2354" t="str">
            <v>Not Found</v>
          </cell>
          <cell r="K2354">
            <v>5.3600000000000002E-2</v>
          </cell>
          <cell r="L2354">
            <v>8.0000000000000004E-4</v>
          </cell>
          <cell r="M2354">
            <v>7</v>
          </cell>
          <cell r="N2354" t="str">
            <v>Not Found</v>
          </cell>
          <cell r="O2354">
            <v>6.0600000000000001E-2</v>
          </cell>
          <cell r="P2354">
            <v>6.9999999999999999E-4</v>
          </cell>
          <cell r="Q2354">
            <v>2</v>
          </cell>
          <cell r="R2354">
            <v>-1.2759718806543197</v>
          </cell>
          <cell r="S2354">
            <v>-0.69132860639947413</v>
          </cell>
          <cell r="T2354">
            <v>-0.68898467080757508</v>
          </cell>
          <cell r="U2354">
            <v>-1.3605554675720626</v>
          </cell>
          <cell r="V2354">
            <v>-0.90060794184900617</v>
          </cell>
          <cell r="W2354">
            <v>-1.1305032141685032</v>
          </cell>
          <cell r="X2354">
            <v>10</v>
          </cell>
          <cell r="Y2354">
            <v>24</v>
          </cell>
          <cell r="Z2354">
            <v>24</v>
          </cell>
          <cell r="AA2354">
            <v>9</v>
          </cell>
          <cell r="AB2354">
            <v>19</v>
          </cell>
          <cell r="AC2354">
            <v>13</v>
          </cell>
        </row>
        <row r="2355">
          <cell r="A2355" t="str">
            <v>nYb</v>
          </cell>
          <cell r="B2355" t="str">
            <v>n</v>
          </cell>
          <cell r="C2355" t="str">
            <v>early-8</v>
          </cell>
          <cell r="D2355" t="str">
            <v>Y</v>
          </cell>
          <cell r="E2355" t="str">
            <v>b</v>
          </cell>
          <cell r="F2355" t="str">
            <v>early-8</v>
          </cell>
          <cell r="G2355" t="str">
            <v>nY</v>
          </cell>
          <cell r="H2355" t="str">
            <v>Yb</v>
          </cell>
          <cell r="I2355">
            <v>1</v>
          </cell>
          <cell r="J2355" t="str">
            <v>Not Found</v>
          </cell>
          <cell r="K2355">
            <v>8.4099999999999994E-2</v>
          </cell>
          <cell r="L2355">
            <v>2.5000000000000001E-3</v>
          </cell>
          <cell r="M2355">
            <v>11</v>
          </cell>
          <cell r="N2355" t="str">
            <v>Not Found</v>
          </cell>
          <cell r="O2355">
            <v>8.6300000000000002E-2</v>
          </cell>
          <cell r="P2355">
            <v>3.3999999999999998E-3</v>
          </cell>
          <cell r="Q2355">
            <v>5</v>
          </cell>
          <cell r="R2355">
            <v>-0.57218151907268611</v>
          </cell>
          <cell r="S2355">
            <v>-0.19753100693121017</v>
          </cell>
          <cell r="T2355">
            <v>-4.4752669361177014E-2</v>
          </cell>
          <cell r="U2355">
            <v>-0.77221569669559997</v>
          </cell>
          <cell r="V2355">
            <v>-7.5858773330808829E-2</v>
          </cell>
          <cell r="W2355">
            <v>-0.43566121519515877</v>
          </cell>
          <cell r="X2355">
            <v>28.000000000000004</v>
          </cell>
          <cell r="Y2355">
            <v>42</v>
          </cell>
          <cell r="Z2355">
            <v>48</v>
          </cell>
          <cell r="AA2355">
            <v>22</v>
          </cell>
          <cell r="AB2355">
            <v>48</v>
          </cell>
          <cell r="AC2355">
            <v>33</v>
          </cell>
        </row>
        <row r="2356">
          <cell r="A2356" t="str">
            <v>nYC</v>
          </cell>
          <cell r="B2356" t="str">
            <v>n</v>
          </cell>
          <cell r="C2356" t="str">
            <v>early-8</v>
          </cell>
          <cell r="D2356" t="str">
            <v>Y</v>
          </cell>
          <cell r="E2356" t="str">
            <v>C</v>
          </cell>
          <cell r="F2356" t="str">
            <v>mid-8</v>
          </cell>
          <cell r="G2356" t="str">
            <v>nY</v>
          </cell>
          <cell r="H2356" t="str">
            <v>YC</v>
          </cell>
          <cell r="I2356">
            <v>2</v>
          </cell>
          <cell r="J2356" t="str">
            <v>Not Found</v>
          </cell>
          <cell r="K2356">
            <v>6.6100000000000006E-2</v>
          </cell>
          <cell r="L2356">
            <v>1.5E-3</v>
          </cell>
          <cell r="M2356">
            <v>8</v>
          </cell>
          <cell r="N2356" t="str">
            <v>Not Found</v>
          </cell>
          <cell r="O2356">
            <v>7.7100000000000002E-2</v>
          </cell>
          <cell r="P2356">
            <v>3.0000000000000001E-3</v>
          </cell>
          <cell r="Q2356">
            <v>4</v>
          </cell>
          <cell r="R2356">
            <v>-0.98753320787496146</v>
          </cell>
          <cell r="S2356">
            <v>-0.48800018308901244</v>
          </cell>
          <cell r="T2356">
            <v>-0.52792667044597552</v>
          </cell>
          <cell r="U2356">
            <v>-0.98282759911052042</v>
          </cell>
          <cell r="V2356">
            <v>-0.19804383533350467</v>
          </cell>
          <cell r="W2356">
            <v>-0.66727521485294028</v>
          </cell>
          <cell r="X2356">
            <v>16</v>
          </cell>
          <cell r="Y2356">
            <v>31</v>
          </cell>
          <cell r="Z2356">
            <v>30</v>
          </cell>
          <cell r="AA2356">
            <v>16</v>
          </cell>
          <cell r="AB2356">
            <v>43</v>
          </cell>
          <cell r="AC2356">
            <v>25</v>
          </cell>
        </row>
        <row r="2357">
          <cell r="A2357" t="str">
            <v>nYd</v>
          </cell>
          <cell r="B2357" t="str">
            <v>n</v>
          </cell>
          <cell r="C2357" t="str">
            <v>early-8</v>
          </cell>
          <cell r="D2357" t="str">
            <v>Y</v>
          </cell>
          <cell r="E2357" t="str">
            <v>d</v>
          </cell>
          <cell r="F2357" t="str">
            <v>early-8</v>
          </cell>
          <cell r="G2357" t="str">
            <v>nY</v>
          </cell>
          <cell r="H2357" t="str">
            <v>Yd</v>
          </cell>
          <cell r="I2357">
            <v>1</v>
          </cell>
          <cell r="J2357" t="str">
            <v>Not Found</v>
          </cell>
          <cell r="K2357">
            <v>9.6100000000000005E-2</v>
          </cell>
          <cell r="L2357">
            <v>4.0000000000000001E-3</v>
          </cell>
          <cell r="M2357">
            <v>19</v>
          </cell>
          <cell r="N2357" t="str">
            <v>Not Found</v>
          </cell>
          <cell r="O2357">
            <v>0.1179</v>
          </cell>
          <cell r="P2357">
            <v>6.7999999999999996E-3</v>
          </cell>
          <cell r="Q2357">
            <v>13</v>
          </cell>
          <cell r="R2357">
            <v>-0.29528039320450217</v>
          </cell>
          <cell r="S2357">
            <v>0.23817275730549328</v>
          </cell>
          <cell r="T2357">
            <v>1.2437113335316192</v>
          </cell>
          <cell r="U2357">
            <v>-4.8809597096525291E-2</v>
          </cell>
          <cell r="V2357">
            <v>0.9627142536921065</v>
          </cell>
          <cell r="W2357">
            <v>1.4172507820670932</v>
          </cell>
          <cell r="X2357">
            <v>38</v>
          </cell>
          <cell r="Y2357">
            <v>59</v>
          </cell>
          <cell r="Z2357">
            <v>89</v>
          </cell>
          <cell r="AA2357">
            <v>48</v>
          </cell>
          <cell r="AB2357">
            <v>83</v>
          </cell>
          <cell r="AC2357">
            <v>92</v>
          </cell>
        </row>
        <row r="2358">
          <cell r="A2358" t="str">
            <v>nYg</v>
          </cell>
          <cell r="B2358" t="str">
            <v>n</v>
          </cell>
          <cell r="C2358" t="str">
            <v>early-8</v>
          </cell>
          <cell r="D2358" t="str">
            <v>Y</v>
          </cell>
          <cell r="E2358" t="str">
            <v>g</v>
          </cell>
          <cell r="F2358" t="str">
            <v>mid-8</v>
          </cell>
          <cell r="G2358" t="str">
            <v>nY</v>
          </cell>
          <cell r="H2358" t="str">
            <v>Yg</v>
          </cell>
          <cell r="I2358">
            <v>2</v>
          </cell>
          <cell r="J2358" t="str">
            <v>Not Found</v>
          </cell>
          <cell r="K2358">
            <v>7.5999999999999998E-2</v>
          </cell>
          <cell r="L2358">
            <v>2E-3</v>
          </cell>
          <cell r="M2358">
            <v>6</v>
          </cell>
          <cell r="N2358" t="str">
            <v>Not Found</v>
          </cell>
          <cell r="O2358">
            <v>8.3500000000000005E-2</v>
          </cell>
          <cell r="P2358">
            <v>3.2000000000000002E-3</v>
          </cell>
          <cell r="Q2358">
            <v>4</v>
          </cell>
          <cell r="R2358">
            <v>-0.75908977903371</v>
          </cell>
          <cell r="S2358">
            <v>-0.34276559501011128</v>
          </cell>
          <cell r="T2358">
            <v>-0.85004267116917465</v>
          </cell>
          <cell r="U2358">
            <v>-0.8363149713436191</v>
          </cell>
          <cell r="V2358">
            <v>-0.13695130433215669</v>
          </cell>
          <cell r="W2358">
            <v>-0.66727521485294028</v>
          </cell>
          <cell r="X2358">
            <v>22</v>
          </cell>
          <cell r="Y2358">
            <v>36</v>
          </cell>
          <cell r="Z2358">
            <v>20</v>
          </cell>
          <cell r="AA2358">
            <v>20</v>
          </cell>
          <cell r="AB2358">
            <v>45</v>
          </cell>
          <cell r="AC2358">
            <v>25</v>
          </cell>
        </row>
        <row r="2359">
          <cell r="A2359" t="str">
            <v>nYG</v>
          </cell>
          <cell r="B2359" t="str">
            <v>n</v>
          </cell>
          <cell r="C2359" t="str">
            <v>early-8</v>
          </cell>
          <cell r="D2359" t="str">
            <v>Y</v>
          </cell>
          <cell r="E2359" t="str">
            <v>G</v>
          </cell>
          <cell r="F2359" t="str">
            <v>mid-8</v>
          </cell>
          <cell r="G2359" t="str">
            <v>nY</v>
          </cell>
          <cell r="H2359" t="str">
            <v>YG</v>
          </cell>
          <cell r="I2359">
            <v>2</v>
          </cell>
          <cell r="J2359" t="str">
            <v>Not Found</v>
          </cell>
          <cell r="K2359">
            <v>6.9800000000000001E-2</v>
          </cell>
          <cell r="L2359">
            <v>1.5E-3</v>
          </cell>
          <cell r="M2359">
            <v>5</v>
          </cell>
          <cell r="N2359" t="str">
            <v>Not Found</v>
          </cell>
          <cell r="O2359">
            <v>8.3299999999999999E-2</v>
          </cell>
          <cell r="P2359">
            <v>2.8E-3</v>
          </cell>
          <cell r="Q2359">
            <v>4</v>
          </cell>
          <cell r="R2359">
            <v>-0.90215536073227154</v>
          </cell>
          <cell r="S2359">
            <v>-0.48800018308901244</v>
          </cell>
          <cell r="T2359">
            <v>-1.0111006715307742</v>
          </cell>
          <cell r="U2359">
            <v>-0.84089349096133492</v>
          </cell>
          <cell r="V2359">
            <v>-0.25913636633485265</v>
          </cell>
          <cell r="W2359">
            <v>-0.66727521485294028</v>
          </cell>
          <cell r="X2359">
            <v>18</v>
          </cell>
          <cell r="Y2359">
            <v>31</v>
          </cell>
          <cell r="Z2359">
            <v>15</v>
          </cell>
          <cell r="AA2359">
            <v>20</v>
          </cell>
          <cell r="AB2359">
            <v>40</v>
          </cell>
          <cell r="AC2359">
            <v>25</v>
          </cell>
        </row>
        <row r="2360">
          <cell r="A2360" t="str">
            <v>nYJ</v>
          </cell>
          <cell r="B2360" t="str">
            <v>n</v>
          </cell>
          <cell r="C2360" t="str">
            <v>early-8</v>
          </cell>
          <cell r="D2360" t="str">
            <v>Y</v>
          </cell>
          <cell r="E2360" t="str">
            <v>J</v>
          </cell>
          <cell r="F2360" t="str">
            <v>mid-8</v>
          </cell>
          <cell r="G2360" t="str">
            <v>nY</v>
          </cell>
          <cell r="H2360" t="str">
            <v>YJ</v>
          </cell>
          <cell r="I2360">
            <v>2</v>
          </cell>
          <cell r="J2360" t="str">
            <v>Not Found</v>
          </cell>
          <cell r="K2360">
            <v>6.8900000000000003E-2</v>
          </cell>
          <cell r="L2360">
            <v>1.6999999999999999E-3</v>
          </cell>
          <cell r="M2360">
            <v>6</v>
          </cell>
          <cell r="N2360" t="str">
            <v>Not Found</v>
          </cell>
          <cell r="O2360">
            <v>7.0699999999999999E-2</v>
          </cell>
          <cell r="P2360">
            <v>2.8E-3</v>
          </cell>
          <cell r="Q2360">
            <v>4</v>
          </cell>
          <cell r="R2360">
            <v>-0.92292294517238527</v>
          </cell>
          <cell r="S2360">
            <v>-0.42990634785745202</v>
          </cell>
          <cell r="T2360">
            <v>-0.85004267116917465</v>
          </cell>
          <cell r="U2360">
            <v>-1.1293402268774217</v>
          </cell>
          <cell r="V2360">
            <v>-0.25913636633485265</v>
          </cell>
          <cell r="W2360">
            <v>-0.66727521485294028</v>
          </cell>
          <cell r="X2360">
            <v>18</v>
          </cell>
          <cell r="Y2360">
            <v>33</v>
          </cell>
          <cell r="Z2360">
            <v>20</v>
          </cell>
          <cell r="AA2360">
            <v>13</v>
          </cell>
          <cell r="AB2360">
            <v>40</v>
          </cell>
          <cell r="AC2360">
            <v>25</v>
          </cell>
        </row>
        <row r="2361">
          <cell r="A2361" t="str">
            <v>nYk</v>
          </cell>
          <cell r="B2361" t="str">
            <v>n</v>
          </cell>
          <cell r="C2361" t="str">
            <v>early-8</v>
          </cell>
          <cell r="D2361" t="str">
            <v>Y</v>
          </cell>
          <cell r="E2361" t="str">
            <v>k</v>
          </cell>
          <cell r="F2361" t="str">
            <v>mid-8</v>
          </cell>
          <cell r="G2361" t="str">
            <v>nY</v>
          </cell>
          <cell r="H2361" t="str">
            <v>Yk</v>
          </cell>
          <cell r="I2361">
            <v>2</v>
          </cell>
          <cell r="J2361" t="str">
            <v>Not Found</v>
          </cell>
          <cell r="K2361">
            <v>0.1116</v>
          </cell>
          <cell r="L2361">
            <v>4.4000000000000003E-3</v>
          </cell>
          <cell r="M2361">
            <v>17</v>
          </cell>
          <cell r="N2361" t="str">
            <v>Not Found</v>
          </cell>
          <cell r="O2361">
            <v>0.12509999999999999</v>
          </cell>
          <cell r="P2361">
            <v>5.4000000000000003E-3</v>
          </cell>
          <cell r="Q2361">
            <v>11</v>
          </cell>
          <cell r="R2361">
            <v>6.2383561041901771E-2</v>
          </cell>
          <cell r="S2361">
            <v>0.35436042776861426</v>
          </cell>
          <cell r="T2361">
            <v>0.9215953328084201</v>
          </cell>
          <cell r="U2361">
            <v>0.11601710914123818</v>
          </cell>
          <cell r="V2361">
            <v>0.5350665366826709</v>
          </cell>
          <cell r="W2361">
            <v>0.95402278275153019</v>
          </cell>
          <cell r="X2361">
            <v>52</v>
          </cell>
          <cell r="Y2361">
            <v>64</v>
          </cell>
          <cell r="Z2361">
            <v>82</v>
          </cell>
          <cell r="AA2361">
            <v>55.000000000000007</v>
          </cell>
          <cell r="AB2361">
            <v>71</v>
          </cell>
          <cell r="AC2361">
            <v>83</v>
          </cell>
        </row>
        <row r="2362">
          <cell r="A2362" t="str">
            <v>nYl</v>
          </cell>
          <cell r="B2362" t="str">
            <v>n</v>
          </cell>
          <cell r="C2362" t="str">
            <v>early-8</v>
          </cell>
          <cell r="D2362" t="str">
            <v>Y</v>
          </cell>
          <cell r="E2362" t="str">
            <v>l</v>
          </cell>
          <cell r="F2362" t="str">
            <v>late-8</v>
          </cell>
          <cell r="G2362" t="str">
            <v>nY</v>
          </cell>
          <cell r="H2362" t="str">
            <v>Yl</v>
          </cell>
          <cell r="I2362">
            <v>3</v>
          </cell>
          <cell r="J2362" t="str">
            <v>Not Found</v>
          </cell>
          <cell r="K2362">
            <v>0.1318</v>
          </cell>
          <cell r="L2362">
            <v>4.1000000000000003E-3</v>
          </cell>
          <cell r="M2362">
            <v>24</v>
          </cell>
          <cell r="N2362" t="str">
            <v>Not Found</v>
          </cell>
          <cell r="O2362">
            <v>0.14599999999999999</v>
          </cell>
          <cell r="P2362">
            <v>6.1999999999999998E-3</v>
          </cell>
          <cell r="Q2362">
            <v>12</v>
          </cell>
          <cell r="R2362">
            <v>0.5285004562533443</v>
          </cell>
          <cell r="S2362">
            <v>0.26721967492127358</v>
          </cell>
          <cell r="T2362">
            <v>2.0490013353396166</v>
          </cell>
          <cell r="U2362">
            <v>0.59447240919252486</v>
          </cell>
          <cell r="V2362">
            <v>0.77943666068806261</v>
          </cell>
          <cell r="W2362">
            <v>1.1856367824093117</v>
          </cell>
          <cell r="X2362">
            <v>70</v>
          </cell>
          <cell r="Y2362">
            <v>60</v>
          </cell>
          <cell r="Z2362">
            <v>98</v>
          </cell>
          <cell r="AA2362">
            <v>72</v>
          </cell>
          <cell r="AB2362">
            <v>78</v>
          </cell>
          <cell r="AC2362">
            <v>88</v>
          </cell>
        </row>
        <row r="2363">
          <cell r="A2363" t="str">
            <v>nYm</v>
          </cell>
          <cell r="B2363" t="str">
            <v>n</v>
          </cell>
          <cell r="C2363" t="str">
            <v>early-8</v>
          </cell>
          <cell r="D2363" t="str">
            <v>Y</v>
          </cell>
          <cell r="E2363" t="str">
            <v>m</v>
          </cell>
          <cell r="F2363" t="str">
            <v>early-8</v>
          </cell>
          <cell r="G2363" t="str">
            <v>nY</v>
          </cell>
          <cell r="H2363" t="str">
            <v>Ym</v>
          </cell>
          <cell r="I2363">
            <v>1</v>
          </cell>
          <cell r="J2363" t="str">
            <v>Not Found</v>
          </cell>
          <cell r="K2363">
            <v>0.1075</v>
          </cell>
          <cell r="L2363">
            <v>2.5999999999999999E-3</v>
          </cell>
          <cell r="M2363">
            <v>14</v>
          </cell>
          <cell r="N2363" t="str">
            <v>Not Found</v>
          </cell>
          <cell r="O2363">
            <v>0.10979999999999999</v>
          </cell>
          <cell r="P2363">
            <v>4.1000000000000003E-3</v>
          </cell>
          <cell r="Q2363">
            <v>9</v>
          </cell>
          <cell r="R2363">
            <v>-3.2224323629727811E-2</v>
          </cell>
          <cell r="S2363">
            <v>-0.16848408931542999</v>
          </cell>
          <cell r="T2363">
            <v>0.43842133172362152</v>
          </cell>
          <cell r="U2363">
            <v>-0.23423964161400984</v>
          </cell>
          <cell r="V2363">
            <v>0.13796508517390921</v>
          </cell>
          <cell r="W2363">
            <v>0.49079478343596716</v>
          </cell>
          <cell r="X2363">
            <v>49</v>
          </cell>
          <cell r="Y2363">
            <v>43</v>
          </cell>
          <cell r="Z2363">
            <v>67</v>
          </cell>
          <cell r="AA2363">
            <v>41</v>
          </cell>
          <cell r="AB2363">
            <v>56.000000000000007</v>
          </cell>
          <cell r="AC2363">
            <v>69</v>
          </cell>
        </row>
        <row r="2364">
          <cell r="A2364" t="str">
            <v>nYp</v>
          </cell>
          <cell r="B2364" t="str">
            <v>n</v>
          </cell>
          <cell r="C2364" t="str">
            <v>early-8</v>
          </cell>
          <cell r="D2364" t="str">
            <v>Y</v>
          </cell>
          <cell r="E2364" t="str">
            <v>p</v>
          </cell>
          <cell r="F2364" t="str">
            <v>early-8</v>
          </cell>
          <cell r="G2364" t="str">
            <v>nY</v>
          </cell>
          <cell r="H2364" t="str">
            <v>Yp</v>
          </cell>
          <cell r="I2364">
            <v>1</v>
          </cell>
          <cell r="J2364" t="str">
            <v>Not Found</v>
          </cell>
          <cell r="K2364">
            <v>9.5200000000000007E-2</v>
          </cell>
          <cell r="L2364">
            <v>2.8999999999999998E-3</v>
          </cell>
          <cell r="M2364">
            <v>14</v>
          </cell>
          <cell r="N2364" t="str">
            <v>Not Found</v>
          </cell>
          <cell r="O2364">
            <v>9.69E-2</v>
          </cell>
          <cell r="P2364">
            <v>4.7000000000000002E-3</v>
          </cell>
          <cell r="Q2364">
            <v>11</v>
          </cell>
          <cell r="R2364">
            <v>-0.3160479776446159</v>
          </cell>
          <cell r="S2364">
            <v>-8.134333646808932E-2</v>
          </cell>
          <cell r="T2364">
            <v>0.43842133172362152</v>
          </cell>
          <cell r="U2364">
            <v>-0.52955415695666985</v>
          </cell>
          <cell r="V2364">
            <v>0.32124267817795304</v>
          </cell>
          <cell r="W2364">
            <v>0.95402278275153019</v>
          </cell>
          <cell r="X2364">
            <v>38</v>
          </cell>
          <cell r="Y2364">
            <v>46</v>
          </cell>
          <cell r="Z2364">
            <v>67</v>
          </cell>
          <cell r="AA2364">
            <v>30</v>
          </cell>
          <cell r="AB2364">
            <v>63</v>
          </cell>
          <cell r="AC2364">
            <v>83</v>
          </cell>
        </row>
        <row r="2365">
          <cell r="A2365" t="str">
            <v>nYr</v>
          </cell>
          <cell r="B2365" t="str">
            <v>n</v>
          </cell>
          <cell r="C2365" t="str">
            <v>early-8</v>
          </cell>
          <cell r="D2365" t="str">
            <v>Y</v>
          </cell>
          <cell r="E2365" t="str">
            <v>r</v>
          </cell>
          <cell r="F2365" t="str">
            <v>late-8</v>
          </cell>
          <cell r="G2365" t="str">
            <v>nY</v>
          </cell>
          <cell r="H2365" t="str">
            <v>Yr</v>
          </cell>
          <cell r="I2365">
            <v>3</v>
          </cell>
          <cell r="J2365" t="str">
            <v>Not Found</v>
          </cell>
          <cell r="K2365">
            <v>0.13650000000000001</v>
          </cell>
          <cell r="L2365">
            <v>3.3999999999999998E-3</v>
          </cell>
          <cell r="M2365">
            <v>18</v>
          </cell>
          <cell r="N2365" t="str">
            <v>Not Found</v>
          </cell>
          <cell r="O2365">
            <v>0.1525</v>
          </cell>
          <cell r="P2365">
            <v>6.0000000000000001E-3</v>
          </cell>
          <cell r="Q2365">
            <v>9</v>
          </cell>
          <cell r="R2365">
            <v>0.63695339721838307</v>
          </cell>
          <cell r="S2365">
            <v>6.3891251610811828E-2</v>
          </cell>
          <cell r="T2365">
            <v>1.0826533331700197</v>
          </cell>
          <cell r="U2365">
            <v>0.74327429676828405</v>
          </cell>
          <cell r="V2365">
            <v>0.71834412968671479</v>
          </cell>
          <cell r="W2365">
            <v>0.49079478343596716</v>
          </cell>
          <cell r="X2365">
            <v>74</v>
          </cell>
          <cell r="Y2365">
            <v>52</v>
          </cell>
          <cell r="Z2365">
            <v>86</v>
          </cell>
          <cell r="AA2365">
            <v>77</v>
          </cell>
          <cell r="AB2365">
            <v>77</v>
          </cell>
          <cell r="AC2365">
            <v>69</v>
          </cell>
        </row>
        <row r="2366">
          <cell r="A2366" t="str">
            <v>nYS</v>
          </cell>
          <cell r="B2366" t="str">
            <v>n</v>
          </cell>
          <cell r="C2366" t="str">
            <v>early-8</v>
          </cell>
          <cell r="D2366" t="str">
            <v>Y</v>
          </cell>
          <cell r="E2366" t="str">
            <v>S</v>
          </cell>
          <cell r="F2366" t="str">
            <v>late-8</v>
          </cell>
          <cell r="G2366" t="str">
            <v>nY</v>
          </cell>
          <cell r="H2366" t="str">
            <v>YS</v>
          </cell>
          <cell r="I2366">
            <v>3</v>
          </cell>
          <cell r="J2366" t="str">
            <v>Not Found</v>
          </cell>
          <cell r="K2366">
            <v>6.5799999999999997E-2</v>
          </cell>
          <cell r="L2366">
            <v>1.5E-3</v>
          </cell>
          <cell r="M2366">
            <v>6</v>
          </cell>
          <cell r="N2366" t="str">
            <v>Not Found</v>
          </cell>
          <cell r="O2366">
            <v>7.5700000000000003E-2</v>
          </cell>
          <cell r="P2366">
            <v>2.8E-3</v>
          </cell>
          <cell r="Q2366">
            <v>4</v>
          </cell>
          <cell r="R2366">
            <v>-0.99445573602166626</v>
          </cell>
          <cell r="S2366">
            <v>-0.48800018308901244</v>
          </cell>
          <cell r="T2366">
            <v>-0.85004267116917465</v>
          </cell>
          <cell r="U2366">
            <v>-1.01487723643453</v>
          </cell>
          <cell r="V2366">
            <v>-0.25913636633485265</v>
          </cell>
          <cell r="W2366">
            <v>-0.66727521485294028</v>
          </cell>
          <cell r="X2366">
            <v>16</v>
          </cell>
          <cell r="Y2366">
            <v>31</v>
          </cell>
          <cell r="Z2366">
            <v>20</v>
          </cell>
          <cell r="AA2366">
            <v>16</v>
          </cell>
          <cell r="AB2366">
            <v>40</v>
          </cell>
          <cell r="AC2366">
            <v>25</v>
          </cell>
        </row>
        <row r="2367">
          <cell r="A2367" t="str">
            <v>nYT</v>
          </cell>
          <cell r="B2367" t="str">
            <v>n</v>
          </cell>
          <cell r="C2367" t="str">
            <v>early-8</v>
          </cell>
          <cell r="D2367" t="str">
            <v>Y</v>
          </cell>
          <cell r="E2367" t="str">
            <v>T</v>
          </cell>
          <cell r="F2367" t="str">
            <v>late-8</v>
          </cell>
          <cell r="G2367" t="str">
            <v>nY</v>
          </cell>
          <cell r="H2367" t="str">
            <v>YT</v>
          </cell>
          <cell r="I2367">
            <v>3</v>
          </cell>
          <cell r="J2367" t="str">
            <v>Not Found</v>
          </cell>
          <cell r="K2367">
            <v>6.5500000000000003E-2</v>
          </cell>
          <cell r="L2367">
            <v>1.6000000000000001E-3</v>
          </cell>
          <cell r="M2367">
            <v>7</v>
          </cell>
          <cell r="N2367" t="str">
            <v>Not Found</v>
          </cell>
          <cell r="O2367">
            <v>7.2999999999999995E-2</v>
          </cell>
          <cell r="P2367">
            <v>2.8E-3</v>
          </cell>
          <cell r="Q2367">
            <v>5</v>
          </cell>
          <cell r="R2367">
            <v>-1.0013782641683706</v>
          </cell>
          <cell r="S2367">
            <v>-0.45895326547323223</v>
          </cell>
          <cell r="T2367">
            <v>-0.68898467080757508</v>
          </cell>
          <cell r="U2367">
            <v>-1.0766872512736916</v>
          </cell>
          <cell r="V2367">
            <v>-0.25913636633485265</v>
          </cell>
          <cell r="W2367">
            <v>-0.43566121519515877</v>
          </cell>
          <cell r="X2367">
            <v>16</v>
          </cell>
          <cell r="Y2367">
            <v>32</v>
          </cell>
          <cell r="Z2367">
            <v>24</v>
          </cell>
          <cell r="AA2367">
            <v>14.000000000000002</v>
          </cell>
          <cell r="AB2367">
            <v>40</v>
          </cell>
          <cell r="AC2367">
            <v>33</v>
          </cell>
        </row>
        <row r="2368">
          <cell r="A2368" t="str">
            <v>nYv</v>
          </cell>
          <cell r="B2368" t="str">
            <v>n</v>
          </cell>
          <cell r="C2368" t="str">
            <v>early-8</v>
          </cell>
          <cell r="D2368" t="str">
            <v>Y</v>
          </cell>
          <cell r="E2368" t="str">
            <v>v</v>
          </cell>
          <cell r="F2368" t="str">
            <v>mid-8</v>
          </cell>
          <cell r="G2368" t="str">
            <v>nY</v>
          </cell>
          <cell r="H2368" t="str">
            <v>Yv</v>
          </cell>
          <cell r="I2368">
            <v>2</v>
          </cell>
          <cell r="J2368" t="str">
            <v>Not Found</v>
          </cell>
          <cell r="K2368">
            <v>8.1699999999999995E-2</v>
          </cell>
          <cell r="L2368">
            <v>2.8999999999999998E-3</v>
          </cell>
          <cell r="M2368">
            <v>15</v>
          </cell>
          <cell r="N2368" t="str">
            <v>Not Found</v>
          </cell>
          <cell r="O2368">
            <v>8.6599999999999996E-2</v>
          </cell>
          <cell r="P2368">
            <v>3.8E-3</v>
          </cell>
          <cell r="Q2368">
            <v>9</v>
          </cell>
          <cell r="R2368">
            <v>-0.62756174424632283</v>
          </cell>
          <cell r="S2368">
            <v>-8.134333646808932E-2</v>
          </cell>
          <cell r="T2368">
            <v>0.59947933208522108</v>
          </cell>
          <cell r="U2368">
            <v>-0.76534791726902662</v>
          </cell>
          <cell r="V2368">
            <v>4.632628867188715E-2</v>
          </cell>
          <cell r="W2368">
            <v>0.49079478343596716</v>
          </cell>
          <cell r="X2368">
            <v>26</v>
          </cell>
          <cell r="Y2368">
            <v>46</v>
          </cell>
          <cell r="Z2368">
            <v>72</v>
          </cell>
          <cell r="AA2368">
            <v>22</v>
          </cell>
          <cell r="AB2368">
            <v>52</v>
          </cell>
          <cell r="AC2368">
            <v>69</v>
          </cell>
        </row>
        <row r="2369">
          <cell r="A2369" t="str">
            <v>nYz</v>
          </cell>
          <cell r="B2369" t="str">
            <v>n</v>
          </cell>
          <cell r="C2369" t="str">
            <v>early-8</v>
          </cell>
          <cell r="D2369" t="str">
            <v>Y</v>
          </cell>
          <cell r="E2369" t="str">
            <v>z</v>
          </cell>
          <cell r="F2369" t="str">
            <v>late-8</v>
          </cell>
          <cell r="G2369" t="str">
            <v>nY</v>
          </cell>
          <cell r="H2369" t="str">
            <v>Yz</v>
          </cell>
          <cell r="I2369">
            <v>3</v>
          </cell>
          <cell r="J2369" t="str">
            <v>Not Found</v>
          </cell>
          <cell r="K2369">
            <v>7.8200000000000006E-2</v>
          </cell>
          <cell r="L2369">
            <v>2.3999999999999998E-3</v>
          </cell>
          <cell r="M2369">
            <v>14</v>
          </cell>
          <cell r="N2369" t="str">
            <v>Not Found</v>
          </cell>
          <cell r="O2369">
            <v>8.8599999999999998E-2</v>
          </cell>
          <cell r="P2369">
            <v>3.5000000000000001E-3</v>
          </cell>
          <cell r="Q2369">
            <v>9</v>
          </cell>
          <cell r="R2369">
            <v>-0.70832457262454285</v>
          </cell>
          <cell r="S2369">
            <v>-0.22657792454699047</v>
          </cell>
          <cell r="T2369">
            <v>0.43842133172362152</v>
          </cell>
          <cell r="U2369">
            <v>-0.71956272109186992</v>
          </cell>
          <cell r="V2369">
            <v>-4.5312507830134761E-2</v>
          </cell>
          <cell r="W2369">
            <v>0.49079478343596716</v>
          </cell>
          <cell r="X2369">
            <v>24</v>
          </cell>
          <cell r="Y2369">
            <v>41</v>
          </cell>
          <cell r="Z2369">
            <v>67</v>
          </cell>
          <cell r="AA2369">
            <v>24</v>
          </cell>
          <cell r="AB2369">
            <v>49</v>
          </cell>
          <cell r="AC2369">
            <v>69</v>
          </cell>
        </row>
        <row r="2370">
          <cell r="A2370" t="str">
            <v>p@b</v>
          </cell>
          <cell r="B2370" t="str">
            <v>p</v>
          </cell>
          <cell r="C2370" t="str">
            <v>early-8</v>
          </cell>
          <cell r="D2370" t="str">
            <v>@</v>
          </cell>
          <cell r="E2370" t="str">
            <v>b</v>
          </cell>
          <cell r="F2370" t="str">
            <v>early-8</v>
          </cell>
          <cell r="G2370" t="str">
            <v>p@</v>
          </cell>
          <cell r="H2370" t="str">
            <v>@b</v>
          </cell>
          <cell r="I2370">
            <v>1</v>
          </cell>
          <cell r="J2370" t="str">
            <v>Not Found</v>
          </cell>
          <cell r="K2370">
            <v>0.1898</v>
          </cell>
          <cell r="L2370">
            <v>1.1299999999999999E-2</v>
          </cell>
          <cell r="M2370">
            <v>18</v>
          </cell>
          <cell r="N2370" t="str">
            <v>Not Found</v>
          </cell>
          <cell r="O2370">
            <v>0.1709</v>
          </cell>
          <cell r="P2370">
            <v>8.3000000000000001E-3</v>
          </cell>
          <cell r="Q2370">
            <v>12</v>
          </cell>
          <cell r="R2370">
            <v>1.8668558979495653</v>
          </cell>
          <cell r="S2370">
            <v>2.3585977432574499</v>
          </cell>
          <cell r="T2370">
            <v>1.0826533331700197</v>
          </cell>
          <cell r="U2370">
            <v>1.1644981015981248</v>
          </cell>
          <cell r="V2370">
            <v>1.4209082362022163</v>
          </cell>
          <cell r="W2370">
            <v>1.1856367824093117</v>
          </cell>
          <cell r="X2370">
            <v>97</v>
          </cell>
          <cell r="Y2370">
            <v>99</v>
          </cell>
          <cell r="Z2370">
            <v>86</v>
          </cell>
          <cell r="AA2370">
            <v>88</v>
          </cell>
          <cell r="AB2370">
            <v>92</v>
          </cell>
          <cell r="AC2370">
            <v>88</v>
          </cell>
        </row>
        <row r="2371">
          <cell r="A2371" t="str">
            <v>p@f</v>
          </cell>
          <cell r="B2371" t="str">
            <v>p</v>
          </cell>
          <cell r="C2371" t="str">
            <v>early-8</v>
          </cell>
          <cell r="D2371" t="str">
            <v>@</v>
          </cell>
          <cell r="E2371" t="str">
            <v>f</v>
          </cell>
          <cell r="F2371" t="str">
            <v>mid-8</v>
          </cell>
          <cell r="G2371" t="str">
            <v>p@</v>
          </cell>
          <cell r="H2371" t="str">
            <v>@f</v>
          </cell>
          <cell r="I2371">
            <v>2</v>
          </cell>
          <cell r="J2371" t="str">
            <v>Not Found</v>
          </cell>
          <cell r="K2371">
            <v>0.1835</v>
          </cell>
          <cell r="L2371">
            <v>0.01</v>
          </cell>
          <cell r="M2371">
            <v>16</v>
          </cell>
          <cell r="N2371" t="str">
            <v>Not Found</v>
          </cell>
          <cell r="O2371">
            <v>0.16830000000000001</v>
          </cell>
          <cell r="P2371">
            <v>7.7999999999999996E-3</v>
          </cell>
          <cell r="Q2371">
            <v>14</v>
          </cell>
          <cell r="R2371">
            <v>1.7214828068687689</v>
          </cell>
          <cell r="S2371">
            <v>1.980987814252307</v>
          </cell>
          <cell r="T2371">
            <v>0.76053733244682054</v>
          </cell>
          <cell r="U2371">
            <v>1.1049773465678214</v>
          </cell>
          <cell r="V2371">
            <v>1.2681769086988464</v>
          </cell>
          <cell r="W2371">
            <v>1.6488647817248745</v>
          </cell>
          <cell r="X2371">
            <v>96</v>
          </cell>
          <cell r="Y2371">
            <v>98</v>
          </cell>
          <cell r="Z2371">
            <v>78</v>
          </cell>
          <cell r="AA2371">
            <v>87</v>
          </cell>
          <cell r="AB2371">
            <v>90</v>
          </cell>
          <cell r="AC2371">
            <v>95</v>
          </cell>
        </row>
        <row r="2372">
          <cell r="A2372" t="str">
            <v>p@g</v>
          </cell>
          <cell r="B2372" t="str">
            <v>p</v>
          </cell>
          <cell r="C2372" t="str">
            <v>early-8</v>
          </cell>
          <cell r="D2372" t="str">
            <v>@</v>
          </cell>
          <cell r="E2372" t="str">
            <v>g</v>
          </cell>
          <cell r="F2372" t="str">
            <v>mid-8</v>
          </cell>
          <cell r="G2372" t="str">
            <v>p@</v>
          </cell>
          <cell r="H2372" t="str">
            <v>@g</v>
          </cell>
          <cell r="I2372">
            <v>2</v>
          </cell>
          <cell r="J2372" t="str">
            <v>Not Found</v>
          </cell>
          <cell r="K2372">
            <v>0.1817</v>
          </cell>
          <cell r="L2372">
            <v>1.15E-2</v>
          </cell>
          <cell r="M2372">
            <v>25</v>
          </cell>
          <cell r="N2372" t="str">
            <v>Not Found</v>
          </cell>
          <cell r="O2372">
            <v>0.16800000000000001</v>
          </cell>
          <cell r="P2372">
            <v>8.9999999999999993E-3</v>
          </cell>
          <cell r="Q2372">
            <v>17</v>
          </cell>
          <cell r="R2372">
            <v>1.6799476379885414</v>
          </cell>
          <cell r="S2372">
            <v>2.4166915784890102</v>
          </cell>
          <cell r="T2372">
            <v>2.2100593357012164</v>
          </cell>
          <cell r="U2372">
            <v>1.0981095671412482</v>
          </cell>
          <cell r="V2372">
            <v>1.6347320947069339</v>
          </cell>
          <cell r="W2372">
            <v>2.343706780698219</v>
          </cell>
          <cell r="X2372">
            <v>95</v>
          </cell>
          <cell r="Y2372">
            <v>99</v>
          </cell>
          <cell r="Z2372">
            <v>99</v>
          </cell>
          <cell r="AA2372">
            <v>86</v>
          </cell>
          <cell r="AB2372">
            <v>95</v>
          </cell>
          <cell r="AC2372">
            <v>99</v>
          </cell>
        </row>
        <row r="2373">
          <cell r="A2373" t="str">
            <v>p@J</v>
          </cell>
          <cell r="B2373" t="str">
            <v>p</v>
          </cell>
          <cell r="C2373" t="str">
            <v>early-8</v>
          </cell>
          <cell r="D2373" t="str">
            <v>@</v>
          </cell>
          <cell r="E2373" t="str">
            <v>J</v>
          </cell>
          <cell r="F2373" t="str">
            <v>mid-8</v>
          </cell>
          <cell r="G2373" t="str">
            <v>p@</v>
          </cell>
          <cell r="H2373" t="str">
            <v>@J</v>
          </cell>
          <cell r="I2373">
            <v>2</v>
          </cell>
          <cell r="J2373" t="str">
            <v>Not Found</v>
          </cell>
          <cell r="K2373">
            <v>0.17460000000000001</v>
          </cell>
          <cell r="L2373">
            <v>9.4999999999999998E-3</v>
          </cell>
          <cell r="M2373">
            <v>14</v>
          </cell>
          <cell r="N2373" t="str">
            <v>Not Found</v>
          </cell>
          <cell r="O2373">
            <v>0.15529999999999999</v>
          </cell>
          <cell r="P2373">
            <v>6.4999999999999997E-3</v>
          </cell>
          <cell r="Q2373">
            <v>11</v>
          </cell>
          <cell r="R2373">
            <v>1.5161144718498663</v>
          </cell>
          <cell r="S2373">
            <v>1.8357532261734057</v>
          </cell>
          <cell r="T2373">
            <v>0.43842133172362152</v>
          </cell>
          <cell r="U2373">
            <v>0.80737357141630328</v>
          </cell>
          <cell r="V2373">
            <v>0.8710754571900845</v>
          </cell>
          <cell r="W2373">
            <v>0.95402278275153019</v>
          </cell>
          <cell r="X2373">
            <v>94</v>
          </cell>
          <cell r="Y2373">
            <v>97</v>
          </cell>
          <cell r="Z2373">
            <v>67</v>
          </cell>
          <cell r="AA2373">
            <v>79</v>
          </cell>
          <cell r="AB2373">
            <v>81</v>
          </cell>
          <cell r="AC2373">
            <v>83</v>
          </cell>
        </row>
        <row r="2374">
          <cell r="A2374" t="str">
            <v>p@r</v>
          </cell>
          <cell r="B2374" t="str">
            <v>p</v>
          </cell>
          <cell r="C2374" t="str">
            <v>early-8</v>
          </cell>
          <cell r="D2374" t="str">
            <v>@</v>
          </cell>
          <cell r="E2374" t="str">
            <v>r</v>
          </cell>
          <cell r="F2374" t="str">
            <v>late-8</v>
          </cell>
          <cell r="G2374" t="str">
            <v>p@</v>
          </cell>
          <cell r="H2374" t="str">
            <v>@r</v>
          </cell>
          <cell r="I2374">
            <v>3</v>
          </cell>
          <cell r="J2374" t="str">
            <v>Not Found</v>
          </cell>
          <cell r="K2374">
            <v>0.2422</v>
          </cell>
          <cell r="L2374">
            <v>1.5900000000000001E-2</v>
          </cell>
          <cell r="M2374">
            <v>16</v>
          </cell>
          <cell r="N2374" t="str">
            <v>Not Found</v>
          </cell>
          <cell r="O2374">
            <v>0.23710000000000001</v>
          </cell>
          <cell r="P2374">
            <v>9.1999999999999998E-3</v>
          </cell>
          <cell r="Q2374">
            <v>13</v>
          </cell>
          <cell r="R2374">
            <v>3.075990814240634</v>
          </cell>
          <cell r="S2374">
            <v>3.6947559535833405</v>
          </cell>
          <cell r="T2374">
            <v>0.76053733244682054</v>
          </cell>
          <cell r="U2374">
            <v>2.6799880950620092</v>
          </cell>
          <cell r="V2374">
            <v>1.6958246257082821</v>
          </cell>
          <cell r="W2374">
            <v>1.4172507820670932</v>
          </cell>
          <cell r="X2374">
            <v>100</v>
          </cell>
          <cell r="Y2374">
            <v>100</v>
          </cell>
          <cell r="Z2374">
            <v>78</v>
          </cell>
          <cell r="AA2374">
            <v>100</v>
          </cell>
          <cell r="AB2374">
            <v>96</v>
          </cell>
          <cell r="AC2374">
            <v>92</v>
          </cell>
        </row>
        <row r="2375">
          <cell r="A2375" t="str">
            <v>p@S</v>
          </cell>
          <cell r="B2375" t="str">
            <v>p</v>
          </cell>
          <cell r="C2375" t="str">
            <v>early-8</v>
          </cell>
          <cell r="D2375" t="str">
            <v>@</v>
          </cell>
          <cell r="E2375" t="str">
            <v>S</v>
          </cell>
          <cell r="F2375" t="str">
            <v>late-8</v>
          </cell>
          <cell r="G2375" t="str">
            <v>p@</v>
          </cell>
          <cell r="H2375" t="str">
            <v>@S</v>
          </cell>
          <cell r="I2375">
            <v>3</v>
          </cell>
          <cell r="J2375" t="str">
            <v>Not Found</v>
          </cell>
          <cell r="K2375">
            <v>0.1716</v>
          </cell>
          <cell r="L2375">
            <v>1.0699999999999999E-2</v>
          </cell>
          <cell r="M2375">
            <v>24</v>
          </cell>
          <cell r="N2375" t="str">
            <v>Not Found</v>
          </cell>
          <cell r="O2375">
            <v>0.16020000000000001</v>
          </cell>
          <cell r="P2375">
            <v>6.8999999999999999E-3</v>
          </cell>
          <cell r="Q2375">
            <v>14</v>
          </cell>
          <cell r="R2375">
            <v>1.4468891903828203</v>
          </cell>
          <cell r="S2375">
            <v>2.1843162375627685</v>
          </cell>
          <cell r="T2375">
            <v>2.0490013353396166</v>
          </cell>
          <cell r="U2375">
            <v>0.9195473020503373</v>
          </cell>
          <cell r="V2375">
            <v>0.99326051919278047</v>
          </cell>
          <cell r="W2375">
            <v>1.6488647817248745</v>
          </cell>
          <cell r="X2375">
            <v>93</v>
          </cell>
          <cell r="Y2375">
            <v>99</v>
          </cell>
          <cell r="Z2375">
            <v>98</v>
          </cell>
          <cell r="AA2375">
            <v>82</v>
          </cell>
          <cell r="AB2375">
            <v>84</v>
          </cell>
          <cell r="AC2375">
            <v>95</v>
          </cell>
        </row>
        <row r="2376">
          <cell r="A2376" t="str">
            <v>p@v</v>
          </cell>
          <cell r="B2376" t="str">
            <v>p</v>
          </cell>
          <cell r="C2376" t="str">
            <v>early-8</v>
          </cell>
          <cell r="D2376" t="str">
            <v>@</v>
          </cell>
          <cell r="E2376" t="str">
            <v>v</v>
          </cell>
          <cell r="F2376" t="str">
            <v>mid-8</v>
          </cell>
          <cell r="G2376" t="str">
            <v>p@</v>
          </cell>
          <cell r="H2376" t="str">
            <v>@v</v>
          </cell>
          <cell r="I2376">
            <v>2</v>
          </cell>
          <cell r="J2376" t="str">
            <v>Not Found</v>
          </cell>
          <cell r="K2376">
            <v>0.18740000000000001</v>
          </cell>
          <cell r="L2376">
            <v>1.06E-2</v>
          </cell>
          <cell r="M2376">
            <v>15</v>
          </cell>
          <cell r="N2376" t="str">
            <v>Not Found</v>
          </cell>
          <cell r="O2376">
            <v>0.1711</v>
          </cell>
          <cell r="P2376">
            <v>7.7000000000000002E-3</v>
          </cell>
          <cell r="Q2376">
            <v>11</v>
          </cell>
          <cell r="R2376">
            <v>1.8114756727759289</v>
          </cell>
          <cell r="S2376">
            <v>2.1552693199469881</v>
          </cell>
          <cell r="T2376">
            <v>0.59947933208522108</v>
          </cell>
          <cell r="U2376">
            <v>1.1690766212158408</v>
          </cell>
          <cell r="V2376">
            <v>1.2376306431981725</v>
          </cell>
          <cell r="W2376">
            <v>0.95402278275153019</v>
          </cell>
          <cell r="X2376">
            <v>97</v>
          </cell>
          <cell r="Y2376">
            <v>99</v>
          </cell>
          <cell r="Z2376">
            <v>72</v>
          </cell>
          <cell r="AA2376">
            <v>88</v>
          </cell>
          <cell r="AB2376">
            <v>89</v>
          </cell>
          <cell r="AC2376">
            <v>83</v>
          </cell>
        </row>
        <row r="2377">
          <cell r="A2377" t="str">
            <v>p@z</v>
          </cell>
          <cell r="B2377" t="str">
            <v>p</v>
          </cell>
          <cell r="C2377" t="str">
            <v>early-8</v>
          </cell>
          <cell r="D2377" t="str">
            <v>@</v>
          </cell>
          <cell r="E2377" t="str">
            <v>z</v>
          </cell>
          <cell r="F2377" t="str">
            <v>late-8</v>
          </cell>
          <cell r="G2377" t="str">
            <v>p@</v>
          </cell>
          <cell r="H2377" t="str">
            <v>@z</v>
          </cell>
          <cell r="I2377">
            <v>3</v>
          </cell>
          <cell r="J2377" t="str">
            <v>Not Found</v>
          </cell>
          <cell r="K2377">
            <v>0.18390000000000001</v>
          </cell>
          <cell r="L2377">
            <v>9.4000000000000004E-3</v>
          </cell>
          <cell r="M2377">
            <v>18</v>
          </cell>
          <cell r="N2377" t="str">
            <v>Not Found</v>
          </cell>
          <cell r="O2377">
            <v>0.1731</v>
          </cell>
          <cell r="P2377">
            <v>7.1000000000000004E-3</v>
          </cell>
          <cell r="Q2377">
            <v>12</v>
          </cell>
          <cell r="R2377">
            <v>1.7307128443977087</v>
          </cell>
          <cell r="S2377">
            <v>1.8067063085576256</v>
          </cell>
          <cell r="T2377">
            <v>1.0826533331700197</v>
          </cell>
          <cell r="U2377">
            <v>1.2148618173929975</v>
          </cell>
          <cell r="V2377">
            <v>1.0543530501941287</v>
          </cell>
          <cell r="W2377">
            <v>1.1856367824093117</v>
          </cell>
          <cell r="X2377">
            <v>96</v>
          </cell>
          <cell r="Y2377">
            <v>97</v>
          </cell>
          <cell r="Z2377">
            <v>86</v>
          </cell>
          <cell r="AA2377">
            <v>89</v>
          </cell>
          <cell r="AB2377">
            <v>86</v>
          </cell>
          <cell r="AC2377">
            <v>88</v>
          </cell>
        </row>
        <row r="2378">
          <cell r="A2378" t="str">
            <v>p^C</v>
          </cell>
          <cell r="B2378" t="str">
            <v>p</v>
          </cell>
          <cell r="C2378" t="str">
            <v>early-8</v>
          </cell>
          <cell r="D2378" t="str">
            <v>^</v>
          </cell>
          <cell r="E2378" t="str">
            <v>C</v>
          </cell>
          <cell r="F2378" t="str">
            <v>mid-8</v>
          </cell>
          <cell r="G2378" t="str">
            <v>p^</v>
          </cell>
          <cell r="H2378" t="str">
            <v>^C</v>
          </cell>
          <cell r="I2378">
            <v>2</v>
          </cell>
          <cell r="J2378" t="str">
            <v>Not Found</v>
          </cell>
          <cell r="K2378">
            <v>0.13159999999999999</v>
          </cell>
          <cell r="L2378">
            <v>3.2000000000000002E-3</v>
          </cell>
          <cell r="M2378">
            <v>21</v>
          </cell>
          <cell r="N2378" t="str">
            <v>Not Found</v>
          </cell>
          <cell r="O2378">
            <v>0.14099999999999999</v>
          </cell>
          <cell r="P2378">
            <v>4.5999999999999999E-3</v>
          </cell>
          <cell r="Q2378">
            <v>12</v>
          </cell>
          <cell r="R2378">
            <v>0.52388543748887439</v>
          </cell>
          <cell r="S2378">
            <v>5.7974163792514658E-3</v>
          </cell>
          <cell r="T2378">
            <v>1.5658273342548181</v>
          </cell>
          <cell r="U2378">
            <v>0.48000941874963327</v>
          </cell>
          <cell r="V2378">
            <v>0.29069641267727897</v>
          </cell>
          <cell r="W2378">
            <v>1.1856367824093117</v>
          </cell>
          <cell r="X2378">
            <v>70</v>
          </cell>
          <cell r="Y2378">
            <v>50</v>
          </cell>
          <cell r="Z2378">
            <v>94</v>
          </cell>
          <cell r="AA2378">
            <v>68</v>
          </cell>
          <cell r="AB2378">
            <v>62</v>
          </cell>
          <cell r="AC2378">
            <v>88</v>
          </cell>
        </row>
        <row r="2379">
          <cell r="A2379" t="str">
            <v>p^d</v>
          </cell>
          <cell r="B2379" t="str">
            <v>p</v>
          </cell>
          <cell r="C2379" t="str">
            <v>early-8</v>
          </cell>
          <cell r="D2379" t="str">
            <v>^</v>
          </cell>
          <cell r="E2379" t="str">
            <v>d</v>
          </cell>
          <cell r="F2379" t="str">
            <v>early-8</v>
          </cell>
          <cell r="G2379" t="str">
            <v>p^</v>
          </cell>
          <cell r="H2379" t="str">
            <v>^d</v>
          </cell>
          <cell r="I2379">
            <v>1</v>
          </cell>
          <cell r="J2379" t="str">
            <v>Not Found</v>
          </cell>
          <cell r="K2379">
            <v>0.16159999999999999</v>
          </cell>
          <cell r="L2379">
            <v>3.3999999999999998E-3</v>
          </cell>
          <cell r="M2379">
            <v>19</v>
          </cell>
          <cell r="N2379" t="str">
            <v>Not Found</v>
          </cell>
          <cell r="O2379">
            <v>0.18190000000000001</v>
          </cell>
          <cell r="P2379">
            <v>5.1999999999999998E-3</v>
          </cell>
          <cell r="Q2379">
            <v>10</v>
          </cell>
          <cell r="R2379">
            <v>1.2161382521593336</v>
          </cell>
          <cell r="S2379">
            <v>6.3891251610811828E-2</v>
          </cell>
          <cell r="T2379">
            <v>1.2437113335316192</v>
          </cell>
          <cell r="U2379">
            <v>1.4163166805724865</v>
          </cell>
          <cell r="V2379">
            <v>0.47397400568132281</v>
          </cell>
          <cell r="W2379">
            <v>0.72240878309374867</v>
          </cell>
          <cell r="X2379">
            <v>89</v>
          </cell>
          <cell r="Y2379">
            <v>52</v>
          </cell>
          <cell r="Z2379">
            <v>89</v>
          </cell>
          <cell r="AA2379">
            <v>92</v>
          </cell>
          <cell r="AB2379">
            <v>69</v>
          </cell>
          <cell r="AC2379">
            <v>76</v>
          </cell>
        </row>
        <row r="2380">
          <cell r="A2380" t="str">
            <v>p^G</v>
          </cell>
          <cell r="B2380" t="str">
            <v>p</v>
          </cell>
          <cell r="C2380" t="str">
            <v>early-8</v>
          </cell>
          <cell r="D2380" t="str">
            <v>^</v>
          </cell>
          <cell r="E2380" t="str">
            <v>G</v>
          </cell>
          <cell r="F2380" t="str">
            <v>mid-8</v>
          </cell>
          <cell r="G2380" t="str">
            <v>p^</v>
          </cell>
          <cell r="H2380" t="str">
            <v>^G</v>
          </cell>
          <cell r="I2380">
            <v>2</v>
          </cell>
          <cell r="J2380" t="str">
            <v>Not Found</v>
          </cell>
          <cell r="K2380">
            <v>0.1353</v>
          </cell>
          <cell r="L2380">
            <v>5.1000000000000004E-3</v>
          </cell>
          <cell r="M2380">
            <v>19</v>
          </cell>
          <cell r="N2380" t="str">
            <v>Not Found</v>
          </cell>
          <cell r="O2380">
            <v>0.1472</v>
          </cell>
          <cell r="P2380">
            <v>6.4999999999999997E-3</v>
          </cell>
          <cell r="Q2380">
            <v>9</v>
          </cell>
          <cell r="R2380">
            <v>0.60926328463156454</v>
          </cell>
          <cell r="S2380">
            <v>0.55768885107907584</v>
          </cell>
          <cell r="T2380">
            <v>1.2437113335316192</v>
          </cell>
          <cell r="U2380">
            <v>0.62194352689881904</v>
          </cell>
          <cell r="V2380">
            <v>0.8710754571900845</v>
          </cell>
          <cell r="W2380">
            <v>0.49079478343596716</v>
          </cell>
          <cell r="X2380">
            <v>73</v>
          </cell>
          <cell r="Y2380">
            <v>71</v>
          </cell>
          <cell r="Z2380">
            <v>89</v>
          </cell>
          <cell r="AA2380">
            <v>73</v>
          </cell>
          <cell r="AB2380">
            <v>81</v>
          </cell>
          <cell r="AC2380">
            <v>69</v>
          </cell>
        </row>
        <row r="2381">
          <cell r="A2381" t="str">
            <v>p^J</v>
          </cell>
          <cell r="B2381" t="str">
            <v>p</v>
          </cell>
          <cell r="C2381" t="str">
            <v>early-8</v>
          </cell>
          <cell r="D2381" t="str">
            <v>^</v>
          </cell>
          <cell r="E2381" t="str">
            <v>J</v>
          </cell>
          <cell r="F2381" t="str">
            <v>mid-8</v>
          </cell>
          <cell r="G2381" t="str">
            <v>p^</v>
          </cell>
          <cell r="H2381" t="str">
            <v>^J</v>
          </cell>
          <cell r="I2381">
            <v>2</v>
          </cell>
          <cell r="J2381" t="str">
            <v>Not Found</v>
          </cell>
          <cell r="K2381">
            <v>0.13439999999999999</v>
          </cell>
          <cell r="L2381">
            <v>2.8999999999999998E-3</v>
          </cell>
          <cell r="M2381">
            <v>15</v>
          </cell>
          <cell r="N2381" t="str">
            <v>Not Found</v>
          </cell>
          <cell r="O2381">
            <v>0.13469999999999999</v>
          </cell>
          <cell r="P2381">
            <v>3.3999999999999998E-3</v>
          </cell>
          <cell r="Q2381">
            <v>6</v>
          </cell>
          <cell r="R2381">
            <v>0.58849570019145048</v>
          </cell>
          <cell r="S2381">
            <v>-8.134333646808932E-2</v>
          </cell>
          <cell r="T2381">
            <v>0.59947933208522108</v>
          </cell>
          <cell r="U2381">
            <v>0.33578605079158991</v>
          </cell>
          <cell r="V2381">
            <v>-7.5858773330808829E-2</v>
          </cell>
          <cell r="W2381">
            <v>-0.20404721553737729</v>
          </cell>
          <cell r="X2381">
            <v>72</v>
          </cell>
          <cell r="Y2381">
            <v>46</v>
          </cell>
          <cell r="Z2381">
            <v>72</v>
          </cell>
          <cell r="AA2381">
            <v>63</v>
          </cell>
          <cell r="AB2381">
            <v>48</v>
          </cell>
          <cell r="AC2381">
            <v>42</v>
          </cell>
        </row>
        <row r="2382">
          <cell r="A2382" t="str">
            <v>p^l</v>
          </cell>
          <cell r="B2382" t="str">
            <v>p</v>
          </cell>
          <cell r="C2382" t="str">
            <v>early-8</v>
          </cell>
          <cell r="D2382" t="str">
            <v>^</v>
          </cell>
          <cell r="E2382" t="str">
            <v>l</v>
          </cell>
          <cell r="F2382" t="str">
            <v>late-8</v>
          </cell>
          <cell r="G2382" t="str">
            <v>p^</v>
          </cell>
          <cell r="H2382" t="str">
            <v>^l</v>
          </cell>
          <cell r="I2382">
            <v>3</v>
          </cell>
          <cell r="J2382" t="str">
            <v>Not Found</v>
          </cell>
          <cell r="K2382">
            <v>0.1973</v>
          </cell>
          <cell r="L2382">
            <v>7.0000000000000001E-3</v>
          </cell>
          <cell r="M2382">
            <v>27</v>
          </cell>
          <cell r="N2382" t="str">
            <v>Not Found</v>
          </cell>
          <cell r="O2382">
            <v>0.2099</v>
          </cell>
          <cell r="P2382">
            <v>4.4999999999999997E-3</v>
          </cell>
          <cell r="Q2382">
            <v>13</v>
          </cell>
          <cell r="R2382">
            <v>2.0399191016171803</v>
          </cell>
          <cell r="S2382">
            <v>1.1095802857789001</v>
          </cell>
          <cell r="T2382">
            <v>2.5321753364244155</v>
          </cell>
          <cell r="U2382">
            <v>2.0573094270526791</v>
          </cell>
          <cell r="V2382">
            <v>0.2601501471766049</v>
          </cell>
          <cell r="W2382">
            <v>1.4172507820670932</v>
          </cell>
          <cell r="X2382">
            <v>98</v>
          </cell>
          <cell r="Y2382">
            <v>87</v>
          </cell>
          <cell r="Z2382">
            <v>99</v>
          </cell>
          <cell r="AA2382">
            <v>98</v>
          </cell>
          <cell r="AB2382">
            <v>61</v>
          </cell>
          <cell r="AC2382">
            <v>92</v>
          </cell>
        </row>
        <row r="2383">
          <cell r="A2383" t="str">
            <v>p^m</v>
          </cell>
          <cell r="B2383" t="str">
            <v>p</v>
          </cell>
          <cell r="C2383" t="str">
            <v>early-8</v>
          </cell>
          <cell r="D2383" t="str">
            <v>^</v>
          </cell>
          <cell r="E2383" t="str">
            <v>m</v>
          </cell>
          <cell r="F2383" t="str">
            <v>early-8</v>
          </cell>
          <cell r="G2383" t="str">
            <v>p^</v>
          </cell>
          <cell r="H2383" t="str">
            <v>^m</v>
          </cell>
          <cell r="I2383">
            <v>1</v>
          </cell>
          <cell r="J2383" t="str">
            <v>Not Found</v>
          </cell>
          <cell r="K2383">
            <v>0.17299999999999999</v>
          </cell>
          <cell r="L2383">
            <v>7.4999999999999997E-3</v>
          </cell>
          <cell r="M2383">
            <v>23</v>
          </cell>
          <cell r="N2383" t="str">
            <v>Not Found</v>
          </cell>
          <cell r="O2383">
            <v>0.17380000000000001</v>
          </cell>
          <cell r="P2383">
            <v>1.4E-2</v>
          </cell>
          <cell r="Q2383">
            <v>16</v>
          </cell>
          <cell r="R2383">
            <v>1.4791943217341079</v>
          </cell>
          <cell r="S2383">
            <v>1.2548148738578011</v>
          </cell>
          <cell r="T2383">
            <v>1.8879433349780173</v>
          </cell>
          <cell r="U2383">
            <v>1.2308866360550024</v>
          </cell>
          <cell r="V2383">
            <v>3.1620453697406332</v>
          </cell>
          <cell r="W2383">
            <v>2.1120927810404377</v>
          </cell>
          <cell r="X2383">
            <v>93</v>
          </cell>
          <cell r="Y2383">
            <v>90</v>
          </cell>
          <cell r="Z2383">
            <v>97</v>
          </cell>
          <cell r="AA2383">
            <v>89</v>
          </cell>
          <cell r="AB2383">
            <v>100</v>
          </cell>
          <cell r="AC2383">
            <v>98</v>
          </cell>
        </row>
        <row r="2384">
          <cell r="A2384" t="str">
            <v>p^r</v>
          </cell>
          <cell r="B2384" t="str">
            <v>p</v>
          </cell>
          <cell r="C2384" t="str">
            <v>early-8</v>
          </cell>
          <cell r="D2384" t="str">
            <v>^</v>
          </cell>
          <cell r="E2384" t="str">
            <v>r</v>
          </cell>
          <cell r="F2384" t="str">
            <v>late-8</v>
          </cell>
          <cell r="G2384" t="str">
            <v>p^</v>
          </cell>
          <cell r="H2384" t="str">
            <v>^r</v>
          </cell>
          <cell r="I2384">
            <v>3</v>
          </cell>
          <cell r="J2384" t="str">
            <v>Not Found</v>
          </cell>
          <cell r="K2384">
            <v>0.20200000000000001</v>
          </cell>
          <cell r="L2384">
            <v>2.3999999999999998E-3</v>
          </cell>
          <cell r="M2384">
            <v>13</v>
          </cell>
          <cell r="N2384" t="str">
            <v>Not Found</v>
          </cell>
          <cell r="O2384">
            <v>0.2165</v>
          </cell>
          <cell r="P2384">
            <v>3.0999999999999999E-3</v>
          </cell>
          <cell r="Q2384">
            <v>7</v>
          </cell>
          <cell r="R2384">
            <v>2.1483720425822193</v>
          </cell>
          <cell r="S2384">
            <v>-0.22657792454699047</v>
          </cell>
          <cell r="T2384">
            <v>0.27736333136202201</v>
          </cell>
          <cell r="U2384">
            <v>2.2084005744372961</v>
          </cell>
          <cell r="V2384">
            <v>-0.16749756983283073</v>
          </cell>
          <cell r="W2384">
            <v>2.7566784120404197E-2</v>
          </cell>
          <cell r="X2384">
            <v>98</v>
          </cell>
          <cell r="Y2384">
            <v>41</v>
          </cell>
          <cell r="Z2384">
            <v>61</v>
          </cell>
          <cell r="AA2384">
            <v>99</v>
          </cell>
          <cell r="AB2384">
            <v>44</v>
          </cell>
          <cell r="AC2384">
            <v>51</v>
          </cell>
        </row>
        <row r="2385">
          <cell r="A2385" t="str">
            <v>p^S</v>
          </cell>
          <cell r="B2385" t="str">
            <v>p</v>
          </cell>
          <cell r="C2385" t="str">
            <v>early-8</v>
          </cell>
          <cell r="D2385" t="str">
            <v>^</v>
          </cell>
          <cell r="E2385" t="str">
            <v>S</v>
          </cell>
          <cell r="F2385" t="str">
            <v>late-8</v>
          </cell>
          <cell r="G2385" t="str">
            <v>p^</v>
          </cell>
          <cell r="H2385" t="str">
            <v>^S</v>
          </cell>
          <cell r="I2385">
            <v>3</v>
          </cell>
          <cell r="J2385" t="str">
            <v>Not Found</v>
          </cell>
          <cell r="K2385">
            <v>0.1313</v>
          </cell>
          <cell r="L2385">
            <v>2.8999999999999998E-3</v>
          </cell>
          <cell r="M2385">
            <v>16</v>
          </cell>
          <cell r="N2385" t="str">
            <v>Not Found</v>
          </cell>
          <cell r="O2385">
            <v>0.1396</v>
          </cell>
          <cell r="P2385">
            <v>4.1000000000000003E-3</v>
          </cell>
          <cell r="Q2385">
            <v>7</v>
          </cell>
          <cell r="R2385">
            <v>0.51696290934216993</v>
          </cell>
          <cell r="S2385">
            <v>-8.134333646808932E-2</v>
          </cell>
          <cell r="T2385">
            <v>0.76053733244682054</v>
          </cell>
          <cell r="U2385">
            <v>0.44795978142562398</v>
          </cell>
          <cell r="V2385">
            <v>0.13796508517390921</v>
          </cell>
          <cell r="W2385">
            <v>2.7566784120404197E-2</v>
          </cell>
          <cell r="X2385">
            <v>70</v>
          </cell>
          <cell r="Y2385">
            <v>46</v>
          </cell>
          <cell r="Z2385">
            <v>78</v>
          </cell>
          <cell r="AA2385">
            <v>67</v>
          </cell>
          <cell r="AB2385">
            <v>56.000000000000007</v>
          </cell>
          <cell r="AC2385">
            <v>51</v>
          </cell>
        </row>
        <row r="2386">
          <cell r="A2386" t="str">
            <v>p^T</v>
          </cell>
          <cell r="B2386" t="str">
            <v>p</v>
          </cell>
          <cell r="C2386" t="str">
            <v>early-8</v>
          </cell>
          <cell r="D2386" t="str">
            <v>^</v>
          </cell>
          <cell r="E2386" t="str">
            <v>T</v>
          </cell>
          <cell r="F2386" t="str">
            <v>late-8</v>
          </cell>
          <cell r="G2386" t="str">
            <v>p^</v>
          </cell>
          <cell r="H2386" t="str">
            <v>^T</v>
          </cell>
          <cell r="I2386">
            <v>3</v>
          </cell>
          <cell r="J2386" t="str">
            <v>Not Found</v>
          </cell>
          <cell r="K2386">
            <v>0.13100000000000001</v>
          </cell>
          <cell r="L2386">
            <v>2.5999999999999999E-3</v>
          </cell>
          <cell r="M2386">
            <v>10</v>
          </cell>
          <cell r="N2386" t="str">
            <v>Not Found</v>
          </cell>
          <cell r="O2386">
            <v>0.13700000000000001</v>
          </cell>
          <cell r="P2386">
            <v>3.5000000000000001E-3</v>
          </cell>
          <cell r="Q2386">
            <v>4</v>
          </cell>
          <cell r="R2386">
            <v>0.51004038119546546</v>
          </cell>
          <cell r="S2386">
            <v>-0.16848408931542999</v>
          </cell>
          <cell r="T2386">
            <v>-0.20581066972277653</v>
          </cell>
          <cell r="U2386">
            <v>0.38843902639532057</v>
          </cell>
          <cell r="V2386">
            <v>-4.5312507830134761E-2</v>
          </cell>
          <cell r="W2386">
            <v>-0.66727521485294028</v>
          </cell>
          <cell r="X2386">
            <v>70</v>
          </cell>
          <cell r="Y2386">
            <v>43</v>
          </cell>
          <cell r="Z2386">
            <v>42</v>
          </cell>
          <cell r="AA2386">
            <v>65</v>
          </cell>
          <cell r="AB2386">
            <v>49</v>
          </cell>
          <cell r="AC2386">
            <v>25</v>
          </cell>
        </row>
        <row r="2387">
          <cell r="A2387" t="str">
            <v>p^v</v>
          </cell>
          <cell r="B2387" t="str">
            <v>p</v>
          </cell>
          <cell r="C2387" t="str">
            <v>early-8</v>
          </cell>
          <cell r="D2387" t="str">
            <v>^</v>
          </cell>
          <cell r="E2387" t="str">
            <v>v</v>
          </cell>
          <cell r="F2387" t="str">
            <v>mid-8</v>
          </cell>
          <cell r="G2387" t="str">
            <v>p^</v>
          </cell>
          <cell r="H2387" t="str">
            <v>^v</v>
          </cell>
          <cell r="I2387">
            <v>2</v>
          </cell>
          <cell r="J2387" t="str">
            <v>Not Found</v>
          </cell>
          <cell r="K2387">
            <v>0.1472</v>
          </cell>
          <cell r="L2387">
            <v>3.5999999999999999E-3</v>
          </cell>
          <cell r="M2387">
            <v>12</v>
          </cell>
          <cell r="N2387" t="str">
            <v>Not Found</v>
          </cell>
          <cell r="O2387">
            <v>0.15049999999999999</v>
          </cell>
          <cell r="P2387">
            <v>4.7999999999999996E-3</v>
          </cell>
          <cell r="Q2387">
            <v>6</v>
          </cell>
          <cell r="R2387">
            <v>0.88385690111751325</v>
          </cell>
          <cell r="S2387">
            <v>0.1219850868423723</v>
          </cell>
          <cell r="T2387">
            <v>0.11630533100042251</v>
          </cell>
          <cell r="U2387">
            <v>0.69748910059112734</v>
          </cell>
          <cell r="V2387">
            <v>0.35178894367862684</v>
          </cell>
          <cell r="W2387">
            <v>-0.20404721553737729</v>
          </cell>
          <cell r="X2387">
            <v>81</v>
          </cell>
          <cell r="Y2387">
            <v>55.000000000000007</v>
          </cell>
          <cell r="Z2387">
            <v>54</v>
          </cell>
          <cell r="AA2387">
            <v>76</v>
          </cell>
          <cell r="AB2387">
            <v>64</v>
          </cell>
          <cell r="AC2387">
            <v>42</v>
          </cell>
        </row>
        <row r="2388">
          <cell r="A2388" t="str">
            <v>p^z</v>
          </cell>
          <cell r="B2388" t="str">
            <v>p</v>
          </cell>
          <cell r="C2388" t="str">
            <v>early-8</v>
          </cell>
          <cell r="D2388" t="str">
            <v>^</v>
          </cell>
          <cell r="E2388" t="str">
            <v>z</v>
          </cell>
          <cell r="F2388" t="str">
            <v>late-8</v>
          </cell>
          <cell r="G2388" t="str">
            <v>p^</v>
          </cell>
          <cell r="H2388" t="str">
            <v>^z</v>
          </cell>
          <cell r="I2388">
            <v>3</v>
          </cell>
          <cell r="J2388" t="str">
            <v>Not Found</v>
          </cell>
          <cell r="K2388">
            <v>0.14369999999999999</v>
          </cell>
          <cell r="L2388">
            <v>3.5000000000000001E-3</v>
          </cell>
          <cell r="M2388">
            <v>16</v>
          </cell>
          <cell r="N2388" t="str">
            <v>Not Found</v>
          </cell>
          <cell r="O2388">
            <v>0.1525</v>
          </cell>
          <cell r="P2388">
            <v>5.7000000000000002E-3</v>
          </cell>
          <cell r="Q2388">
            <v>8</v>
          </cell>
          <cell r="R2388">
            <v>0.8030940727392929</v>
          </cell>
          <cell r="S2388">
            <v>9.2938169226592121E-2</v>
          </cell>
          <cell r="T2388">
            <v>0.76053733244682054</v>
          </cell>
          <cell r="U2388">
            <v>0.74327429676828405</v>
          </cell>
          <cell r="V2388">
            <v>0.6267053331846929</v>
          </cell>
          <cell r="W2388">
            <v>0.25918078377818571</v>
          </cell>
          <cell r="X2388">
            <v>79</v>
          </cell>
          <cell r="Y2388">
            <v>54</v>
          </cell>
          <cell r="Z2388">
            <v>78</v>
          </cell>
          <cell r="AA2388">
            <v>77</v>
          </cell>
          <cell r="AB2388">
            <v>74</v>
          </cell>
          <cell r="AC2388">
            <v>60</v>
          </cell>
        </row>
        <row r="2389">
          <cell r="A2389" t="str">
            <v>pab</v>
          </cell>
          <cell r="B2389" t="str">
            <v>p</v>
          </cell>
          <cell r="C2389" t="str">
            <v>early-8</v>
          </cell>
          <cell r="D2389" t="str">
            <v>a</v>
          </cell>
          <cell r="E2389" t="str">
            <v>b</v>
          </cell>
          <cell r="F2389" t="str">
            <v>early-8</v>
          </cell>
          <cell r="G2389" t="str">
            <v>pa</v>
          </cell>
          <cell r="H2389" t="str">
            <v>ab</v>
          </cell>
          <cell r="I2389">
            <v>1</v>
          </cell>
          <cell r="J2389" t="str">
            <v>Not Found</v>
          </cell>
          <cell r="K2389">
            <v>0.1709</v>
          </cell>
          <cell r="L2389">
            <v>9.7000000000000003E-3</v>
          </cell>
          <cell r="M2389">
            <v>20</v>
          </cell>
          <cell r="N2389" t="str">
            <v>Not Found</v>
          </cell>
          <cell r="O2389">
            <v>0.15329999999999999</v>
          </cell>
          <cell r="P2389">
            <v>1.11E-2</v>
          </cell>
          <cell r="Q2389">
            <v>13</v>
          </cell>
          <cell r="R2389">
            <v>1.430736624707176</v>
          </cell>
          <cell r="S2389">
            <v>1.8938470614049663</v>
          </cell>
          <cell r="T2389">
            <v>1.4047693338932186</v>
          </cell>
          <cell r="U2389">
            <v>0.76158837523914658</v>
          </cell>
          <cell r="V2389">
            <v>2.2762036702210877</v>
          </cell>
          <cell r="W2389">
            <v>1.4172507820670932</v>
          </cell>
          <cell r="X2389">
            <v>92</v>
          </cell>
          <cell r="Y2389">
            <v>97</v>
          </cell>
          <cell r="Z2389">
            <v>92</v>
          </cell>
          <cell r="AA2389">
            <v>78</v>
          </cell>
          <cell r="AB2389">
            <v>99</v>
          </cell>
          <cell r="AC2389">
            <v>92</v>
          </cell>
        </row>
        <row r="2390">
          <cell r="A2390" t="str">
            <v>paC</v>
          </cell>
          <cell r="B2390" t="str">
            <v>p</v>
          </cell>
          <cell r="C2390" t="str">
            <v>early-8</v>
          </cell>
          <cell r="D2390" t="str">
            <v>a</v>
          </cell>
          <cell r="E2390" t="str">
            <v>C</v>
          </cell>
          <cell r="F2390" t="str">
            <v>mid-8</v>
          </cell>
          <cell r="G2390" t="str">
            <v>pa</v>
          </cell>
          <cell r="H2390" t="str">
            <v>aC</v>
          </cell>
          <cell r="I2390">
            <v>2</v>
          </cell>
          <cell r="J2390" t="str">
            <v>Not Found</v>
          </cell>
          <cell r="K2390">
            <v>0.15290000000000001</v>
          </cell>
          <cell r="L2390">
            <v>8.0000000000000002E-3</v>
          </cell>
          <cell r="M2390">
            <v>18</v>
          </cell>
          <cell r="N2390" t="str">
            <v>Not Found</v>
          </cell>
          <cell r="O2390">
            <v>0.14410000000000001</v>
          </cell>
          <cell r="P2390">
            <v>7.6E-3</v>
          </cell>
          <cell r="Q2390">
            <v>11</v>
          </cell>
          <cell r="R2390">
            <v>1.0153849359049008</v>
          </cell>
          <cell r="S2390">
            <v>1.4000494619367023</v>
          </cell>
          <cell r="T2390">
            <v>1.0826533331700197</v>
          </cell>
          <cell r="U2390">
            <v>0.55097647282422646</v>
          </cell>
          <cell r="V2390">
            <v>1.2070843776974984</v>
          </cell>
          <cell r="W2390">
            <v>0.95402278275153019</v>
          </cell>
          <cell r="X2390">
            <v>85</v>
          </cell>
          <cell r="Y2390">
            <v>92</v>
          </cell>
          <cell r="Z2390">
            <v>86</v>
          </cell>
          <cell r="AA2390">
            <v>71</v>
          </cell>
          <cell r="AB2390">
            <v>89</v>
          </cell>
          <cell r="AC2390">
            <v>83</v>
          </cell>
        </row>
        <row r="2391">
          <cell r="A2391" t="str">
            <v>paf</v>
          </cell>
          <cell r="B2391" t="str">
            <v>p</v>
          </cell>
          <cell r="C2391" t="str">
            <v>early-8</v>
          </cell>
          <cell r="D2391" t="str">
            <v>a</v>
          </cell>
          <cell r="E2391" t="str">
            <v>f</v>
          </cell>
          <cell r="F2391" t="str">
            <v>mid-8</v>
          </cell>
          <cell r="G2391" t="str">
            <v>pa</v>
          </cell>
          <cell r="H2391" t="str">
            <v>af</v>
          </cell>
          <cell r="I2391">
            <v>2</v>
          </cell>
          <cell r="J2391" t="str">
            <v>Not Found</v>
          </cell>
          <cell r="K2391">
            <v>0.1646</v>
          </cell>
          <cell r="L2391">
            <v>8.0000000000000002E-3</v>
          </cell>
          <cell r="M2391">
            <v>10</v>
          </cell>
          <cell r="N2391" t="str">
            <v>Not Found</v>
          </cell>
          <cell r="O2391">
            <v>0.1507</v>
          </cell>
          <cell r="P2391">
            <v>8.0000000000000002E-3</v>
          </cell>
          <cell r="Q2391">
            <v>9</v>
          </cell>
          <cell r="R2391">
            <v>1.2853635336263796</v>
          </cell>
          <cell r="S2391">
            <v>1.4000494619367023</v>
          </cell>
          <cell r="T2391">
            <v>-0.20581066972277653</v>
          </cell>
          <cell r="U2391">
            <v>0.70206762020884317</v>
          </cell>
          <cell r="V2391">
            <v>1.3292694397001943</v>
          </cell>
          <cell r="W2391">
            <v>0.49079478343596716</v>
          </cell>
          <cell r="X2391">
            <v>90</v>
          </cell>
          <cell r="Y2391">
            <v>92</v>
          </cell>
          <cell r="Z2391">
            <v>42</v>
          </cell>
          <cell r="AA2391">
            <v>76</v>
          </cell>
          <cell r="AB2391">
            <v>91</v>
          </cell>
          <cell r="AC2391">
            <v>69</v>
          </cell>
        </row>
        <row r="2392">
          <cell r="A2392" t="str">
            <v>paJ</v>
          </cell>
          <cell r="B2392" t="str">
            <v>p</v>
          </cell>
          <cell r="C2392" t="str">
            <v>early-8</v>
          </cell>
          <cell r="D2392" t="str">
            <v>a</v>
          </cell>
          <cell r="E2392" t="str">
            <v>J</v>
          </cell>
          <cell r="F2392" t="str">
            <v>mid-8</v>
          </cell>
          <cell r="G2392" t="str">
            <v>pa</v>
          </cell>
          <cell r="H2392" t="str">
            <v>aJ</v>
          </cell>
          <cell r="I2392">
            <v>2</v>
          </cell>
          <cell r="J2392" t="str">
            <v>Not Found</v>
          </cell>
          <cell r="K2392">
            <v>0.15570000000000001</v>
          </cell>
          <cell r="L2392">
            <v>8.6999999999999994E-3</v>
          </cell>
          <cell r="M2392">
            <v>12</v>
          </cell>
          <cell r="N2392" t="str">
            <v>Not Found</v>
          </cell>
          <cell r="O2392">
            <v>0.13769999999999999</v>
          </cell>
          <cell r="P2392">
            <v>8.2000000000000007E-3</v>
          </cell>
          <cell r="Q2392">
            <v>9</v>
          </cell>
          <cell r="R2392">
            <v>1.0799951986074769</v>
          </cell>
          <cell r="S2392">
            <v>1.6033778852471638</v>
          </cell>
          <cell r="T2392">
            <v>0.11630533100042251</v>
          </cell>
          <cell r="U2392">
            <v>0.40446384505732486</v>
          </cell>
          <cell r="V2392">
            <v>1.3903619707015424</v>
          </cell>
          <cell r="W2392">
            <v>0.49079478343596716</v>
          </cell>
          <cell r="X2392">
            <v>86</v>
          </cell>
          <cell r="Y2392">
            <v>95</v>
          </cell>
          <cell r="Z2392">
            <v>54</v>
          </cell>
          <cell r="AA2392">
            <v>66</v>
          </cell>
          <cell r="AB2392">
            <v>92</v>
          </cell>
          <cell r="AC2392">
            <v>69</v>
          </cell>
        </row>
        <row r="2393">
          <cell r="A2393" t="str">
            <v>pan</v>
          </cell>
          <cell r="B2393" t="str">
            <v>p</v>
          </cell>
          <cell r="C2393" t="str">
            <v>early-8</v>
          </cell>
          <cell r="D2393" t="str">
            <v>a</v>
          </cell>
          <cell r="E2393" t="str">
            <v>n</v>
          </cell>
          <cell r="F2393" t="str">
            <v>early-8</v>
          </cell>
          <cell r="G2393" t="str">
            <v>pa</v>
          </cell>
          <cell r="H2393" t="str">
            <v>an</v>
          </cell>
          <cell r="I2393">
            <v>1</v>
          </cell>
          <cell r="J2393" t="str">
            <v>Not Found</v>
          </cell>
          <cell r="K2393">
            <v>0.24099999999999999</v>
          </cell>
          <cell r="L2393">
            <v>1.9800000000000002E-2</v>
          </cell>
          <cell r="M2393">
            <v>25</v>
          </cell>
          <cell r="N2393" t="str">
            <v>Not Found</v>
          </cell>
          <cell r="O2393">
            <v>0.2369</v>
          </cell>
          <cell r="P2393">
            <v>1.3299999999999999E-2</v>
          </cell>
          <cell r="Q2393">
            <v>19</v>
          </cell>
          <cell r="R2393">
            <v>3.0483007016538162</v>
          </cell>
          <cell r="S2393">
            <v>4.827585740598769</v>
          </cell>
          <cell r="T2393">
            <v>2.2100593357012164</v>
          </cell>
          <cell r="U2393">
            <v>2.6754095754442933</v>
          </cell>
          <cell r="V2393">
            <v>2.9482215112359151</v>
          </cell>
          <cell r="W2393">
            <v>2.806934780013782</v>
          </cell>
          <cell r="X2393">
            <v>100</v>
          </cell>
          <cell r="Y2393">
            <v>100</v>
          </cell>
          <cell r="Z2393">
            <v>99</v>
          </cell>
          <cell r="AA2393">
            <v>100</v>
          </cell>
          <cell r="AB2393">
            <v>100</v>
          </cell>
          <cell r="AC2393">
            <v>100</v>
          </cell>
        </row>
        <row r="2394">
          <cell r="A2394" t="str">
            <v>pas</v>
          </cell>
          <cell r="B2394" t="str">
            <v>p</v>
          </cell>
          <cell r="C2394" t="str">
            <v>early-8</v>
          </cell>
          <cell r="D2394" t="str">
            <v>a</v>
          </cell>
          <cell r="E2394" t="str">
            <v>s</v>
          </cell>
          <cell r="F2394" t="str">
            <v>late-8</v>
          </cell>
          <cell r="G2394" t="str">
            <v>pa</v>
          </cell>
          <cell r="H2394" t="str">
            <v>as</v>
          </cell>
          <cell r="I2394">
            <v>3</v>
          </cell>
          <cell r="J2394" t="str">
            <v>Not Found</v>
          </cell>
          <cell r="K2394">
            <v>0.22370000000000001</v>
          </cell>
          <cell r="L2394">
            <v>1.0200000000000001E-2</v>
          </cell>
          <cell r="M2394">
            <v>19</v>
          </cell>
          <cell r="N2394" t="str">
            <v>Not Found</v>
          </cell>
          <cell r="O2394">
            <v>0.1938</v>
          </cell>
          <cell r="P2394">
            <v>9.1000000000000004E-3</v>
          </cell>
          <cell r="Q2394">
            <v>12</v>
          </cell>
          <cell r="R2394">
            <v>2.6491015785271848</v>
          </cell>
          <cell r="S2394">
            <v>2.0390816494838675</v>
          </cell>
          <cell r="T2394">
            <v>1.2437113335316192</v>
          </cell>
          <cell r="U2394">
            <v>1.6887385978265683</v>
          </cell>
          <cell r="V2394">
            <v>1.6652783602076082</v>
          </cell>
          <cell r="W2394">
            <v>1.1856367824093117</v>
          </cell>
          <cell r="X2394">
            <v>100</v>
          </cell>
          <cell r="Y2394">
            <v>98</v>
          </cell>
          <cell r="Z2394">
            <v>89</v>
          </cell>
          <cell r="AA2394">
            <v>95</v>
          </cell>
          <cell r="AB2394">
            <v>95</v>
          </cell>
          <cell r="AC2394">
            <v>88</v>
          </cell>
        </row>
        <row r="2395">
          <cell r="A2395" t="str">
            <v>paT</v>
          </cell>
          <cell r="B2395" t="str">
            <v>p</v>
          </cell>
          <cell r="C2395" t="str">
            <v>early-8</v>
          </cell>
          <cell r="D2395" t="str">
            <v>a</v>
          </cell>
          <cell r="E2395" t="str">
            <v>T</v>
          </cell>
          <cell r="F2395" t="str">
            <v>late-8</v>
          </cell>
          <cell r="G2395" t="str">
            <v>pa</v>
          </cell>
          <cell r="H2395" t="str">
            <v>aT</v>
          </cell>
          <cell r="I2395">
            <v>3</v>
          </cell>
          <cell r="J2395" t="str">
            <v>Not Found</v>
          </cell>
          <cell r="K2395">
            <v>0.15229999999999999</v>
          </cell>
          <cell r="L2395">
            <v>7.9000000000000008E-3</v>
          </cell>
          <cell r="M2395">
            <v>11</v>
          </cell>
          <cell r="N2395" t="str">
            <v>Not Found</v>
          </cell>
          <cell r="O2395">
            <v>0.14000000000000001</v>
          </cell>
          <cell r="P2395">
            <v>7.6E-3</v>
          </cell>
          <cell r="Q2395">
            <v>8</v>
          </cell>
          <cell r="R2395">
            <v>1.0015398796114912</v>
          </cell>
          <cell r="S2395">
            <v>1.3710025443209224</v>
          </cell>
          <cell r="T2395">
            <v>-4.4752669361177014E-2</v>
          </cell>
          <cell r="U2395">
            <v>0.45711682066105552</v>
          </cell>
          <cell r="V2395">
            <v>1.2070843776974984</v>
          </cell>
          <cell r="W2395">
            <v>0.25918078377818571</v>
          </cell>
          <cell r="X2395">
            <v>84</v>
          </cell>
          <cell r="Y2395">
            <v>92</v>
          </cell>
          <cell r="Z2395">
            <v>48</v>
          </cell>
          <cell r="AA2395">
            <v>68</v>
          </cell>
          <cell r="AB2395">
            <v>89</v>
          </cell>
          <cell r="AC2395">
            <v>60</v>
          </cell>
        </row>
        <row r="2396">
          <cell r="A2396" t="str">
            <v>pav</v>
          </cell>
          <cell r="B2396" t="str">
            <v>p</v>
          </cell>
          <cell r="C2396" t="str">
            <v>early-8</v>
          </cell>
          <cell r="D2396" t="str">
            <v>a</v>
          </cell>
          <cell r="E2396" t="str">
            <v>v</v>
          </cell>
          <cell r="F2396" t="str">
            <v>mid-8</v>
          </cell>
          <cell r="G2396" t="str">
            <v>pa</v>
          </cell>
          <cell r="H2396" t="str">
            <v>av</v>
          </cell>
          <cell r="I2396">
            <v>2</v>
          </cell>
          <cell r="J2396" t="str">
            <v>Not Found</v>
          </cell>
          <cell r="K2396">
            <v>0.16850000000000001</v>
          </cell>
          <cell r="L2396">
            <v>8.3000000000000001E-3</v>
          </cell>
          <cell r="M2396">
            <v>10</v>
          </cell>
          <cell r="N2396" t="str">
            <v>Not Found</v>
          </cell>
          <cell r="O2396">
            <v>0.1535</v>
          </cell>
          <cell r="P2396">
            <v>7.7999999999999996E-3</v>
          </cell>
          <cell r="Q2396">
            <v>8</v>
          </cell>
          <cell r="R2396">
            <v>1.3753563995335396</v>
          </cell>
          <cell r="S2396">
            <v>1.487190214784043</v>
          </cell>
          <cell r="T2396">
            <v>-0.20581066972277653</v>
          </cell>
          <cell r="U2396">
            <v>0.7661668948568624</v>
          </cell>
          <cell r="V2396">
            <v>1.2681769086988464</v>
          </cell>
          <cell r="W2396">
            <v>0.25918078377818571</v>
          </cell>
          <cell r="X2396">
            <v>92</v>
          </cell>
          <cell r="Y2396">
            <v>93</v>
          </cell>
          <cell r="Z2396">
            <v>42</v>
          </cell>
          <cell r="AA2396">
            <v>78</v>
          </cell>
          <cell r="AB2396">
            <v>90</v>
          </cell>
          <cell r="AC2396">
            <v>60</v>
          </cell>
        </row>
        <row r="2397">
          <cell r="A2397" t="str">
            <v>paz</v>
          </cell>
          <cell r="B2397" t="str">
            <v>p</v>
          </cell>
          <cell r="C2397" t="str">
            <v>early-8</v>
          </cell>
          <cell r="D2397" t="str">
            <v>a</v>
          </cell>
          <cell r="E2397" t="str">
            <v>z</v>
          </cell>
          <cell r="F2397" t="str">
            <v>late-8</v>
          </cell>
          <cell r="G2397" t="str">
            <v>pa</v>
          </cell>
          <cell r="H2397" t="str">
            <v>az</v>
          </cell>
          <cell r="I2397">
            <v>3</v>
          </cell>
          <cell r="J2397" t="str">
            <v>Not Found</v>
          </cell>
          <cell r="K2397">
            <v>0.16500000000000001</v>
          </cell>
          <cell r="L2397">
            <v>8.5000000000000006E-3</v>
          </cell>
          <cell r="M2397">
            <v>12</v>
          </cell>
          <cell r="N2397" t="str">
            <v>Not Found</v>
          </cell>
          <cell r="O2397">
            <v>0.15559999999999999</v>
          </cell>
          <cell r="P2397">
            <v>8.0000000000000002E-3</v>
          </cell>
          <cell r="Q2397">
            <v>10</v>
          </cell>
          <cell r="R2397">
            <v>1.2945935711553194</v>
          </cell>
          <cell r="S2397">
            <v>1.5452840500156038</v>
          </cell>
          <cell r="T2397">
            <v>0.11630533100042251</v>
          </cell>
          <cell r="U2397">
            <v>0.81424135084287663</v>
          </cell>
          <cell r="V2397">
            <v>1.3292694397001943</v>
          </cell>
          <cell r="W2397">
            <v>0.72240878309374867</v>
          </cell>
          <cell r="X2397">
            <v>90</v>
          </cell>
          <cell r="Y2397">
            <v>94</v>
          </cell>
          <cell r="Z2397">
            <v>54</v>
          </cell>
          <cell r="AA2397">
            <v>79</v>
          </cell>
          <cell r="AB2397">
            <v>91</v>
          </cell>
          <cell r="AC2397">
            <v>76</v>
          </cell>
        </row>
        <row r="2398">
          <cell r="A2398" t="str">
            <v>pcb</v>
          </cell>
          <cell r="B2398" t="str">
            <v>p</v>
          </cell>
          <cell r="C2398" t="str">
            <v>early-8</v>
          </cell>
          <cell r="D2398" t="str">
            <v>c</v>
          </cell>
          <cell r="E2398" t="str">
            <v>b</v>
          </cell>
          <cell r="F2398" t="str">
            <v>early-8</v>
          </cell>
          <cell r="G2398" t="str">
            <v>pc</v>
          </cell>
          <cell r="H2398" t="str">
            <v>cb</v>
          </cell>
          <cell r="I2398">
            <v>1</v>
          </cell>
          <cell r="J2398" t="str">
            <v>Not Found</v>
          </cell>
          <cell r="K2398">
            <v>0.12690000000000001</v>
          </cell>
          <cell r="L2398">
            <v>8.0000000000000004E-4</v>
          </cell>
          <cell r="M2398">
            <v>6</v>
          </cell>
          <cell r="N2398" t="str">
            <v>Not Found</v>
          </cell>
          <cell r="O2398">
            <v>0.1167</v>
          </cell>
          <cell r="P2398">
            <v>1.1000000000000001E-3</v>
          </cell>
          <cell r="Q2398">
            <v>2</v>
          </cell>
          <cell r="R2398">
            <v>0.41543249652383618</v>
          </cell>
          <cell r="S2398">
            <v>-0.69132860639947413</v>
          </cell>
          <cell r="T2398">
            <v>-0.85004267116917465</v>
          </cell>
          <cell r="U2398">
            <v>-7.6280714802819408E-2</v>
          </cell>
          <cell r="V2398">
            <v>-0.7784228798463102</v>
          </cell>
          <cell r="W2398">
            <v>-1.1305032141685032</v>
          </cell>
          <cell r="X2398">
            <v>66</v>
          </cell>
          <cell r="Y2398">
            <v>24</v>
          </cell>
          <cell r="Z2398">
            <v>20</v>
          </cell>
          <cell r="AA2398">
            <v>47</v>
          </cell>
          <cell r="AB2398">
            <v>22</v>
          </cell>
          <cell r="AC2398">
            <v>13</v>
          </cell>
        </row>
        <row r="2399">
          <cell r="A2399" t="str">
            <v>pcC</v>
          </cell>
          <cell r="B2399" t="str">
            <v>p</v>
          </cell>
          <cell r="C2399" t="str">
            <v>early-8</v>
          </cell>
          <cell r="D2399" t="str">
            <v>c</v>
          </cell>
          <cell r="E2399" t="str">
            <v>C</v>
          </cell>
          <cell r="F2399" t="str">
            <v>mid-8</v>
          </cell>
          <cell r="G2399" t="str">
            <v>pc</v>
          </cell>
          <cell r="H2399" t="str">
            <v>cC</v>
          </cell>
          <cell r="I2399">
            <v>2</v>
          </cell>
          <cell r="J2399" t="str">
            <v>Not Found</v>
          </cell>
          <cell r="K2399">
            <v>0.1089</v>
          </cell>
          <cell r="L2399">
            <v>8.0000000000000004E-4</v>
          </cell>
          <cell r="M2399">
            <v>14</v>
          </cell>
          <cell r="N2399" t="str">
            <v>Not Found</v>
          </cell>
          <cell r="O2399">
            <v>0.1074</v>
          </cell>
          <cell r="P2399">
            <v>1.5E-3</v>
          </cell>
          <cell r="Q2399">
            <v>7</v>
          </cell>
          <cell r="R2399">
            <v>8.0807721560251992E-5</v>
          </cell>
          <cell r="S2399">
            <v>-0.69132860639947413</v>
          </cell>
          <cell r="T2399">
            <v>0.43842133172362152</v>
          </cell>
          <cell r="U2399">
            <v>-0.28918187702659776</v>
          </cell>
          <cell r="V2399">
            <v>-0.65623781784361435</v>
          </cell>
          <cell r="W2399">
            <v>2.7566784120404197E-2</v>
          </cell>
          <cell r="X2399">
            <v>50</v>
          </cell>
          <cell r="Y2399">
            <v>24</v>
          </cell>
          <cell r="Z2399">
            <v>67</v>
          </cell>
          <cell r="AA2399">
            <v>39</v>
          </cell>
          <cell r="AB2399">
            <v>26</v>
          </cell>
          <cell r="AC2399">
            <v>51</v>
          </cell>
        </row>
        <row r="2400">
          <cell r="A2400" t="str">
            <v>pcd</v>
          </cell>
          <cell r="B2400" t="str">
            <v>p</v>
          </cell>
          <cell r="C2400" t="str">
            <v>early-8</v>
          </cell>
          <cell r="D2400" t="str">
            <v>c</v>
          </cell>
          <cell r="E2400" t="str">
            <v>d</v>
          </cell>
          <cell r="F2400" t="str">
            <v>early-8</v>
          </cell>
          <cell r="G2400" t="str">
            <v>pc</v>
          </cell>
          <cell r="H2400" t="str">
            <v>cd</v>
          </cell>
          <cell r="I2400">
            <v>1</v>
          </cell>
          <cell r="J2400" t="str">
            <v>Not Found</v>
          </cell>
          <cell r="K2400">
            <v>0.1389</v>
          </cell>
          <cell r="L2400">
            <v>1.1999999999999999E-3</v>
          </cell>
          <cell r="M2400">
            <v>10</v>
          </cell>
          <cell r="N2400" t="str">
            <v>Not Found</v>
          </cell>
          <cell r="O2400">
            <v>0.14829999999999999</v>
          </cell>
          <cell r="P2400">
            <v>1.2999999999999999E-3</v>
          </cell>
          <cell r="Q2400">
            <v>4</v>
          </cell>
          <cell r="R2400">
            <v>0.69233362239201945</v>
          </cell>
          <cell r="S2400">
            <v>-0.57514093593635329</v>
          </cell>
          <cell r="T2400">
            <v>-0.20581066972277653</v>
          </cell>
          <cell r="U2400">
            <v>0.64712538479625492</v>
          </cell>
          <cell r="V2400">
            <v>-0.71733034884496238</v>
          </cell>
          <cell r="W2400">
            <v>-0.66727521485294028</v>
          </cell>
          <cell r="X2400">
            <v>76</v>
          </cell>
          <cell r="Y2400">
            <v>28.000000000000004</v>
          </cell>
          <cell r="Z2400">
            <v>42</v>
          </cell>
          <cell r="AA2400">
            <v>74</v>
          </cell>
          <cell r="AB2400">
            <v>24</v>
          </cell>
          <cell r="AC2400">
            <v>25</v>
          </cell>
        </row>
        <row r="2401">
          <cell r="A2401" t="str">
            <v>pcf</v>
          </cell>
          <cell r="B2401" t="str">
            <v>p</v>
          </cell>
          <cell r="C2401" t="str">
            <v>early-8</v>
          </cell>
          <cell r="D2401" t="str">
            <v>c</v>
          </cell>
          <cell r="E2401" t="str">
            <v>f</v>
          </cell>
          <cell r="F2401" t="str">
            <v>mid-8</v>
          </cell>
          <cell r="G2401" t="str">
            <v>pc</v>
          </cell>
          <cell r="H2401" t="str">
            <v>cf</v>
          </cell>
          <cell r="I2401">
            <v>2</v>
          </cell>
          <cell r="J2401" t="str">
            <v>Not Found</v>
          </cell>
          <cell r="K2401">
            <v>0.1206</v>
          </cell>
          <cell r="L2401">
            <v>1.2999999999999999E-3</v>
          </cell>
          <cell r="M2401">
            <v>7</v>
          </cell>
          <cell r="N2401" t="str">
            <v>Not Found</v>
          </cell>
          <cell r="O2401">
            <v>0.11409999999999999</v>
          </cell>
          <cell r="P2401">
            <v>2.3E-3</v>
          </cell>
          <cell r="Q2401">
            <v>6</v>
          </cell>
          <cell r="R2401">
            <v>0.27005940544303941</v>
          </cell>
          <cell r="S2401">
            <v>-0.54609401832057292</v>
          </cell>
          <cell r="T2401">
            <v>-0.68898467080757508</v>
          </cell>
          <cell r="U2401">
            <v>-0.13580146983312313</v>
          </cell>
          <cell r="V2401">
            <v>-0.41186769383822258</v>
          </cell>
          <cell r="W2401">
            <v>-0.20404721553737729</v>
          </cell>
          <cell r="X2401">
            <v>61</v>
          </cell>
          <cell r="Y2401">
            <v>28.999999999999996</v>
          </cell>
          <cell r="Z2401">
            <v>24</v>
          </cell>
          <cell r="AA2401">
            <v>45</v>
          </cell>
          <cell r="AB2401">
            <v>35</v>
          </cell>
          <cell r="AC2401">
            <v>42</v>
          </cell>
        </row>
        <row r="2402">
          <cell r="A2402" t="str">
            <v>pcg</v>
          </cell>
          <cell r="B2402" t="str">
            <v>p</v>
          </cell>
          <cell r="C2402" t="str">
            <v>early-8</v>
          </cell>
          <cell r="D2402" t="str">
            <v>c</v>
          </cell>
          <cell r="E2402" t="str">
            <v>g</v>
          </cell>
          <cell r="F2402" t="str">
            <v>mid-8</v>
          </cell>
          <cell r="G2402" t="str">
            <v>pc</v>
          </cell>
          <cell r="H2402" t="str">
            <v>cg</v>
          </cell>
          <cell r="I2402">
            <v>2</v>
          </cell>
          <cell r="J2402" t="str">
            <v>Not Found</v>
          </cell>
          <cell r="K2402">
            <v>0.1188</v>
          </cell>
          <cell r="L2402">
            <v>1.5E-3</v>
          </cell>
          <cell r="M2402">
            <v>12</v>
          </cell>
          <cell r="N2402" t="str">
            <v>Not Found</v>
          </cell>
          <cell r="O2402">
            <v>0.1138</v>
          </cell>
          <cell r="P2402">
            <v>2.5000000000000001E-3</v>
          </cell>
          <cell r="Q2402">
            <v>9</v>
          </cell>
          <cell r="R2402">
            <v>0.22852423656281196</v>
          </cell>
          <cell r="S2402">
            <v>-0.48800018308901244</v>
          </cell>
          <cell r="T2402">
            <v>0.11630533100042251</v>
          </cell>
          <cell r="U2402">
            <v>-0.14266924925969651</v>
          </cell>
          <cell r="V2402">
            <v>-0.3507751628368746</v>
          </cell>
          <cell r="W2402">
            <v>0.49079478343596716</v>
          </cell>
          <cell r="X2402">
            <v>59</v>
          </cell>
          <cell r="Y2402">
            <v>31</v>
          </cell>
          <cell r="Z2402">
            <v>54</v>
          </cell>
          <cell r="AA2402">
            <v>44</v>
          </cell>
          <cell r="AB2402">
            <v>37</v>
          </cell>
          <cell r="AC2402">
            <v>69</v>
          </cell>
        </row>
        <row r="2403">
          <cell r="A2403" t="str">
            <v>pcG</v>
          </cell>
          <cell r="B2403" t="str">
            <v>p</v>
          </cell>
          <cell r="C2403" t="str">
            <v>early-8</v>
          </cell>
          <cell r="D2403" t="str">
            <v>c</v>
          </cell>
          <cell r="E2403" t="str">
            <v>G</v>
          </cell>
          <cell r="F2403" t="str">
            <v>mid-8</v>
          </cell>
          <cell r="G2403" t="str">
            <v>pc</v>
          </cell>
          <cell r="H2403" t="str">
            <v>cG</v>
          </cell>
          <cell r="I2403">
            <v>2</v>
          </cell>
          <cell r="J2403" t="str">
            <v>Not Found</v>
          </cell>
          <cell r="K2403">
            <v>0.11260000000000001</v>
          </cell>
          <cell r="L2403">
            <v>1.6000000000000001E-3</v>
          </cell>
          <cell r="M2403">
            <v>13</v>
          </cell>
          <cell r="N2403" t="str">
            <v>Not Found</v>
          </cell>
          <cell r="O2403">
            <v>0.11360000000000001</v>
          </cell>
          <cell r="P2403">
            <v>2.5000000000000001E-3</v>
          </cell>
          <cell r="Q2403">
            <v>9</v>
          </cell>
          <cell r="R2403">
            <v>8.545865486425043E-2</v>
          </cell>
          <cell r="S2403">
            <v>-0.45895326547323223</v>
          </cell>
          <cell r="T2403">
            <v>0.27736333136202201</v>
          </cell>
          <cell r="U2403">
            <v>-0.14724776887741198</v>
          </cell>
          <cell r="V2403">
            <v>-0.3507751628368746</v>
          </cell>
          <cell r="W2403">
            <v>0.49079478343596716</v>
          </cell>
          <cell r="X2403">
            <v>53</v>
          </cell>
          <cell r="Y2403">
            <v>32</v>
          </cell>
          <cell r="Z2403">
            <v>61</v>
          </cell>
          <cell r="AA2403">
            <v>44</v>
          </cell>
          <cell r="AB2403">
            <v>37</v>
          </cell>
          <cell r="AC2403">
            <v>69</v>
          </cell>
        </row>
        <row r="2404">
          <cell r="A2404" t="str">
            <v>pcJ</v>
          </cell>
          <cell r="B2404" t="str">
            <v>p</v>
          </cell>
          <cell r="C2404" t="str">
            <v>early-8</v>
          </cell>
          <cell r="D2404" t="str">
            <v>c</v>
          </cell>
          <cell r="E2404" t="str">
            <v>J</v>
          </cell>
          <cell r="F2404" t="str">
            <v>mid-8</v>
          </cell>
          <cell r="G2404" t="str">
            <v>pc</v>
          </cell>
          <cell r="H2404" t="str">
            <v>cJ</v>
          </cell>
          <cell r="I2404">
            <v>2</v>
          </cell>
          <cell r="J2404" t="str">
            <v>Not Found</v>
          </cell>
          <cell r="K2404">
            <v>0.11169999999999999</v>
          </cell>
          <cell r="L2404">
            <v>6.9999999999999999E-4</v>
          </cell>
          <cell r="M2404">
            <v>6</v>
          </cell>
          <cell r="N2404" t="str">
            <v>Not Found</v>
          </cell>
          <cell r="O2404">
            <v>0.1011</v>
          </cell>
          <cell r="P2404">
            <v>1.1000000000000001E-3</v>
          </cell>
          <cell r="Q2404">
            <v>3</v>
          </cell>
          <cell r="R2404">
            <v>6.4691070424136382E-2</v>
          </cell>
          <cell r="S2404">
            <v>-0.72037552401525429</v>
          </cell>
          <cell r="T2404">
            <v>-0.85004267116917465</v>
          </cell>
          <cell r="U2404">
            <v>-0.43340524498464111</v>
          </cell>
          <cell r="V2404">
            <v>-0.7784228798463102</v>
          </cell>
          <cell r="W2404">
            <v>-0.89888921451072179</v>
          </cell>
          <cell r="X2404">
            <v>53</v>
          </cell>
          <cell r="Y2404">
            <v>23</v>
          </cell>
          <cell r="Z2404">
            <v>20</v>
          </cell>
          <cell r="AA2404">
            <v>33</v>
          </cell>
          <cell r="AB2404">
            <v>22</v>
          </cell>
          <cell r="AC2404">
            <v>18</v>
          </cell>
        </row>
        <row r="2405">
          <cell r="A2405" t="str">
            <v>pck</v>
          </cell>
          <cell r="B2405" t="str">
            <v>p</v>
          </cell>
          <cell r="C2405" t="str">
            <v>early-8</v>
          </cell>
          <cell r="D2405" t="str">
            <v>c</v>
          </cell>
          <cell r="E2405" t="str">
            <v>k</v>
          </cell>
          <cell r="F2405" t="str">
            <v>mid-8</v>
          </cell>
          <cell r="G2405" t="str">
            <v>pc</v>
          </cell>
          <cell r="H2405" t="str">
            <v>ck</v>
          </cell>
          <cell r="I2405">
            <v>2</v>
          </cell>
          <cell r="J2405" t="str">
            <v>Not Found</v>
          </cell>
          <cell r="K2405">
            <v>0.15440000000000001</v>
          </cell>
          <cell r="L2405">
            <v>1.6000000000000001E-3</v>
          </cell>
          <cell r="M2405">
            <v>21</v>
          </cell>
          <cell r="N2405" t="str">
            <v>Not Found</v>
          </cell>
          <cell r="O2405">
            <v>0.15540000000000001</v>
          </cell>
          <cell r="P2405">
            <v>2.8999999999999998E-3</v>
          </cell>
          <cell r="Q2405">
            <v>12</v>
          </cell>
          <cell r="R2405">
            <v>1.0499975766384237</v>
          </cell>
          <cell r="S2405">
            <v>-0.45895326547323223</v>
          </cell>
          <cell r="T2405">
            <v>1.5658273342548181</v>
          </cell>
          <cell r="U2405">
            <v>0.80966283122516147</v>
          </cell>
          <cell r="V2405">
            <v>-0.22859010083417874</v>
          </cell>
          <cell r="W2405">
            <v>1.1856367824093117</v>
          </cell>
          <cell r="X2405">
            <v>85</v>
          </cell>
          <cell r="Y2405">
            <v>32</v>
          </cell>
          <cell r="Z2405">
            <v>94</v>
          </cell>
          <cell r="AA2405">
            <v>79</v>
          </cell>
          <cell r="AB2405">
            <v>42</v>
          </cell>
          <cell r="AC2405">
            <v>88</v>
          </cell>
        </row>
        <row r="2406">
          <cell r="A2406" t="str">
            <v>pcm</v>
          </cell>
          <cell r="B2406" t="str">
            <v>p</v>
          </cell>
          <cell r="C2406" t="str">
            <v>early-8</v>
          </cell>
          <cell r="D2406" t="str">
            <v>c</v>
          </cell>
          <cell r="E2406" t="str">
            <v>m</v>
          </cell>
          <cell r="F2406" t="str">
            <v>early-8</v>
          </cell>
          <cell r="G2406" t="str">
            <v>pc</v>
          </cell>
          <cell r="H2406" t="str">
            <v>cm</v>
          </cell>
          <cell r="I2406">
            <v>1</v>
          </cell>
          <cell r="J2406" t="str">
            <v>Not Found</v>
          </cell>
          <cell r="K2406">
            <v>0.15029999999999999</v>
          </cell>
          <cell r="L2406">
            <v>6.9999999999999999E-4</v>
          </cell>
          <cell r="M2406">
            <v>5</v>
          </cell>
          <cell r="N2406" t="str">
            <v>Not Found</v>
          </cell>
          <cell r="O2406">
            <v>0.14019999999999999</v>
          </cell>
          <cell r="P2406">
            <v>1.1000000000000001E-3</v>
          </cell>
          <cell r="Q2406">
            <v>4</v>
          </cell>
          <cell r="R2406">
            <v>0.95538969196679391</v>
          </cell>
          <cell r="S2406">
            <v>-0.72037552401525429</v>
          </cell>
          <cell r="T2406">
            <v>-1.0111006715307742</v>
          </cell>
          <cell r="U2406">
            <v>0.46169534027877068</v>
          </cell>
          <cell r="V2406">
            <v>-0.7784228798463102</v>
          </cell>
          <cell r="W2406">
            <v>-0.66727521485294028</v>
          </cell>
          <cell r="X2406">
            <v>83</v>
          </cell>
          <cell r="Y2406">
            <v>23</v>
          </cell>
          <cell r="Z2406">
            <v>15</v>
          </cell>
          <cell r="AA2406">
            <v>68</v>
          </cell>
          <cell r="AB2406">
            <v>22</v>
          </cell>
          <cell r="AC2406">
            <v>25</v>
          </cell>
        </row>
        <row r="2407">
          <cell r="A2407" t="str">
            <v>pcp</v>
          </cell>
          <cell r="B2407" t="str">
            <v>p</v>
          </cell>
          <cell r="C2407" t="str">
            <v>early-8</v>
          </cell>
          <cell r="D2407" t="str">
            <v>c</v>
          </cell>
          <cell r="E2407" t="str">
            <v>p</v>
          </cell>
          <cell r="F2407" t="str">
            <v>early-8</v>
          </cell>
          <cell r="G2407" t="str">
            <v>pc</v>
          </cell>
          <cell r="H2407" t="str">
            <v>cp</v>
          </cell>
          <cell r="I2407">
            <v>1</v>
          </cell>
          <cell r="J2407" t="str">
            <v>Not Found</v>
          </cell>
          <cell r="K2407">
            <v>0.13800000000000001</v>
          </cell>
          <cell r="L2407">
            <v>6.9999999999999999E-4</v>
          </cell>
          <cell r="M2407">
            <v>14</v>
          </cell>
          <cell r="N2407" t="str">
            <v>Not Found</v>
          </cell>
          <cell r="O2407">
            <v>0.12720000000000001</v>
          </cell>
          <cell r="P2407">
            <v>1.1000000000000001E-3</v>
          </cell>
          <cell r="Q2407">
            <v>7</v>
          </cell>
          <cell r="R2407">
            <v>0.67156603795190606</v>
          </cell>
          <cell r="S2407">
            <v>-0.72037552401525429</v>
          </cell>
          <cell r="T2407">
            <v>0.43842133172362152</v>
          </cell>
          <cell r="U2407">
            <v>0.16409156512725306</v>
          </cell>
          <cell r="V2407">
            <v>-0.7784228798463102</v>
          </cell>
          <cell r="W2407">
            <v>2.7566784120404197E-2</v>
          </cell>
          <cell r="X2407">
            <v>75</v>
          </cell>
          <cell r="Y2407">
            <v>23</v>
          </cell>
          <cell r="Z2407">
            <v>67</v>
          </cell>
          <cell r="AA2407">
            <v>56.999999999999993</v>
          </cell>
          <cell r="AB2407">
            <v>22</v>
          </cell>
          <cell r="AC2407">
            <v>51</v>
          </cell>
        </row>
        <row r="2408">
          <cell r="A2408" t="str">
            <v>pcs</v>
          </cell>
          <cell r="B2408" t="str">
            <v>p</v>
          </cell>
          <cell r="C2408" t="str">
            <v>early-8</v>
          </cell>
          <cell r="D2408" t="str">
            <v>c</v>
          </cell>
          <cell r="E2408" t="str">
            <v>s</v>
          </cell>
          <cell r="F2408" t="str">
            <v>late-8</v>
          </cell>
          <cell r="G2408" t="str">
            <v>pc</v>
          </cell>
          <cell r="H2408" t="str">
            <v>cs</v>
          </cell>
          <cell r="I2408">
            <v>3</v>
          </cell>
          <cell r="J2408" t="str">
            <v>Not Found</v>
          </cell>
          <cell r="K2408">
            <v>0.1797</v>
          </cell>
          <cell r="L2408">
            <v>1.6999999999999999E-3</v>
          </cell>
          <cell r="M2408">
            <v>15</v>
          </cell>
          <cell r="N2408" t="str">
            <v>Not Found</v>
          </cell>
          <cell r="O2408">
            <v>0.15720000000000001</v>
          </cell>
          <cell r="P2408">
            <v>3.3E-3</v>
          </cell>
          <cell r="Q2408">
            <v>9</v>
          </cell>
          <cell r="R2408">
            <v>1.6337974503438442</v>
          </cell>
          <cell r="S2408">
            <v>-0.42990634785745202</v>
          </cell>
          <cell r="T2408">
            <v>0.59947933208522108</v>
          </cell>
          <cell r="U2408">
            <v>0.85086950778460235</v>
          </cell>
          <cell r="V2408">
            <v>-0.10640503883148275</v>
          </cell>
          <cell r="W2408">
            <v>0.49079478343596716</v>
          </cell>
          <cell r="X2408">
            <v>95</v>
          </cell>
          <cell r="Y2408">
            <v>33</v>
          </cell>
          <cell r="Z2408">
            <v>72</v>
          </cell>
          <cell r="AA2408">
            <v>80</v>
          </cell>
          <cell r="AB2408">
            <v>46</v>
          </cell>
          <cell r="AC2408">
            <v>69</v>
          </cell>
        </row>
        <row r="2409">
          <cell r="A2409" t="str">
            <v>pcS</v>
          </cell>
          <cell r="B2409" t="str">
            <v>p</v>
          </cell>
          <cell r="C2409" t="str">
            <v>early-8</v>
          </cell>
          <cell r="D2409" t="str">
            <v>c</v>
          </cell>
          <cell r="E2409" t="str">
            <v>S</v>
          </cell>
          <cell r="F2409" t="str">
            <v>late-8</v>
          </cell>
          <cell r="G2409" t="str">
            <v>pc</v>
          </cell>
          <cell r="H2409" t="str">
            <v>cS</v>
          </cell>
          <cell r="I2409">
            <v>3</v>
          </cell>
          <cell r="J2409" t="str">
            <v>Not Found</v>
          </cell>
          <cell r="K2409">
            <v>0.1086</v>
          </cell>
          <cell r="L2409">
            <v>1.1000000000000001E-3</v>
          </cell>
          <cell r="M2409">
            <v>7</v>
          </cell>
          <cell r="N2409" t="str">
            <v>Not Found</v>
          </cell>
          <cell r="O2409">
            <v>0.106</v>
          </cell>
          <cell r="P2409">
            <v>2.3999999999999998E-3</v>
          </cell>
          <cell r="Q2409">
            <v>4</v>
          </cell>
          <cell r="R2409">
            <v>-6.8417204251442184E-3</v>
          </cell>
          <cell r="S2409">
            <v>-0.60418785355213334</v>
          </cell>
          <cell r="T2409">
            <v>-0.68898467080757508</v>
          </cell>
          <cell r="U2409">
            <v>-0.32123151435060737</v>
          </cell>
          <cell r="V2409">
            <v>-0.38132142833754862</v>
          </cell>
          <cell r="W2409">
            <v>-0.66727521485294028</v>
          </cell>
          <cell r="X2409">
            <v>50</v>
          </cell>
          <cell r="Y2409">
            <v>27</v>
          </cell>
          <cell r="Z2409">
            <v>24</v>
          </cell>
          <cell r="AA2409">
            <v>37</v>
          </cell>
          <cell r="AB2409">
            <v>36</v>
          </cell>
          <cell r="AC2409">
            <v>25</v>
          </cell>
        </row>
        <row r="2410">
          <cell r="A2410" t="str">
            <v>pct</v>
          </cell>
          <cell r="B2410" t="str">
            <v>p</v>
          </cell>
          <cell r="C2410" t="str">
            <v>early-8</v>
          </cell>
          <cell r="D2410" t="str">
            <v>c</v>
          </cell>
          <cell r="E2410" t="str">
            <v>t</v>
          </cell>
          <cell r="F2410" t="str">
            <v>mid-8</v>
          </cell>
          <cell r="G2410" t="str">
            <v>pc</v>
          </cell>
          <cell r="H2410" t="str">
            <v>ct</v>
          </cell>
          <cell r="I2410">
            <v>2</v>
          </cell>
          <cell r="J2410" t="str">
            <v>Not Found</v>
          </cell>
          <cell r="K2410">
            <v>0.16689999999999999</v>
          </cell>
          <cell r="L2410">
            <v>2.3999999999999998E-3</v>
          </cell>
          <cell r="M2410">
            <v>24</v>
          </cell>
          <cell r="N2410" t="str">
            <v>Not Found</v>
          </cell>
          <cell r="O2410">
            <v>0.16300000000000001</v>
          </cell>
          <cell r="P2410">
            <v>4.1999999999999997E-3</v>
          </cell>
          <cell r="Q2410">
            <v>14</v>
          </cell>
          <cell r="R2410">
            <v>1.3384362494177815</v>
          </cell>
          <cell r="S2410">
            <v>-0.22657792454699047</v>
          </cell>
          <cell r="T2410">
            <v>2.0490013353396166</v>
          </cell>
          <cell r="U2410">
            <v>0.98364657669835653</v>
          </cell>
          <cell r="V2410">
            <v>0.168511350674583</v>
          </cell>
          <cell r="W2410">
            <v>1.6488647817248745</v>
          </cell>
          <cell r="X2410">
            <v>91</v>
          </cell>
          <cell r="Y2410">
            <v>41</v>
          </cell>
          <cell r="Z2410">
            <v>98</v>
          </cell>
          <cell r="AA2410">
            <v>84</v>
          </cell>
          <cell r="AB2410">
            <v>56.999999999999993</v>
          </cell>
          <cell r="AC2410">
            <v>95</v>
          </cell>
        </row>
        <row r="2411">
          <cell r="A2411" t="str">
            <v>pcT</v>
          </cell>
          <cell r="B2411" t="str">
            <v>p</v>
          </cell>
          <cell r="C2411" t="str">
            <v>early-8</v>
          </cell>
          <cell r="D2411" t="str">
            <v>c</v>
          </cell>
          <cell r="E2411" t="str">
            <v>T</v>
          </cell>
          <cell r="F2411" t="str">
            <v>late-8</v>
          </cell>
          <cell r="G2411" t="str">
            <v>pc</v>
          </cell>
          <cell r="H2411" t="str">
            <v>cT</v>
          </cell>
          <cell r="I2411">
            <v>3</v>
          </cell>
          <cell r="J2411" t="str">
            <v>Not Found</v>
          </cell>
          <cell r="K2411">
            <v>0.10829999999999999</v>
          </cell>
          <cell r="L2411">
            <v>8.0000000000000004E-4</v>
          </cell>
          <cell r="M2411">
            <v>8</v>
          </cell>
          <cell r="N2411" t="str">
            <v>Not Found</v>
          </cell>
          <cell r="O2411">
            <v>0.10340000000000001</v>
          </cell>
          <cell r="P2411">
            <v>1.1999999999999999E-3</v>
          </cell>
          <cell r="Q2411">
            <v>3</v>
          </cell>
          <cell r="R2411">
            <v>-1.3764248571849011E-2</v>
          </cell>
          <cell r="S2411">
            <v>-0.69132860639947413</v>
          </cell>
          <cell r="T2411">
            <v>-0.52792667044597552</v>
          </cell>
          <cell r="U2411">
            <v>-0.38075226938091078</v>
          </cell>
          <cell r="V2411">
            <v>-0.74787661434563646</v>
          </cell>
          <cell r="W2411">
            <v>-0.89888921451072179</v>
          </cell>
          <cell r="X2411">
            <v>49</v>
          </cell>
          <cell r="Y2411">
            <v>24</v>
          </cell>
          <cell r="Z2411">
            <v>30</v>
          </cell>
          <cell r="AA2411">
            <v>35</v>
          </cell>
          <cell r="AB2411">
            <v>23</v>
          </cell>
          <cell r="AC2411">
            <v>18</v>
          </cell>
        </row>
        <row r="2412">
          <cell r="A2412" t="str">
            <v>pcv</v>
          </cell>
          <cell r="B2412" t="str">
            <v>p</v>
          </cell>
          <cell r="C2412" t="str">
            <v>early-8</v>
          </cell>
          <cell r="D2412" t="str">
            <v>c</v>
          </cell>
          <cell r="E2412" t="str">
            <v>v</v>
          </cell>
          <cell r="F2412" t="str">
            <v>mid-8</v>
          </cell>
          <cell r="G2412" t="str">
            <v>pc</v>
          </cell>
          <cell r="H2412" t="str">
            <v>cv</v>
          </cell>
          <cell r="I2412">
            <v>2</v>
          </cell>
          <cell r="J2412" t="str">
            <v>Not Found</v>
          </cell>
          <cell r="K2412">
            <v>0.1245</v>
          </cell>
          <cell r="L2412">
            <v>6.9999999999999999E-4</v>
          </cell>
          <cell r="M2412">
            <v>6</v>
          </cell>
          <cell r="N2412" t="str">
            <v>Not Found</v>
          </cell>
          <cell r="O2412">
            <v>0.1169</v>
          </cell>
          <cell r="P2412">
            <v>1.1000000000000001E-3</v>
          </cell>
          <cell r="Q2412">
            <v>3</v>
          </cell>
          <cell r="R2412">
            <v>0.36005227135019913</v>
          </cell>
          <cell r="S2412">
            <v>-0.72037552401525429</v>
          </cell>
          <cell r="T2412">
            <v>-0.85004267116917465</v>
          </cell>
          <cell r="U2412">
            <v>-7.1702195185103623E-2</v>
          </cell>
          <cell r="V2412">
            <v>-0.7784228798463102</v>
          </cell>
          <cell r="W2412">
            <v>-0.89888921451072179</v>
          </cell>
          <cell r="X2412">
            <v>64</v>
          </cell>
          <cell r="Y2412">
            <v>23</v>
          </cell>
          <cell r="Z2412">
            <v>20</v>
          </cell>
          <cell r="AA2412">
            <v>47</v>
          </cell>
          <cell r="AB2412">
            <v>22</v>
          </cell>
          <cell r="AC2412">
            <v>18</v>
          </cell>
        </row>
        <row r="2413">
          <cell r="A2413" t="str">
            <v>peb</v>
          </cell>
          <cell r="B2413" t="str">
            <v>p</v>
          </cell>
          <cell r="C2413" t="str">
            <v>early-8</v>
          </cell>
          <cell r="D2413" t="str">
            <v>e</v>
          </cell>
          <cell r="E2413" t="str">
            <v>b</v>
          </cell>
          <cell r="F2413" t="str">
            <v>early-8</v>
          </cell>
          <cell r="G2413" t="str">
            <v>pe</v>
          </cell>
          <cell r="H2413" t="str">
            <v>eb</v>
          </cell>
          <cell r="I2413">
            <v>1</v>
          </cell>
          <cell r="J2413" t="str">
            <v>Not Found</v>
          </cell>
          <cell r="K2413">
            <v>0.1396</v>
          </cell>
          <cell r="L2413">
            <v>4.3E-3</v>
          </cell>
          <cell r="M2413">
            <v>12</v>
          </cell>
          <cell r="N2413" t="str">
            <v>Not Found</v>
          </cell>
          <cell r="O2413">
            <v>0.13339999999999999</v>
          </cell>
          <cell r="P2413">
            <v>5.7000000000000002E-3</v>
          </cell>
          <cell r="Q2413">
            <v>6</v>
          </cell>
          <cell r="R2413">
            <v>0.70848618806766372</v>
          </cell>
          <cell r="S2413">
            <v>0.32531351015283394</v>
          </cell>
          <cell r="T2413">
            <v>0.11630533100042251</v>
          </cell>
          <cell r="U2413">
            <v>0.3060256732764382</v>
          </cell>
          <cell r="V2413">
            <v>0.6267053331846929</v>
          </cell>
          <cell r="W2413">
            <v>-0.20404721553737729</v>
          </cell>
          <cell r="X2413">
            <v>76</v>
          </cell>
          <cell r="Y2413">
            <v>63</v>
          </cell>
          <cell r="Z2413">
            <v>54</v>
          </cell>
          <cell r="AA2413">
            <v>62</v>
          </cell>
          <cell r="AB2413">
            <v>74</v>
          </cell>
          <cell r="AC2413">
            <v>42</v>
          </cell>
        </row>
        <row r="2414">
          <cell r="A2414" t="str">
            <v>pEb</v>
          </cell>
          <cell r="B2414" t="str">
            <v>p</v>
          </cell>
          <cell r="C2414" t="str">
            <v>early-8</v>
          </cell>
          <cell r="D2414" t="str">
            <v>E</v>
          </cell>
          <cell r="E2414" t="str">
            <v>b</v>
          </cell>
          <cell r="F2414" t="str">
            <v>early-8</v>
          </cell>
          <cell r="G2414" t="str">
            <v>pE</v>
          </cell>
          <cell r="H2414" t="str">
            <v>Eb</v>
          </cell>
          <cell r="I2414">
            <v>1</v>
          </cell>
          <cell r="J2414" t="str">
            <v>Not Found</v>
          </cell>
          <cell r="K2414">
            <v>0.1832</v>
          </cell>
          <cell r="L2414">
            <v>5.1999999999999998E-3</v>
          </cell>
          <cell r="M2414">
            <v>12</v>
          </cell>
          <cell r="N2414" t="str">
            <v>Not Found</v>
          </cell>
          <cell r="O2414">
            <v>0.16109999999999999</v>
          </cell>
          <cell r="P2414">
            <v>5.4999999999999997E-3</v>
          </cell>
          <cell r="Q2414">
            <v>7</v>
          </cell>
          <cell r="R2414">
            <v>1.7145602787220644</v>
          </cell>
          <cell r="S2414">
            <v>0.58673576869485589</v>
          </cell>
          <cell r="T2414">
            <v>0.11630533100042251</v>
          </cell>
          <cell r="U2414">
            <v>0.94015064033005746</v>
          </cell>
          <cell r="V2414">
            <v>0.56561280218334475</v>
          </cell>
          <cell r="W2414">
            <v>2.7566784120404197E-2</v>
          </cell>
          <cell r="X2414">
            <v>96</v>
          </cell>
          <cell r="Y2414">
            <v>72</v>
          </cell>
          <cell r="Z2414">
            <v>54</v>
          </cell>
          <cell r="AA2414">
            <v>83</v>
          </cell>
          <cell r="AB2414">
            <v>72</v>
          </cell>
          <cell r="AC2414">
            <v>51</v>
          </cell>
        </row>
        <row r="2415">
          <cell r="A2415" t="str">
            <v>peC</v>
          </cell>
          <cell r="B2415" t="str">
            <v>p</v>
          </cell>
          <cell r="C2415" t="str">
            <v>early-8</v>
          </cell>
          <cell r="D2415" t="str">
            <v>e</v>
          </cell>
          <cell r="E2415" t="str">
            <v>C</v>
          </cell>
          <cell r="F2415" t="str">
            <v>mid-8</v>
          </cell>
          <cell r="G2415" t="str">
            <v>pe</v>
          </cell>
          <cell r="H2415" t="str">
            <v>eC</v>
          </cell>
          <cell r="I2415">
            <v>2</v>
          </cell>
          <cell r="J2415" t="str">
            <v>Not Found</v>
          </cell>
          <cell r="K2415">
            <v>0.1216</v>
          </cell>
          <cell r="L2415">
            <v>2.8E-3</v>
          </cell>
          <cell r="M2415">
            <v>18</v>
          </cell>
          <cell r="N2415" t="str">
            <v>Not Found</v>
          </cell>
          <cell r="O2415">
            <v>0.1242</v>
          </cell>
          <cell r="P2415">
            <v>3.3E-3</v>
          </cell>
          <cell r="Q2415">
            <v>11</v>
          </cell>
          <cell r="R2415">
            <v>0.29313449926538809</v>
          </cell>
          <cell r="S2415">
            <v>-0.1103902540838695</v>
          </cell>
          <cell r="T2415">
            <v>1.0826533331700197</v>
          </cell>
          <cell r="U2415">
            <v>9.541377086151806E-2</v>
          </cell>
          <cell r="V2415">
            <v>-0.10640503883148275</v>
          </cell>
          <cell r="W2415">
            <v>0.95402278275153019</v>
          </cell>
          <cell r="X2415">
            <v>62</v>
          </cell>
          <cell r="Y2415">
            <v>45</v>
          </cell>
          <cell r="Z2415">
            <v>86</v>
          </cell>
          <cell r="AA2415">
            <v>54</v>
          </cell>
          <cell r="AB2415">
            <v>46</v>
          </cell>
          <cell r="AC2415">
            <v>83</v>
          </cell>
        </row>
        <row r="2416">
          <cell r="A2416" t="str">
            <v>pEC</v>
          </cell>
          <cell r="B2416" t="str">
            <v>p</v>
          </cell>
          <cell r="C2416" t="str">
            <v>early-8</v>
          </cell>
          <cell r="D2416" t="str">
            <v>E</v>
          </cell>
          <cell r="E2416" t="str">
            <v>C</v>
          </cell>
          <cell r="F2416" t="str">
            <v>mid-8</v>
          </cell>
          <cell r="G2416" t="str">
            <v>pE</v>
          </cell>
          <cell r="H2416" t="str">
            <v>EC</v>
          </cell>
          <cell r="I2416">
            <v>2</v>
          </cell>
          <cell r="J2416" t="str">
            <v>Not Found</v>
          </cell>
          <cell r="K2416">
            <v>0.16520000000000001</v>
          </cell>
          <cell r="L2416">
            <v>4.8999999999999998E-3</v>
          </cell>
          <cell r="M2416">
            <v>18</v>
          </cell>
          <cell r="N2416" t="str">
            <v>Not Found</v>
          </cell>
          <cell r="O2416">
            <v>0.15190000000000001</v>
          </cell>
          <cell r="P2416">
            <v>4.7999999999999996E-3</v>
          </cell>
          <cell r="Q2416">
            <v>10</v>
          </cell>
          <cell r="R2416">
            <v>1.2992085899197892</v>
          </cell>
          <cell r="S2416">
            <v>0.49959501584751526</v>
          </cell>
          <cell r="T2416">
            <v>1.0826533331700197</v>
          </cell>
          <cell r="U2416">
            <v>0.72953873791513735</v>
          </cell>
          <cell r="V2416">
            <v>0.35178894367862684</v>
          </cell>
          <cell r="W2416">
            <v>0.72240878309374867</v>
          </cell>
          <cell r="X2416">
            <v>90</v>
          </cell>
          <cell r="Y2416">
            <v>69</v>
          </cell>
          <cell r="Z2416">
            <v>86</v>
          </cell>
          <cell r="AA2416">
            <v>77</v>
          </cell>
          <cell r="AB2416">
            <v>64</v>
          </cell>
          <cell r="AC2416">
            <v>76</v>
          </cell>
        </row>
        <row r="2417">
          <cell r="A2417" t="str">
            <v>pEd</v>
          </cell>
          <cell r="B2417" t="str">
            <v>p</v>
          </cell>
          <cell r="C2417" t="str">
            <v>early-8</v>
          </cell>
          <cell r="D2417" t="str">
            <v>E</v>
          </cell>
          <cell r="E2417" t="str">
            <v>d</v>
          </cell>
          <cell r="F2417" t="str">
            <v>early-8</v>
          </cell>
          <cell r="G2417" t="str">
            <v>pE</v>
          </cell>
          <cell r="H2417" t="str">
            <v>Ed</v>
          </cell>
          <cell r="I2417">
            <v>1</v>
          </cell>
          <cell r="J2417" t="str">
            <v>Not Found</v>
          </cell>
          <cell r="K2417">
            <v>0.19520000000000001</v>
          </cell>
          <cell r="L2417">
            <v>8.2000000000000007E-3</v>
          </cell>
          <cell r="M2417">
            <v>23</v>
          </cell>
          <cell r="N2417" t="str">
            <v>Not Found</v>
          </cell>
          <cell r="O2417">
            <v>0.19270000000000001</v>
          </cell>
          <cell r="P2417">
            <v>1.0999999999999999E-2</v>
          </cell>
          <cell r="Q2417">
            <v>18</v>
          </cell>
          <cell r="R2417">
            <v>1.9914614045902483</v>
          </cell>
          <cell r="S2417">
            <v>1.4581432971682631</v>
          </cell>
          <cell r="T2417">
            <v>1.8879433349780173</v>
          </cell>
          <cell r="U2417">
            <v>1.6635567399291324</v>
          </cell>
          <cell r="V2417">
            <v>2.2456574047204136</v>
          </cell>
          <cell r="W2417">
            <v>2.5753207803560008</v>
          </cell>
          <cell r="X2417">
            <v>98</v>
          </cell>
          <cell r="Y2417">
            <v>93</v>
          </cell>
          <cell r="Z2417">
            <v>97</v>
          </cell>
          <cell r="AA2417">
            <v>95</v>
          </cell>
          <cell r="AB2417">
            <v>99</v>
          </cell>
          <cell r="AC2417">
            <v>100</v>
          </cell>
        </row>
        <row r="2418">
          <cell r="A2418" t="str">
            <v>pef</v>
          </cell>
          <cell r="B2418" t="str">
            <v>p</v>
          </cell>
          <cell r="C2418" t="str">
            <v>early-8</v>
          </cell>
          <cell r="D2418" t="str">
            <v>e</v>
          </cell>
          <cell r="E2418" t="str">
            <v>f</v>
          </cell>
          <cell r="F2418" t="str">
            <v>mid-8</v>
          </cell>
          <cell r="G2418" t="str">
            <v>pe</v>
          </cell>
          <cell r="H2418" t="str">
            <v>ef</v>
          </cell>
          <cell r="I2418">
            <v>2</v>
          </cell>
          <cell r="J2418" t="str">
            <v>Not Found</v>
          </cell>
          <cell r="K2418">
            <v>0.1333</v>
          </cell>
          <cell r="L2418">
            <v>3.0000000000000001E-3</v>
          </cell>
          <cell r="M2418">
            <v>14</v>
          </cell>
          <cell r="N2418" t="str">
            <v>Not Found</v>
          </cell>
          <cell r="O2418">
            <v>0.1308</v>
          </cell>
          <cell r="P2418">
            <v>4.0000000000000001E-3</v>
          </cell>
          <cell r="Q2418">
            <v>9</v>
          </cell>
          <cell r="R2418">
            <v>0.56311309698686729</v>
          </cell>
          <cell r="S2418">
            <v>-5.2296418852309019E-2</v>
          </cell>
          <cell r="T2418">
            <v>0.43842133172362152</v>
          </cell>
          <cell r="U2418">
            <v>0.2465049182461348</v>
          </cell>
          <cell r="V2418">
            <v>0.10741881967323515</v>
          </cell>
          <cell r="W2418">
            <v>0.49079478343596716</v>
          </cell>
          <cell r="X2418">
            <v>71</v>
          </cell>
          <cell r="Y2418">
            <v>48</v>
          </cell>
          <cell r="Z2418">
            <v>67</v>
          </cell>
          <cell r="AA2418">
            <v>60</v>
          </cell>
          <cell r="AB2418">
            <v>55.000000000000007</v>
          </cell>
          <cell r="AC2418">
            <v>69</v>
          </cell>
        </row>
        <row r="2419">
          <cell r="A2419" t="str">
            <v>pEf</v>
          </cell>
          <cell r="B2419" t="str">
            <v>p</v>
          </cell>
          <cell r="C2419" t="str">
            <v>early-8</v>
          </cell>
          <cell r="D2419" t="str">
            <v>E</v>
          </cell>
          <cell r="E2419" t="str">
            <v>f</v>
          </cell>
          <cell r="F2419" t="str">
            <v>mid-8</v>
          </cell>
          <cell r="G2419" t="str">
            <v>pE</v>
          </cell>
          <cell r="H2419" t="str">
            <v>Ef</v>
          </cell>
          <cell r="I2419">
            <v>2</v>
          </cell>
          <cell r="J2419" t="str">
            <v>Not Found</v>
          </cell>
          <cell r="K2419">
            <v>0.17699999999999999</v>
          </cell>
          <cell r="L2419">
            <v>6.1000000000000004E-3</v>
          </cell>
          <cell r="M2419">
            <v>12</v>
          </cell>
          <cell r="N2419" t="str">
            <v>Not Found</v>
          </cell>
          <cell r="O2419">
            <v>0.1585</v>
          </cell>
          <cell r="P2419">
            <v>5.8999999999999999E-3</v>
          </cell>
          <cell r="Q2419">
            <v>11</v>
          </cell>
          <cell r="R2419">
            <v>1.5714946970235026</v>
          </cell>
          <cell r="S2419">
            <v>0.84815802723687816</v>
          </cell>
          <cell r="T2419">
            <v>0.11630533100042251</v>
          </cell>
          <cell r="U2419">
            <v>0.88062988529975406</v>
          </cell>
          <cell r="V2419">
            <v>0.68779786418604072</v>
          </cell>
          <cell r="W2419">
            <v>0.95402278275153019</v>
          </cell>
          <cell r="X2419">
            <v>94</v>
          </cell>
          <cell r="Y2419">
            <v>80</v>
          </cell>
          <cell r="Z2419">
            <v>54</v>
          </cell>
          <cell r="AA2419">
            <v>81</v>
          </cell>
          <cell r="AB2419">
            <v>76</v>
          </cell>
          <cell r="AC2419">
            <v>83</v>
          </cell>
        </row>
        <row r="2420">
          <cell r="A2420" t="str">
            <v>peg</v>
          </cell>
          <cell r="B2420" t="str">
            <v>p</v>
          </cell>
          <cell r="C2420" t="str">
            <v>early-8</v>
          </cell>
          <cell r="D2420" t="str">
            <v>e</v>
          </cell>
          <cell r="E2420" t="str">
            <v>g</v>
          </cell>
          <cell r="F2420" t="str">
            <v>mid-8</v>
          </cell>
          <cell r="G2420" t="str">
            <v>pe</v>
          </cell>
          <cell r="H2420" t="str">
            <v>eg</v>
          </cell>
          <cell r="I2420">
            <v>2</v>
          </cell>
          <cell r="J2420" t="str">
            <v>Not Found</v>
          </cell>
          <cell r="K2420">
            <v>0.13150000000000001</v>
          </cell>
          <cell r="L2420">
            <v>2.8999999999999998E-3</v>
          </cell>
          <cell r="M2420">
            <v>15</v>
          </cell>
          <cell r="N2420" t="str">
            <v>Not Found</v>
          </cell>
          <cell r="O2420">
            <v>0.13059999999999999</v>
          </cell>
          <cell r="P2420">
            <v>3.2000000000000002E-3</v>
          </cell>
          <cell r="Q2420">
            <v>9</v>
          </cell>
          <cell r="R2420">
            <v>0.52157792810663972</v>
          </cell>
          <cell r="S2420">
            <v>-8.134333646808932E-2</v>
          </cell>
          <cell r="T2420">
            <v>0.59947933208522108</v>
          </cell>
          <cell r="U2420">
            <v>0.241926398628419</v>
          </cell>
          <cell r="V2420">
            <v>-0.13695130433215669</v>
          </cell>
          <cell r="W2420">
            <v>0.49079478343596716</v>
          </cell>
          <cell r="X2420">
            <v>70</v>
          </cell>
          <cell r="Y2420">
            <v>46</v>
          </cell>
          <cell r="Z2420">
            <v>72</v>
          </cell>
          <cell r="AA2420">
            <v>60</v>
          </cell>
          <cell r="AB2420">
            <v>45</v>
          </cell>
          <cell r="AC2420">
            <v>69</v>
          </cell>
        </row>
        <row r="2421">
          <cell r="A2421" t="str">
            <v>peG</v>
          </cell>
          <cell r="B2421" t="str">
            <v>p</v>
          </cell>
          <cell r="C2421" t="str">
            <v>early-8</v>
          </cell>
          <cell r="D2421" t="str">
            <v>e</v>
          </cell>
          <cell r="E2421" t="str">
            <v>G</v>
          </cell>
          <cell r="F2421" t="str">
            <v>mid-8</v>
          </cell>
          <cell r="G2421" t="str">
            <v>pe</v>
          </cell>
          <cell r="H2421" t="str">
            <v>eG</v>
          </cell>
          <cell r="I2421">
            <v>2</v>
          </cell>
          <cell r="J2421" t="str">
            <v>Not Found</v>
          </cell>
          <cell r="K2421">
            <v>0.12529999999999999</v>
          </cell>
          <cell r="L2421">
            <v>2.5999999999999999E-3</v>
          </cell>
          <cell r="M2421">
            <v>12</v>
          </cell>
          <cell r="N2421" t="str">
            <v>Not Found</v>
          </cell>
          <cell r="O2421">
            <v>0.13039999999999999</v>
          </cell>
          <cell r="P2421">
            <v>3.3E-3</v>
          </cell>
          <cell r="Q2421">
            <v>9</v>
          </cell>
          <cell r="R2421">
            <v>0.37851234640807796</v>
          </cell>
          <cell r="S2421">
            <v>-0.16848408931542999</v>
          </cell>
          <cell r="T2421">
            <v>0.11630533100042251</v>
          </cell>
          <cell r="U2421">
            <v>0.2373478790107032</v>
          </cell>
          <cell r="V2421">
            <v>-0.10640503883148275</v>
          </cell>
          <cell r="W2421">
            <v>0.49079478343596716</v>
          </cell>
          <cell r="X2421">
            <v>65</v>
          </cell>
          <cell r="Y2421">
            <v>43</v>
          </cell>
          <cell r="Z2421">
            <v>54</v>
          </cell>
          <cell r="AA2421">
            <v>59</v>
          </cell>
          <cell r="AB2421">
            <v>46</v>
          </cell>
          <cell r="AC2421">
            <v>69</v>
          </cell>
        </row>
        <row r="2422">
          <cell r="A2422" t="str">
            <v>pEG</v>
          </cell>
          <cell r="B2422" t="str">
            <v>p</v>
          </cell>
          <cell r="C2422" t="str">
            <v>early-8</v>
          </cell>
          <cell r="D2422" t="str">
            <v>E</v>
          </cell>
          <cell r="E2422" t="str">
            <v>G</v>
          </cell>
          <cell r="F2422" t="str">
            <v>mid-8</v>
          </cell>
          <cell r="G2422" t="str">
            <v>pE</v>
          </cell>
          <cell r="H2422" t="str">
            <v>EG</v>
          </cell>
          <cell r="I2422">
            <v>2</v>
          </cell>
          <cell r="J2422" t="str">
            <v>Not Found</v>
          </cell>
          <cell r="K2422">
            <v>0.16900000000000001</v>
          </cell>
          <cell r="L2422">
            <v>4.7999999999999996E-3</v>
          </cell>
          <cell r="M2422">
            <v>8</v>
          </cell>
          <cell r="N2422" t="str">
            <v>Not Found</v>
          </cell>
          <cell r="O2422">
            <v>0.158</v>
          </cell>
          <cell r="P2422">
            <v>4.7000000000000002E-3</v>
          </cell>
          <cell r="Q2422">
            <v>7</v>
          </cell>
          <cell r="R2422">
            <v>1.3868939464447141</v>
          </cell>
          <cell r="S2422">
            <v>0.47054809823173493</v>
          </cell>
          <cell r="T2422">
            <v>-0.52792667044597552</v>
          </cell>
          <cell r="U2422">
            <v>0.86918358625546488</v>
          </cell>
          <cell r="V2422">
            <v>0.32124267817795304</v>
          </cell>
          <cell r="W2422">
            <v>2.7566784120404197E-2</v>
          </cell>
          <cell r="X2422">
            <v>92</v>
          </cell>
          <cell r="Y2422">
            <v>68</v>
          </cell>
          <cell r="Z2422">
            <v>30</v>
          </cell>
          <cell r="AA2422">
            <v>81</v>
          </cell>
          <cell r="AB2422">
            <v>63</v>
          </cell>
          <cell r="AC2422">
            <v>51</v>
          </cell>
        </row>
        <row r="2423">
          <cell r="A2423" t="str">
            <v>pEJ</v>
          </cell>
          <cell r="B2423" t="str">
            <v>p</v>
          </cell>
          <cell r="C2423" t="str">
            <v>early-8</v>
          </cell>
          <cell r="D2423" t="str">
            <v>E</v>
          </cell>
          <cell r="E2423" t="str">
            <v>J</v>
          </cell>
          <cell r="F2423" t="str">
            <v>mid-8</v>
          </cell>
          <cell r="G2423" t="str">
            <v>pE</v>
          </cell>
          <cell r="H2423" t="str">
            <v>EJ</v>
          </cell>
          <cell r="I2423">
            <v>2</v>
          </cell>
          <cell r="J2423" t="str">
            <v>Not Found</v>
          </cell>
          <cell r="K2423">
            <v>0.16800000000000001</v>
          </cell>
          <cell r="L2423">
            <v>6.1000000000000004E-3</v>
          </cell>
          <cell r="M2423">
            <v>15</v>
          </cell>
          <cell r="N2423" t="str">
            <v>Not Found</v>
          </cell>
          <cell r="O2423">
            <v>0.14549999999999999</v>
          </cell>
          <cell r="P2423">
            <v>5.1999999999999998E-3</v>
          </cell>
          <cell r="Q2423">
            <v>9</v>
          </cell>
          <cell r="R2423">
            <v>1.3638188526223654</v>
          </cell>
          <cell r="S2423">
            <v>0.84815802723687816</v>
          </cell>
          <cell r="T2423">
            <v>0.59947933208522108</v>
          </cell>
          <cell r="U2423">
            <v>0.58302611014823569</v>
          </cell>
          <cell r="V2423">
            <v>0.47397400568132281</v>
          </cell>
          <cell r="W2423">
            <v>0.49079478343596716</v>
          </cell>
          <cell r="X2423">
            <v>91</v>
          </cell>
          <cell r="Y2423">
            <v>80</v>
          </cell>
          <cell r="Z2423">
            <v>72</v>
          </cell>
          <cell r="AA2423">
            <v>72</v>
          </cell>
          <cell r="AB2423">
            <v>69</v>
          </cell>
          <cell r="AC2423">
            <v>69</v>
          </cell>
        </row>
        <row r="2424">
          <cell r="A2424" t="str">
            <v>pek</v>
          </cell>
          <cell r="B2424" t="str">
            <v>p</v>
          </cell>
          <cell r="C2424" t="str">
            <v>early-8</v>
          </cell>
          <cell r="D2424" t="str">
            <v>e</v>
          </cell>
          <cell r="E2424" t="str">
            <v>k</v>
          </cell>
          <cell r="F2424" t="str">
            <v>mid-8</v>
          </cell>
          <cell r="G2424" t="str">
            <v>pe</v>
          </cell>
          <cell r="H2424" t="str">
            <v>ek</v>
          </cell>
          <cell r="I2424">
            <v>2</v>
          </cell>
          <cell r="J2424" t="str">
            <v>Not Found</v>
          </cell>
          <cell r="K2424">
            <v>0.1671</v>
          </cell>
          <cell r="L2424">
            <v>4.4999999999999997E-3</v>
          </cell>
          <cell r="M2424">
            <v>32</v>
          </cell>
          <cell r="N2424" t="str">
            <v>Not Found</v>
          </cell>
          <cell r="O2424">
            <v>0.17219999999999999</v>
          </cell>
          <cell r="P2424">
            <v>8.3999999999999995E-3</v>
          </cell>
          <cell r="Q2424">
            <v>23</v>
          </cell>
          <cell r="R2424">
            <v>1.3430512681822513</v>
          </cell>
          <cell r="S2424">
            <v>0.3834073453843943</v>
          </cell>
          <cell r="T2424">
            <v>3.3374653382324131</v>
          </cell>
          <cell r="U2424">
            <v>1.1942584791132766</v>
          </cell>
          <cell r="V2424">
            <v>1.4514545017028901</v>
          </cell>
          <cell r="W2424">
            <v>3.7333907786449081</v>
          </cell>
          <cell r="X2424">
            <v>91</v>
          </cell>
          <cell r="Y2424">
            <v>65</v>
          </cell>
          <cell r="Z2424">
            <v>100</v>
          </cell>
          <cell r="AA2424">
            <v>88</v>
          </cell>
          <cell r="AB2424">
            <v>93</v>
          </cell>
          <cell r="AC2424">
            <v>100</v>
          </cell>
        </row>
        <row r="2425">
          <cell r="A2425" t="str">
            <v>pEl</v>
          </cell>
          <cell r="B2425" t="str">
            <v>p</v>
          </cell>
          <cell r="C2425" t="str">
            <v>early-8</v>
          </cell>
          <cell r="D2425" t="str">
            <v>E</v>
          </cell>
          <cell r="E2425" t="str">
            <v>l</v>
          </cell>
          <cell r="F2425" t="str">
            <v>late-8</v>
          </cell>
          <cell r="G2425" t="str">
            <v>pE</v>
          </cell>
          <cell r="H2425" t="str">
            <v>El</v>
          </cell>
          <cell r="I2425">
            <v>3</v>
          </cell>
          <cell r="J2425" t="str">
            <v>Not Found</v>
          </cell>
          <cell r="K2425">
            <v>0.23089999999999999</v>
          </cell>
          <cell r="L2425">
            <v>1.32E-2</v>
          </cell>
          <cell r="M2425">
            <v>31</v>
          </cell>
          <cell r="N2425" t="str">
            <v>Not Found</v>
          </cell>
          <cell r="O2425">
            <v>0.22070000000000001</v>
          </cell>
          <cell r="P2425">
            <v>1.5800000000000002E-2</v>
          </cell>
          <cell r="Q2425">
            <v>24</v>
          </cell>
          <cell r="R2425">
            <v>2.8152422540480946</v>
          </cell>
          <cell r="S2425">
            <v>2.9104891779572744</v>
          </cell>
          <cell r="T2425">
            <v>3.1764073378708138</v>
          </cell>
          <cell r="U2425">
            <v>2.304549486409325</v>
          </cell>
          <cell r="V2425">
            <v>3.7118781487527652</v>
          </cell>
          <cell r="W2425">
            <v>3.9650047783026894</v>
          </cell>
          <cell r="X2425">
            <v>100</v>
          </cell>
          <cell r="Y2425">
            <v>100</v>
          </cell>
          <cell r="Z2425">
            <v>100</v>
          </cell>
          <cell r="AA2425">
            <v>99</v>
          </cell>
          <cell r="AB2425">
            <v>100</v>
          </cell>
          <cell r="AC2425">
            <v>100</v>
          </cell>
        </row>
        <row r="2426">
          <cell r="A2426" t="str">
            <v>pem</v>
          </cell>
          <cell r="B2426" t="str">
            <v>p</v>
          </cell>
          <cell r="C2426" t="str">
            <v>early-8</v>
          </cell>
          <cell r="D2426" t="str">
            <v>e</v>
          </cell>
          <cell r="E2426" t="str">
            <v>m</v>
          </cell>
          <cell r="F2426" t="str">
            <v>early-8</v>
          </cell>
          <cell r="G2426" t="str">
            <v>pe</v>
          </cell>
          <cell r="H2426" t="str">
            <v>em</v>
          </cell>
          <cell r="I2426">
            <v>1</v>
          </cell>
          <cell r="J2426" t="str">
            <v>Not Found</v>
          </cell>
          <cell r="K2426">
            <v>0.16300000000000001</v>
          </cell>
          <cell r="L2426">
            <v>4.1999999999999997E-3</v>
          </cell>
          <cell r="M2426">
            <v>22</v>
          </cell>
          <cell r="N2426" t="str">
            <v>Not Found</v>
          </cell>
          <cell r="O2426">
            <v>0.15690000000000001</v>
          </cell>
          <cell r="P2426">
            <v>6.0000000000000001E-3</v>
          </cell>
          <cell r="Q2426">
            <v>14</v>
          </cell>
          <cell r="R2426">
            <v>1.2484433835106221</v>
          </cell>
          <cell r="S2426">
            <v>0.29626659253705362</v>
          </cell>
          <cell r="T2426">
            <v>1.7268853346164177</v>
          </cell>
          <cell r="U2426">
            <v>0.844001728358029</v>
          </cell>
          <cell r="V2426">
            <v>0.71834412968671479</v>
          </cell>
          <cell r="W2426">
            <v>1.6488647817248745</v>
          </cell>
          <cell r="X2426">
            <v>89</v>
          </cell>
          <cell r="Y2426">
            <v>62</v>
          </cell>
          <cell r="Z2426">
            <v>96</v>
          </cell>
          <cell r="AA2426">
            <v>80</v>
          </cell>
          <cell r="AB2426">
            <v>77</v>
          </cell>
          <cell r="AC2426">
            <v>95</v>
          </cell>
        </row>
        <row r="2427">
          <cell r="A2427" t="str">
            <v>pEm</v>
          </cell>
          <cell r="B2427" t="str">
            <v>p</v>
          </cell>
          <cell r="C2427" t="str">
            <v>early-8</v>
          </cell>
          <cell r="D2427" t="str">
            <v>E</v>
          </cell>
          <cell r="E2427" t="str">
            <v>m</v>
          </cell>
          <cell r="F2427" t="str">
            <v>early-8</v>
          </cell>
          <cell r="G2427" t="str">
            <v>pE</v>
          </cell>
          <cell r="H2427" t="str">
            <v>Em</v>
          </cell>
          <cell r="I2427">
            <v>1</v>
          </cell>
          <cell r="J2427" t="str">
            <v>Not Found</v>
          </cell>
          <cell r="K2427">
            <v>0.20669999999999999</v>
          </cell>
          <cell r="L2427">
            <v>9.1999999999999998E-3</v>
          </cell>
          <cell r="M2427">
            <v>11</v>
          </cell>
          <cell r="N2427" t="str">
            <v>Not Found</v>
          </cell>
          <cell r="O2427">
            <v>0.18459999999999999</v>
          </cell>
          <cell r="P2427">
            <v>6.4000000000000003E-3</v>
          </cell>
          <cell r="Q2427">
            <v>10</v>
          </cell>
          <cell r="R2427">
            <v>2.2568249835472574</v>
          </cell>
          <cell r="S2427">
            <v>1.7486124733260651</v>
          </cell>
          <cell r="T2427">
            <v>-4.4752669361177014E-2</v>
          </cell>
          <cell r="U2427">
            <v>1.4781266954116477</v>
          </cell>
          <cell r="V2427">
            <v>0.84052919168941076</v>
          </cell>
          <cell r="W2427">
            <v>0.72240878309374867</v>
          </cell>
          <cell r="X2427">
            <v>99</v>
          </cell>
          <cell r="Y2427">
            <v>96</v>
          </cell>
          <cell r="Z2427">
            <v>48</v>
          </cell>
          <cell r="AA2427">
            <v>93</v>
          </cell>
          <cell r="AB2427">
            <v>80</v>
          </cell>
          <cell r="AC2427">
            <v>76</v>
          </cell>
        </row>
        <row r="2428">
          <cell r="A2428" t="str">
            <v>pep</v>
          </cell>
          <cell r="B2428" t="str">
            <v>p</v>
          </cell>
          <cell r="C2428" t="str">
            <v>early-8</v>
          </cell>
          <cell r="D2428" t="str">
            <v>e</v>
          </cell>
          <cell r="E2428" t="str">
            <v>p</v>
          </cell>
          <cell r="F2428" t="str">
            <v>early-8</v>
          </cell>
          <cell r="G2428" t="str">
            <v>pe</v>
          </cell>
          <cell r="H2428" t="str">
            <v>ep</v>
          </cell>
          <cell r="I2428">
            <v>1</v>
          </cell>
          <cell r="J2428" t="str">
            <v>Not Found</v>
          </cell>
          <cell r="K2428">
            <v>0.1507</v>
          </cell>
          <cell r="L2428">
            <v>4.3E-3</v>
          </cell>
          <cell r="M2428">
            <v>29</v>
          </cell>
          <cell r="N2428" t="str">
            <v>Not Found</v>
          </cell>
          <cell r="O2428">
            <v>0.14399999999999999</v>
          </cell>
          <cell r="P2428">
            <v>5.0000000000000001E-3</v>
          </cell>
          <cell r="Q2428">
            <v>16</v>
          </cell>
          <cell r="R2428">
            <v>0.9646197294957336</v>
          </cell>
          <cell r="S2428">
            <v>0.32531351015283394</v>
          </cell>
          <cell r="T2428">
            <v>2.8542913371476146</v>
          </cell>
          <cell r="U2428">
            <v>0.54868721301536827</v>
          </cell>
          <cell r="V2428">
            <v>0.41288147467997494</v>
          </cell>
          <cell r="W2428">
            <v>2.1120927810404377</v>
          </cell>
          <cell r="X2428">
            <v>83</v>
          </cell>
          <cell r="Y2428">
            <v>63</v>
          </cell>
          <cell r="Z2428">
            <v>100</v>
          </cell>
          <cell r="AA2428">
            <v>71</v>
          </cell>
          <cell r="AB2428">
            <v>66</v>
          </cell>
          <cell r="AC2428">
            <v>98</v>
          </cell>
        </row>
        <row r="2429">
          <cell r="A2429" t="str">
            <v>per</v>
          </cell>
          <cell r="B2429" t="str">
            <v>p</v>
          </cell>
          <cell r="C2429" t="str">
            <v>early-8</v>
          </cell>
          <cell r="D2429" t="str">
            <v>e</v>
          </cell>
          <cell r="E2429" t="str">
            <v>r</v>
          </cell>
          <cell r="F2429" t="str">
            <v>late-8</v>
          </cell>
          <cell r="G2429" t="str">
            <v>pe</v>
          </cell>
          <cell r="H2429" t="str">
            <v>er</v>
          </cell>
          <cell r="I2429">
            <v>3</v>
          </cell>
          <cell r="J2429" t="str">
            <v>Not Found</v>
          </cell>
          <cell r="K2429">
            <v>0.192</v>
          </cell>
          <cell r="L2429">
            <v>2.5999999999999999E-3</v>
          </cell>
          <cell r="M2429">
            <v>15</v>
          </cell>
          <cell r="N2429" t="str">
            <v>Not Found</v>
          </cell>
          <cell r="O2429">
            <v>0.1996</v>
          </cell>
          <cell r="P2429">
            <v>3.3E-3</v>
          </cell>
          <cell r="Q2429">
            <v>10</v>
          </cell>
          <cell r="R2429">
            <v>1.9176211043587326</v>
          </cell>
          <cell r="S2429">
            <v>-0.16848408931542999</v>
          </cell>
          <cell r="T2429">
            <v>0.59947933208522108</v>
          </cell>
          <cell r="U2429">
            <v>1.8215156667403225</v>
          </cell>
          <cell r="V2429">
            <v>-0.10640503883148275</v>
          </cell>
          <cell r="W2429">
            <v>0.72240878309374867</v>
          </cell>
          <cell r="X2429">
            <v>97</v>
          </cell>
          <cell r="Y2429">
            <v>43</v>
          </cell>
          <cell r="Z2429">
            <v>72</v>
          </cell>
          <cell r="AA2429">
            <v>97</v>
          </cell>
          <cell r="AB2429">
            <v>46</v>
          </cell>
          <cell r="AC2429">
            <v>76</v>
          </cell>
        </row>
        <row r="2430">
          <cell r="A2430" t="str">
            <v>peS</v>
          </cell>
          <cell r="B2430" t="str">
            <v>p</v>
          </cell>
          <cell r="C2430" t="str">
            <v>early-8</v>
          </cell>
          <cell r="D2430" t="str">
            <v>e</v>
          </cell>
          <cell r="E2430" t="str">
            <v>S</v>
          </cell>
          <cell r="F2430" t="str">
            <v>late-8</v>
          </cell>
          <cell r="G2430" t="str">
            <v>pe</v>
          </cell>
          <cell r="H2430" t="str">
            <v>eS</v>
          </cell>
          <cell r="I2430">
            <v>3</v>
          </cell>
          <cell r="J2430" t="str">
            <v>Not Found</v>
          </cell>
          <cell r="K2430">
            <v>0.12130000000000001</v>
          </cell>
          <cell r="L2430">
            <v>3.0999999999999999E-3</v>
          </cell>
          <cell r="M2430">
            <v>12</v>
          </cell>
          <cell r="N2430" t="str">
            <v>Not Found</v>
          </cell>
          <cell r="O2430">
            <v>0.1227</v>
          </cell>
          <cell r="P2430">
            <v>3.5999999999999999E-3</v>
          </cell>
          <cell r="Q2430">
            <v>7</v>
          </cell>
          <cell r="R2430">
            <v>0.28621197111868363</v>
          </cell>
          <cell r="S2430">
            <v>-2.324950123652884E-2</v>
          </cell>
          <cell r="T2430">
            <v>0.11630533100042251</v>
          </cell>
          <cell r="U2430">
            <v>6.1074873728650565E-2</v>
          </cell>
          <cell r="V2430">
            <v>-1.4766242329460836E-2</v>
          </cell>
          <cell r="W2430">
            <v>2.7566784120404197E-2</v>
          </cell>
          <cell r="X2430">
            <v>61</v>
          </cell>
          <cell r="Y2430">
            <v>49</v>
          </cell>
          <cell r="Z2430">
            <v>54</v>
          </cell>
          <cell r="AA2430">
            <v>52</v>
          </cell>
          <cell r="AB2430">
            <v>50</v>
          </cell>
          <cell r="AC2430">
            <v>51</v>
          </cell>
        </row>
        <row r="2431">
          <cell r="A2431" t="str">
            <v>pEs</v>
          </cell>
          <cell r="B2431" t="str">
            <v>p</v>
          </cell>
          <cell r="C2431" t="str">
            <v>early-8</v>
          </cell>
          <cell r="D2431" t="str">
            <v>E</v>
          </cell>
          <cell r="E2431" t="str">
            <v>s</v>
          </cell>
          <cell r="F2431" t="str">
            <v>late-8</v>
          </cell>
          <cell r="G2431" t="str">
            <v>pE</v>
          </cell>
          <cell r="H2431" t="str">
            <v>Es</v>
          </cell>
          <cell r="I2431">
            <v>3</v>
          </cell>
          <cell r="J2431" t="str">
            <v>Not Found</v>
          </cell>
          <cell r="K2431">
            <v>0.2361</v>
          </cell>
          <cell r="L2431">
            <v>1.14E-2</v>
          </cell>
          <cell r="M2431">
            <v>22</v>
          </cell>
          <cell r="N2431" t="str">
            <v>Not Found</v>
          </cell>
          <cell r="O2431">
            <v>0.2016</v>
          </cell>
          <cell r="P2431">
            <v>1.2200000000000001E-2</v>
          </cell>
          <cell r="Q2431">
            <v>16</v>
          </cell>
          <cell r="R2431">
            <v>2.9352327419243074</v>
          </cell>
          <cell r="S2431">
            <v>2.3876446608732302</v>
          </cell>
          <cell r="T2431">
            <v>1.7268853346164177</v>
          </cell>
          <cell r="U2431">
            <v>1.8673008629174792</v>
          </cell>
          <cell r="V2431">
            <v>2.6122125907285016</v>
          </cell>
          <cell r="W2431">
            <v>2.1120927810404377</v>
          </cell>
          <cell r="X2431">
            <v>100</v>
          </cell>
          <cell r="Y2431">
            <v>99</v>
          </cell>
          <cell r="Z2431">
            <v>96</v>
          </cell>
          <cell r="AA2431">
            <v>97</v>
          </cell>
          <cell r="AB2431">
            <v>100</v>
          </cell>
          <cell r="AC2431">
            <v>98</v>
          </cell>
        </row>
        <row r="2432">
          <cell r="A2432" t="str">
            <v>pES</v>
          </cell>
          <cell r="B2432" t="str">
            <v>p</v>
          </cell>
          <cell r="C2432" t="str">
            <v>early-8</v>
          </cell>
          <cell r="D2432" t="str">
            <v>E</v>
          </cell>
          <cell r="E2432" t="str">
            <v>S</v>
          </cell>
          <cell r="F2432" t="str">
            <v>late-8</v>
          </cell>
          <cell r="G2432" t="str">
            <v>pE</v>
          </cell>
          <cell r="H2432" t="str">
            <v>ES</v>
          </cell>
          <cell r="I2432">
            <v>3</v>
          </cell>
          <cell r="J2432" t="str">
            <v>Not Found</v>
          </cell>
          <cell r="K2432">
            <v>0.16500000000000001</v>
          </cell>
          <cell r="L2432">
            <v>4.7000000000000002E-3</v>
          </cell>
          <cell r="M2432">
            <v>9</v>
          </cell>
          <cell r="N2432" t="str">
            <v>Not Found</v>
          </cell>
          <cell r="O2432">
            <v>0.15040000000000001</v>
          </cell>
          <cell r="P2432">
            <v>4.4999999999999997E-3</v>
          </cell>
          <cell r="Q2432">
            <v>6</v>
          </cell>
          <cell r="R2432">
            <v>1.2945935711553194</v>
          </cell>
          <cell r="S2432">
            <v>0.44150118061595489</v>
          </cell>
          <cell r="T2432">
            <v>-0.36686867008437607</v>
          </cell>
          <cell r="U2432">
            <v>0.69519984078226982</v>
          </cell>
          <cell r="V2432">
            <v>0.2601501471766049</v>
          </cell>
          <cell r="W2432">
            <v>-0.20404721553737729</v>
          </cell>
          <cell r="X2432">
            <v>90</v>
          </cell>
          <cell r="Y2432">
            <v>67</v>
          </cell>
          <cell r="Z2432">
            <v>36</v>
          </cell>
          <cell r="AA2432">
            <v>76</v>
          </cell>
          <cell r="AB2432">
            <v>61</v>
          </cell>
          <cell r="AC2432">
            <v>42</v>
          </cell>
        </row>
        <row r="2433">
          <cell r="A2433" t="str">
            <v>peT</v>
          </cell>
          <cell r="B2433" t="str">
            <v>p</v>
          </cell>
          <cell r="C2433" t="str">
            <v>early-8</v>
          </cell>
          <cell r="D2433" t="str">
            <v>e</v>
          </cell>
          <cell r="E2433" t="str">
            <v>T</v>
          </cell>
          <cell r="F2433" t="str">
            <v>late-8</v>
          </cell>
          <cell r="G2433" t="str">
            <v>pe</v>
          </cell>
          <cell r="H2433" t="str">
            <v>eT</v>
          </cell>
          <cell r="I2433">
            <v>3</v>
          </cell>
          <cell r="J2433" t="str">
            <v>Not Found</v>
          </cell>
          <cell r="K2433">
            <v>0.121</v>
          </cell>
          <cell r="L2433">
            <v>2.8E-3</v>
          </cell>
          <cell r="M2433">
            <v>14</v>
          </cell>
          <cell r="N2433" t="str">
            <v>Not Found</v>
          </cell>
          <cell r="O2433">
            <v>0.1201</v>
          </cell>
          <cell r="P2433">
            <v>3.3999999999999998E-3</v>
          </cell>
          <cell r="Q2433">
            <v>7</v>
          </cell>
          <cell r="R2433">
            <v>0.27928944297197883</v>
          </cell>
          <cell r="S2433">
            <v>-0.1103902540838695</v>
          </cell>
          <cell r="T2433">
            <v>0.43842133172362152</v>
          </cell>
          <cell r="U2433">
            <v>1.5541186983468451E-3</v>
          </cell>
          <cell r="V2433">
            <v>-7.5858773330808829E-2</v>
          </cell>
          <cell r="W2433">
            <v>2.7566784120404197E-2</v>
          </cell>
          <cell r="X2433">
            <v>61</v>
          </cell>
          <cell r="Y2433">
            <v>45</v>
          </cell>
          <cell r="Z2433">
            <v>67</v>
          </cell>
          <cell r="AA2433">
            <v>50</v>
          </cell>
          <cell r="AB2433">
            <v>48</v>
          </cell>
          <cell r="AC2433">
            <v>51</v>
          </cell>
        </row>
        <row r="2434">
          <cell r="A2434" t="str">
            <v>pET</v>
          </cell>
          <cell r="B2434" t="str">
            <v>p</v>
          </cell>
          <cell r="C2434" t="str">
            <v>early-8</v>
          </cell>
          <cell r="D2434" t="str">
            <v>E</v>
          </cell>
          <cell r="E2434" t="str">
            <v>T</v>
          </cell>
          <cell r="F2434" t="str">
            <v>late-8</v>
          </cell>
          <cell r="G2434" t="str">
            <v>pE</v>
          </cell>
          <cell r="H2434" t="str">
            <v>ET</v>
          </cell>
          <cell r="I2434">
            <v>3</v>
          </cell>
          <cell r="J2434" t="str">
            <v>Not Found</v>
          </cell>
          <cell r="K2434">
            <v>0.16470000000000001</v>
          </cell>
          <cell r="L2434">
            <v>5.0000000000000001E-3</v>
          </cell>
          <cell r="M2434">
            <v>9</v>
          </cell>
          <cell r="N2434" t="str">
            <v>Not Found</v>
          </cell>
          <cell r="O2434">
            <v>0.14779999999999999</v>
          </cell>
          <cell r="P2434">
            <v>4.8999999999999998E-3</v>
          </cell>
          <cell r="Q2434">
            <v>8</v>
          </cell>
          <cell r="R2434">
            <v>1.2876710430086149</v>
          </cell>
          <cell r="S2434">
            <v>0.52864193346329558</v>
          </cell>
          <cell r="T2434">
            <v>-0.36686867008437607</v>
          </cell>
          <cell r="U2434">
            <v>0.63567908575196574</v>
          </cell>
          <cell r="V2434">
            <v>0.38233520917930092</v>
          </cell>
          <cell r="W2434">
            <v>0.25918078377818571</v>
          </cell>
          <cell r="X2434">
            <v>90</v>
          </cell>
          <cell r="Y2434">
            <v>70</v>
          </cell>
          <cell r="Z2434">
            <v>36</v>
          </cell>
          <cell r="AA2434">
            <v>74</v>
          </cell>
          <cell r="AB2434">
            <v>65</v>
          </cell>
          <cell r="AC2434">
            <v>60</v>
          </cell>
        </row>
        <row r="2435">
          <cell r="A2435" t="str">
            <v>pEv</v>
          </cell>
          <cell r="B2435" t="str">
            <v>p</v>
          </cell>
          <cell r="C2435" t="str">
            <v>early-8</v>
          </cell>
          <cell r="D2435" t="str">
            <v>E</v>
          </cell>
          <cell r="E2435" t="str">
            <v>v</v>
          </cell>
          <cell r="F2435" t="str">
            <v>mid-8</v>
          </cell>
          <cell r="G2435" t="str">
            <v>pE</v>
          </cell>
          <cell r="H2435" t="str">
            <v>Ev</v>
          </cell>
          <cell r="I2435">
            <v>2</v>
          </cell>
          <cell r="J2435" t="str">
            <v>Not Found</v>
          </cell>
          <cell r="K2435">
            <v>0.18090000000000001</v>
          </cell>
          <cell r="L2435">
            <v>7.1000000000000004E-3</v>
          </cell>
          <cell r="M2435">
            <v>9</v>
          </cell>
          <cell r="N2435" t="str">
            <v>Not Found</v>
          </cell>
          <cell r="O2435">
            <v>0.1613</v>
          </cell>
          <cell r="P2435">
            <v>7.6E-3</v>
          </cell>
          <cell r="Q2435">
            <v>6</v>
          </cell>
          <cell r="R2435">
            <v>1.6614875629306627</v>
          </cell>
          <cell r="S2435">
            <v>1.1386272033946805</v>
          </cell>
          <cell r="T2435">
            <v>-0.36686867008437607</v>
          </cell>
          <cell r="U2435">
            <v>0.94472915994777318</v>
          </cell>
          <cell r="V2435">
            <v>1.2070843776974984</v>
          </cell>
          <cell r="W2435">
            <v>-0.20404721553737729</v>
          </cell>
          <cell r="X2435">
            <v>95</v>
          </cell>
          <cell r="Y2435">
            <v>87</v>
          </cell>
          <cell r="Z2435">
            <v>36</v>
          </cell>
          <cell r="AA2435">
            <v>83</v>
          </cell>
          <cell r="AB2435">
            <v>89</v>
          </cell>
          <cell r="AC2435">
            <v>42</v>
          </cell>
        </row>
        <row r="2436">
          <cell r="A2436" t="str">
            <v>pez</v>
          </cell>
          <cell r="B2436" t="str">
            <v>p</v>
          </cell>
          <cell r="C2436" t="str">
            <v>early-8</v>
          </cell>
          <cell r="D2436" t="str">
            <v>e</v>
          </cell>
          <cell r="E2436" t="str">
            <v>z</v>
          </cell>
          <cell r="F2436" t="str">
            <v>late-8</v>
          </cell>
          <cell r="G2436" t="str">
            <v>pe</v>
          </cell>
          <cell r="H2436" t="str">
            <v>ez</v>
          </cell>
          <cell r="I2436">
            <v>3</v>
          </cell>
          <cell r="J2436" t="str">
            <v>Not Found</v>
          </cell>
          <cell r="K2436">
            <v>0.13370000000000001</v>
          </cell>
          <cell r="L2436">
            <v>3.7000000000000002E-3</v>
          </cell>
          <cell r="M2436">
            <v>24</v>
          </cell>
          <cell r="N2436" t="str">
            <v>Not Found</v>
          </cell>
          <cell r="O2436">
            <v>0.13569999999999999</v>
          </cell>
          <cell r="P2436">
            <v>3.8999999999999998E-3</v>
          </cell>
          <cell r="Q2436">
            <v>9</v>
          </cell>
          <cell r="R2436">
            <v>0.57234313451580698</v>
          </cell>
          <cell r="S2436">
            <v>0.1510320044581526</v>
          </cell>
          <cell r="T2436">
            <v>2.0490013353396166</v>
          </cell>
          <cell r="U2436">
            <v>0.3586786488801682</v>
          </cell>
          <cell r="V2436">
            <v>7.6872554172561086E-2</v>
          </cell>
          <cell r="W2436">
            <v>0.49079478343596716</v>
          </cell>
          <cell r="X2436">
            <v>72</v>
          </cell>
          <cell r="Y2436">
            <v>56.000000000000007</v>
          </cell>
          <cell r="Z2436">
            <v>98</v>
          </cell>
          <cell r="AA2436">
            <v>64</v>
          </cell>
          <cell r="AB2436">
            <v>54</v>
          </cell>
          <cell r="AC2436">
            <v>69</v>
          </cell>
        </row>
        <row r="2437">
          <cell r="A2437" t="str">
            <v>pEz</v>
          </cell>
          <cell r="B2437" t="str">
            <v>p</v>
          </cell>
          <cell r="C2437" t="str">
            <v>early-8</v>
          </cell>
          <cell r="D2437" t="str">
            <v>E</v>
          </cell>
          <cell r="E2437" t="str">
            <v>z</v>
          </cell>
          <cell r="F2437" t="str">
            <v>late-8</v>
          </cell>
          <cell r="G2437" t="str">
            <v>pE</v>
          </cell>
          <cell r="H2437" t="str">
            <v>Ez</v>
          </cell>
          <cell r="I2437">
            <v>3</v>
          </cell>
          <cell r="J2437" t="str">
            <v>Not Found</v>
          </cell>
          <cell r="K2437">
            <v>0.1774</v>
          </cell>
          <cell r="L2437">
            <v>5.8999999999999999E-3</v>
          </cell>
          <cell r="M2437">
            <v>11</v>
          </cell>
          <cell r="N2437" t="str">
            <v>Not Found</v>
          </cell>
          <cell r="O2437">
            <v>0.16339999999999999</v>
          </cell>
          <cell r="P2437">
            <v>4.7000000000000002E-3</v>
          </cell>
          <cell r="Q2437">
            <v>7</v>
          </cell>
          <cell r="R2437">
            <v>1.5807247345524424</v>
          </cell>
          <cell r="S2437">
            <v>0.79006419200531752</v>
          </cell>
          <cell r="T2437">
            <v>-4.4752669361177014E-2</v>
          </cell>
          <cell r="U2437">
            <v>0.99280361593378741</v>
          </cell>
          <cell r="V2437">
            <v>0.32124267817795304</v>
          </cell>
          <cell r="W2437">
            <v>2.7566784120404197E-2</v>
          </cell>
          <cell r="X2437">
            <v>94</v>
          </cell>
          <cell r="Y2437">
            <v>79</v>
          </cell>
          <cell r="Z2437">
            <v>48</v>
          </cell>
          <cell r="AA2437">
            <v>84</v>
          </cell>
          <cell r="AB2437">
            <v>63</v>
          </cell>
          <cell r="AC2437">
            <v>51</v>
          </cell>
        </row>
        <row r="2438">
          <cell r="A2438" t="str">
            <v>pib</v>
          </cell>
          <cell r="B2438" t="str">
            <v>p</v>
          </cell>
          <cell r="C2438" t="str">
            <v>early-8</v>
          </cell>
          <cell r="D2438" t="str">
            <v>i</v>
          </cell>
          <cell r="E2438" t="str">
            <v>b</v>
          </cell>
          <cell r="F2438" t="str">
            <v>early-8</v>
          </cell>
          <cell r="G2438" t="str">
            <v>pi</v>
          </cell>
          <cell r="H2438" t="str">
            <v>ib</v>
          </cell>
          <cell r="I2438">
            <v>1</v>
          </cell>
          <cell r="J2438" t="str">
            <v>Not Found</v>
          </cell>
          <cell r="K2438">
            <v>0.14219999999999999</v>
          </cell>
          <cell r="L2438">
            <v>3.0000000000000001E-3</v>
          </cell>
          <cell r="M2438">
            <v>12</v>
          </cell>
          <cell r="N2438" t="str">
            <v>Not Found</v>
          </cell>
          <cell r="O2438">
            <v>0.1313</v>
          </cell>
          <cell r="P2438">
            <v>4.7999999999999996E-3</v>
          </cell>
          <cell r="Q2438">
            <v>8</v>
          </cell>
          <cell r="R2438">
            <v>0.7684814320057699</v>
          </cell>
          <cell r="S2438">
            <v>-5.2296418852309019E-2</v>
          </cell>
          <cell r="T2438">
            <v>0.11630533100042251</v>
          </cell>
          <cell r="U2438">
            <v>0.25795121729042397</v>
          </cell>
          <cell r="V2438">
            <v>0.35178894367862684</v>
          </cell>
          <cell r="W2438">
            <v>0.25918078377818571</v>
          </cell>
          <cell r="X2438">
            <v>78</v>
          </cell>
          <cell r="Y2438">
            <v>48</v>
          </cell>
          <cell r="Z2438">
            <v>54</v>
          </cell>
          <cell r="AA2438">
            <v>60</v>
          </cell>
          <cell r="AB2438">
            <v>64</v>
          </cell>
          <cell r="AC2438">
            <v>60</v>
          </cell>
        </row>
        <row r="2439">
          <cell r="A2439" t="str">
            <v>pIb</v>
          </cell>
          <cell r="B2439" t="str">
            <v>p</v>
          </cell>
          <cell r="C2439" t="str">
            <v>early-8</v>
          </cell>
          <cell r="D2439" t="str">
            <v>I</v>
          </cell>
          <cell r="E2439" t="str">
            <v>b</v>
          </cell>
          <cell r="F2439" t="str">
            <v>early-8</v>
          </cell>
          <cell r="G2439" t="str">
            <v>pI</v>
          </cell>
          <cell r="H2439" t="str">
            <v>Ib</v>
          </cell>
          <cell r="I2439">
            <v>1</v>
          </cell>
          <cell r="J2439" t="str">
            <v>Not Found</v>
          </cell>
          <cell r="K2439">
            <v>0.20660000000000001</v>
          </cell>
          <cell r="L2439">
            <v>7.1000000000000004E-3</v>
          </cell>
          <cell r="M2439">
            <v>16</v>
          </cell>
          <cell r="N2439" t="str">
            <v>Not Found</v>
          </cell>
          <cell r="O2439">
            <v>0.1855</v>
          </cell>
          <cell r="P2439">
            <v>7.3000000000000001E-3</v>
          </cell>
          <cell r="Q2439">
            <v>10</v>
          </cell>
          <cell r="R2439">
            <v>2.2545174741650227</v>
          </cell>
          <cell r="S2439">
            <v>1.1386272033946805</v>
          </cell>
          <cell r="T2439">
            <v>0.76053733244682054</v>
          </cell>
          <cell r="U2439">
            <v>1.4987300336913683</v>
          </cell>
          <cell r="V2439">
            <v>1.1154455811954764</v>
          </cell>
          <cell r="W2439">
            <v>0.72240878309374867</v>
          </cell>
          <cell r="X2439">
            <v>99</v>
          </cell>
          <cell r="Y2439">
            <v>87</v>
          </cell>
          <cell r="Z2439">
            <v>78</v>
          </cell>
          <cell r="AA2439">
            <v>93</v>
          </cell>
          <cell r="AB2439">
            <v>87</v>
          </cell>
          <cell r="AC2439">
            <v>76</v>
          </cell>
        </row>
        <row r="2440">
          <cell r="A2440" t="str">
            <v>pid</v>
          </cell>
          <cell r="B2440" t="str">
            <v>p</v>
          </cell>
          <cell r="C2440" t="str">
            <v>early-8</v>
          </cell>
          <cell r="D2440" t="str">
            <v>i</v>
          </cell>
          <cell r="E2440" t="str">
            <v>d</v>
          </cell>
          <cell r="F2440" t="str">
            <v>early-8</v>
          </cell>
          <cell r="G2440" t="str">
            <v>pi</v>
          </cell>
          <cell r="H2440" t="str">
            <v>id</v>
          </cell>
          <cell r="I2440">
            <v>1</v>
          </cell>
          <cell r="J2440" t="str">
            <v>Not Found</v>
          </cell>
          <cell r="K2440">
            <v>0.1542</v>
          </cell>
          <cell r="L2440">
            <v>4.4999999999999997E-3</v>
          </cell>
          <cell r="M2440">
            <v>25</v>
          </cell>
          <cell r="N2440" t="str">
            <v>Not Found</v>
          </cell>
          <cell r="O2440">
            <v>0.16289999999999999</v>
          </cell>
          <cell r="P2440">
            <v>7.7999999999999996E-3</v>
          </cell>
          <cell r="Q2440">
            <v>20</v>
          </cell>
          <cell r="R2440">
            <v>1.045382557873954</v>
          </cell>
          <cell r="S2440">
            <v>0.3834073453843943</v>
          </cell>
          <cell r="T2440">
            <v>2.2100593357012164</v>
          </cell>
          <cell r="U2440">
            <v>0.98135731688949834</v>
          </cell>
          <cell r="V2440">
            <v>1.2681769086988464</v>
          </cell>
          <cell r="W2440">
            <v>3.0385487796715633</v>
          </cell>
          <cell r="X2440">
            <v>85</v>
          </cell>
          <cell r="Y2440">
            <v>65</v>
          </cell>
          <cell r="Z2440">
            <v>99</v>
          </cell>
          <cell r="AA2440">
            <v>84</v>
          </cell>
          <cell r="AB2440">
            <v>90</v>
          </cell>
          <cell r="AC2440">
            <v>100</v>
          </cell>
        </row>
        <row r="2441">
          <cell r="A2441" t="str">
            <v>pId</v>
          </cell>
          <cell r="B2441" t="str">
            <v>p</v>
          </cell>
          <cell r="C2441" t="str">
            <v>early-8</v>
          </cell>
          <cell r="D2441" t="str">
            <v>I</v>
          </cell>
          <cell r="E2441" t="str">
            <v>d</v>
          </cell>
          <cell r="F2441" t="str">
            <v>early-8</v>
          </cell>
          <cell r="G2441" t="str">
            <v>pI</v>
          </cell>
          <cell r="H2441" t="str">
            <v>Id</v>
          </cell>
          <cell r="I2441">
            <v>1</v>
          </cell>
          <cell r="J2441" t="str">
            <v>Not Found</v>
          </cell>
          <cell r="K2441">
            <v>0.21859999999999999</v>
          </cell>
          <cell r="L2441">
            <v>8.0000000000000002E-3</v>
          </cell>
          <cell r="M2441">
            <v>24</v>
          </cell>
          <cell r="N2441" t="str">
            <v>Not Found</v>
          </cell>
          <cell r="O2441">
            <v>0.21709999999999999</v>
          </cell>
          <cell r="P2441">
            <v>1.06E-2</v>
          </cell>
          <cell r="Q2441">
            <v>16</v>
          </cell>
          <cell r="R2441">
            <v>2.5314186000332062</v>
          </cell>
          <cell r="S2441">
            <v>1.4000494619367023</v>
          </cell>
          <cell r="T2441">
            <v>2.0490013353396166</v>
          </cell>
          <cell r="U2441">
            <v>2.2221361332904426</v>
          </cell>
          <cell r="V2441">
            <v>2.1234723427177178</v>
          </cell>
          <cell r="W2441">
            <v>2.1120927810404377</v>
          </cell>
          <cell r="X2441">
            <v>99</v>
          </cell>
          <cell r="Y2441">
            <v>92</v>
          </cell>
          <cell r="Z2441">
            <v>98</v>
          </cell>
          <cell r="AA2441">
            <v>99</v>
          </cell>
          <cell r="AB2441">
            <v>98</v>
          </cell>
          <cell r="AC2441">
            <v>98</v>
          </cell>
        </row>
        <row r="2442">
          <cell r="A2442" t="str">
            <v>pif</v>
          </cell>
          <cell r="B2442" t="str">
            <v>p</v>
          </cell>
          <cell r="C2442" t="str">
            <v>early-8</v>
          </cell>
          <cell r="D2442" t="str">
            <v>i</v>
          </cell>
          <cell r="E2442" t="str">
            <v>f</v>
          </cell>
          <cell r="F2442" t="str">
            <v>mid-8</v>
          </cell>
          <cell r="G2442" t="str">
            <v>pi</v>
          </cell>
          <cell r="H2442" t="str">
            <v>if</v>
          </cell>
          <cell r="I2442">
            <v>2</v>
          </cell>
          <cell r="J2442" t="str">
            <v>Not Found</v>
          </cell>
          <cell r="K2442">
            <v>0.13589999999999999</v>
          </cell>
          <cell r="L2442">
            <v>3.2000000000000002E-3</v>
          </cell>
          <cell r="M2442">
            <v>18</v>
          </cell>
          <cell r="N2442" t="str">
            <v>Not Found</v>
          </cell>
          <cell r="O2442">
            <v>0.12870000000000001</v>
          </cell>
          <cell r="P2442">
            <v>4.5999999999999999E-3</v>
          </cell>
          <cell r="Q2442">
            <v>14</v>
          </cell>
          <cell r="R2442">
            <v>0.62310834092497347</v>
          </cell>
          <cell r="S2442">
            <v>5.7974163792514658E-3</v>
          </cell>
          <cell r="T2442">
            <v>1.0826533331700197</v>
          </cell>
          <cell r="U2442">
            <v>0.19843046226012054</v>
          </cell>
          <cell r="V2442">
            <v>0.29069641267727897</v>
          </cell>
          <cell r="W2442">
            <v>1.6488647817248745</v>
          </cell>
          <cell r="X2442">
            <v>73</v>
          </cell>
          <cell r="Y2442">
            <v>50</v>
          </cell>
          <cell r="Z2442">
            <v>86</v>
          </cell>
          <cell r="AA2442">
            <v>57.999999999999993</v>
          </cell>
          <cell r="AB2442">
            <v>62</v>
          </cell>
          <cell r="AC2442">
            <v>95</v>
          </cell>
        </row>
        <row r="2443">
          <cell r="A2443" t="str">
            <v>pIf</v>
          </cell>
          <cell r="B2443" t="str">
            <v>p</v>
          </cell>
          <cell r="C2443" t="str">
            <v>early-8</v>
          </cell>
          <cell r="D2443" t="str">
            <v>I</v>
          </cell>
          <cell r="E2443" t="str">
            <v>f</v>
          </cell>
          <cell r="F2443" t="str">
            <v>mid-8</v>
          </cell>
          <cell r="G2443" t="str">
            <v>pI</v>
          </cell>
          <cell r="H2443" t="str">
            <v>If</v>
          </cell>
          <cell r="I2443">
            <v>2</v>
          </cell>
          <cell r="J2443" t="str">
            <v>Not Found</v>
          </cell>
          <cell r="K2443">
            <v>0.20030000000000001</v>
          </cell>
          <cell r="L2443">
            <v>8.3000000000000001E-3</v>
          </cell>
          <cell r="M2443">
            <v>15</v>
          </cell>
          <cell r="N2443" t="str">
            <v>Not Found</v>
          </cell>
          <cell r="O2443">
            <v>0.18290000000000001</v>
          </cell>
          <cell r="P2443">
            <v>8.9999999999999993E-3</v>
          </cell>
          <cell r="Q2443">
            <v>11</v>
          </cell>
          <cell r="R2443">
            <v>2.1091443830842262</v>
          </cell>
          <cell r="S2443">
            <v>1.487190214784043</v>
          </cell>
          <cell r="T2443">
            <v>0.59947933208522108</v>
          </cell>
          <cell r="U2443">
            <v>1.4392092786610649</v>
          </cell>
          <cell r="V2443">
            <v>1.6347320947069339</v>
          </cell>
          <cell r="W2443">
            <v>0.95402278275153019</v>
          </cell>
          <cell r="X2443">
            <v>98</v>
          </cell>
          <cell r="Y2443">
            <v>93</v>
          </cell>
          <cell r="Z2443">
            <v>72</v>
          </cell>
          <cell r="AA2443">
            <v>92</v>
          </cell>
          <cell r="AB2443">
            <v>95</v>
          </cell>
          <cell r="AC2443">
            <v>83</v>
          </cell>
        </row>
        <row r="2444">
          <cell r="A2444" t="str">
            <v>pig</v>
          </cell>
          <cell r="B2444" t="str">
            <v>p</v>
          </cell>
          <cell r="C2444" t="str">
            <v>early-8</v>
          </cell>
          <cell r="D2444" t="str">
            <v>i</v>
          </cell>
          <cell r="E2444" t="str">
            <v>g</v>
          </cell>
          <cell r="F2444" t="str">
            <v>mid-8</v>
          </cell>
          <cell r="G2444" t="str">
            <v>pi</v>
          </cell>
          <cell r="H2444" t="str">
            <v>ig</v>
          </cell>
          <cell r="I2444">
            <v>2</v>
          </cell>
          <cell r="J2444" t="str">
            <v>Not Found</v>
          </cell>
          <cell r="K2444">
            <v>0.1341</v>
          </cell>
          <cell r="L2444">
            <v>2.8999999999999998E-3</v>
          </cell>
          <cell r="M2444">
            <v>14</v>
          </cell>
          <cell r="N2444" t="str">
            <v>Not Found</v>
          </cell>
          <cell r="O2444">
            <v>0.12839999999999999</v>
          </cell>
          <cell r="P2444">
            <v>4.4999999999999997E-3</v>
          </cell>
          <cell r="Q2444">
            <v>12</v>
          </cell>
          <cell r="R2444">
            <v>0.58157317204474601</v>
          </cell>
          <cell r="S2444">
            <v>-8.134333646808932E-2</v>
          </cell>
          <cell r="T2444">
            <v>0.43842133172362152</v>
          </cell>
          <cell r="U2444">
            <v>0.19156268283354655</v>
          </cell>
          <cell r="V2444">
            <v>0.2601501471766049</v>
          </cell>
          <cell r="W2444">
            <v>1.1856367824093117</v>
          </cell>
          <cell r="X2444">
            <v>72</v>
          </cell>
          <cell r="Y2444">
            <v>46</v>
          </cell>
          <cell r="Z2444">
            <v>67</v>
          </cell>
          <cell r="AA2444">
            <v>57.999999999999993</v>
          </cell>
          <cell r="AB2444">
            <v>61</v>
          </cell>
          <cell r="AC2444">
            <v>88</v>
          </cell>
        </row>
        <row r="2445">
          <cell r="A2445" t="str">
            <v>piG</v>
          </cell>
          <cell r="B2445" t="str">
            <v>p</v>
          </cell>
          <cell r="C2445" t="str">
            <v>early-8</v>
          </cell>
          <cell r="D2445" t="str">
            <v>i</v>
          </cell>
          <cell r="E2445" t="str">
            <v>G</v>
          </cell>
          <cell r="F2445" t="str">
            <v>mid-8</v>
          </cell>
          <cell r="G2445" t="str">
            <v>pi</v>
          </cell>
          <cell r="H2445" t="str">
            <v>iG</v>
          </cell>
          <cell r="I2445">
            <v>2</v>
          </cell>
          <cell r="J2445" t="str">
            <v>Not Found</v>
          </cell>
          <cell r="K2445">
            <v>0.12790000000000001</v>
          </cell>
          <cell r="L2445">
            <v>2.3E-3</v>
          </cell>
          <cell r="M2445">
            <v>12</v>
          </cell>
          <cell r="N2445" t="str">
            <v>Not Found</v>
          </cell>
          <cell r="O2445">
            <v>0.12820000000000001</v>
          </cell>
          <cell r="P2445">
            <v>3.8E-3</v>
          </cell>
          <cell r="Q2445">
            <v>10</v>
          </cell>
          <cell r="R2445">
            <v>0.43850759034618486</v>
          </cell>
          <cell r="S2445">
            <v>-0.25562484216277065</v>
          </cell>
          <cell r="T2445">
            <v>0.11630533100042251</v>
          </cell>
          <cell r="U2445">
            <v>0.18698416321583139</v>
          </cell>
          <cell r="V2445">
            <v>4.632628867188715E-2</v>
          </cell>
          <cell r="W2445">
            <v>0.72240878309374867</v>
          </cell>
          <cell r="X2445">
            <v>67</v>
          </cell>
          <cell r="Y2445">
            <v>40</v>
          </cell>
          <cell r="Z2445">
            <v>54</v>
          </cell>
          <cell r="AA2445">
            <v>56.999999999999993</v>
          </cell>
          <cell r="AB2445">
            <v>52</v>
          </cell>
          <cell r="AC2445">
            <v>76</v>
          </cell>
        </row>
        <row r="2446">
          <cell r="A2446" t="str">
            <v>piJ</v>
          </cell>
          <cell r="B2446" t="str">
            <v>p</v>
          </cell>
          <cell r="C2446" t="str">
            <v>early-8</v>
          </cell>
          <cell r="D2446" t="str">
            <v>i</v>
          </cell>
          <cell r="E2446" t="str">
            <v>J</v>
          </cell>
          <cell r="F2446" t="str">
            <v>mid-8</v>
          </cell>
          <cell r="G2446" t="str">
            <v>pi</v>
          </cell>
          <cell r="H2446" t="str">
            <v>iJ</v>
          </cell>
          <cell r="I2446">
            <v>2</v>
          </cell>
          <cell r="J2446" t="str">
            <v>Not Found</v>
          </cell>
          <cell r="K2446">
            <v>0.127</v>
          </cell>
          <cell r="L2446">
            <v>2.8E-3</v>
          </cell>
          <cell r="M2446">
            <v>14</v>
          </cell>
          <cell r="N2446" t="str">
            <v>Not Found</v>
          </cell>
          <cell r="O2446">
            <v>0.1157</v>
          </cell>
          <cell r="P2446">
            <v>3.8E-3</v>
          </cell>
          <cell r="Q2446">
            <v>9</v>
          </cell>
          <cell r="R2446">
            <v>0.4177400059060708</v>
          </cell>
          <cell r="S2446">
            <v>-0.1103902540838695</v>
          </cell>
          <cell r="T2446">
            <v>0.43842133172362152</v>
          </cell>
          <cell r="U2446">
            <v>-9.9173312891397747E-2</v>
          </cell>
          <cell r="V2446">
            <v>4.632628867188715E-2</v>
          </cell>
          <cell r="W2446">
            <v>0.49079478343596716</v>
          </cell>
          <cell r="X2446">
            <v>66</v>
          </cell>
          <cell r="Y2446">
            <v>45</v>
          </cell>
          <cell r="Z2446">
            <v>67</v>
          </cell>
          <cell r="AA2446">
            <v>46</v>
          </cell>
          <cell r="AB2446">
            <v>52</v>
          </cell>
          <cell r="AC2446">
            <v>69</v>
          </cell>
        </row>
        <row r="2447">
          <cell r="A2447" t="str">
            <v>pIJ</v>
          </cell>
          <cell r="B2447" t="str">
            <v>p</v>
          </cell>
          <cell r="C2447" t="str">
            <v>early-8</v>
          </cell>
          <cell r="D2447" t="str">
            <v>I</v>
          </cell>
          <cell r="E2447" t="str">
            <v>J</v>
          </cell>
          <cell r="F2447" t="str">
            <v>mid-8</v>
          </cell>
          <cell r="G2447" t="str">
            <v>pI</v>
          </cell>
          <cell r="H2447" t="str">
            <v>IJ</v>
          </cell>
          <cell r="I2447">
            <v>2</v>
          </cell>
          <cell r="J2447" t="str">
            <v>Not Found</v>
          </cell>
          <cell r="K2447">
            <v>0.19139999999999999</v>
          </cell>
          <cell r="L2447">
            <v>6.0000000000000001E-3</v>
          </cell>
          <cell r="M2447">
            <v>14</v>
          </cell>
          <cell r="N2447" t="str">
            <v>Not Found</v>
          </cell>
          <cell r="O2447">
            <v>0.1699</v>
          </cell>
          <cell r="P2447">
            <v>6.4999999999999997E-3</v>
          </cell>
          <cell r="Q2447">
            <v>9</v>
          </cell>
          <cell r="R2447">
            <v>1.903776048065323</v>
          </cell>
          <cell r="S2447">
            <v>0.8191111096210979</v>
          </cell>
          <cell r="T2447">
            <v>0.43842133172362152</v>
          </cell>
          <cell r="U2447">
            <v>1.1416055035095467</v>
          </cell>
          <cell r="V2447">
            <v>0.8710754571900845</v>
          </cell>
          <cell r="W2447">
            <v>0.49079478343596716</v>
          </cell>
          <cell r="X2447">
            <v>97</v>
          </cell>
          <cell r="Y2447">
            <v>79</v>
          </cell>
          <cell r="Z2447">
            <v>67</v>
          </cell>
          <cell r="AA2447">
            <v>87</v>
          </cell>
          <cell r="AB2447">
            <v>81</v>
          </cell>
          <cell r="AC2447">
            <v>69</v>
          </cell>
        </row>
        <row r="2448">
          <cell r="A2448" t="str">
            <v>pim</v>
          </cell>
          <cell r="B2448" t="str">
            <v>p</v>
          </cell>
          <cell r="C2448" t="str">
            <v>early-8</v>
          </cell>
          <cell r="D2448" t="str">
            <v>i</v>
          </cell>
          <cell r="E2448" t="str">
            <v>m</v>
          </cell>
          <cell r="F2448" t="str">
            <v>early-8</v>
          </cell>
          <cell r="G2448" t="str">
            <v>pi</v>
          </cell>
          <cell r="H2448" t="str">
            <v>im</v>
          </cell>
          <cell r="I2448">
            <v>1</v>
          </cell>
          <cell r="J2448" t="str">
            <v>Not Found</v>
          </cell>
          <cell r="K2448">
            <v>0.1656</v>
          </cell>
          <cell r="L2448">
            <v>3.5000000000000001E-3</v>
          </cell>
          <cell r="M2448">
            <v>17</v>
          </cell>
          <cell r="N2448" t="str">
            <v>Not Found</v>
          </cell>
          <cell r="O2448">
            <v>0.15479999999999999</v>
          </cell>
          <cell r="P2448">
            <v>4.8999999999999998E-3</v>
          </cell>
          <cell r="Q2448">
            <v>13</v>
          </cell>
          <cell r="R2448">
            <v>1.3084386274487283</v>
          </cell>
          <cell r="S2448">
            <v>9.2938169226592121E-2</v>
          </cell>
          <cell r="T2448">
            <v>0.9215953328084201</v>
          </cell>
          <cell r="U2448">
            <v>0.79592727237201411</v>
          </cell>
          <cell r="V2448">
            <v>0.38233520917930092</v>
          </cell>
          <cell r="W2448">
            <v>1.4172507820670932</v>
          </cell>
          <cell r="X2448">
            <v>90</v>
          </cell>
          <cell r="Y2448">
            <v>54</v>
          </cell>
          <cell r="Z2448">
            <v>82</v>
          </cell>
          <cell r="AA2448">
            <v>79</v>
          </cell>
          <cell r="AB2448">
            <v>65</v>
          </cell>
          <cell r="AC2448">
            <v>92</v>
          </cell>
        </row>
        <row r="2449">
          <cell r="A2449" t="str">
            <v>pIm</v>
          </cell>
          <cell r="B2449" t="str">
            <v>p</v>
          </cell>
          <cell r="C2449" t="str">
            <v>early-8</v>
          </cell>
          <cell r="D2449" t="str">
            <v>I</v>
          </cell>
          <cell r="E2449" t="str">
            <v>m</v>
          </cell>
          <cell r="F2449" t="str">
            <v>early-8</v>
          </cell>
          <cell r="G2449" t="str">
            <v>pI</v>
          </cell>
          <cell r="H2449" t="str">
            <v>Im</v>
          </cell>
          <cell r="I2449">
            <v>1</v>
          </cell>
          <cell r="J2449" t="str">
            <v>Not Found</v>
          </cell>
          <cell r="K2449">
            <v>0.23</v>
          </cell>
          <cell r="L2449">
            <v>1.1599999999999999E-2</v>
          </cell>
          <cell r="M2449">
            <v>19</v>
          </cell>
          <cell r="N2449" t="str">
            <v>Not Found</v>
          </cell>
          <cell r="O2449">
            <v>0.20899999999999999</v>
          </cell>
          <cell r="P2449">
            <v>1.2E-2</v>
          </cell>
          <cell r="Q2449">
            <v>16</v>
          </cell>
          <cell r="R2449">
            <v>2.7944746696079812</v>
          </cell>
          <cell r="S2449">
            <v>2.4457384961047905</v>
          </cell>
          <cell r="T2449">
            <v>1.2437113335316192</v>
          </cell>
          <cell r="U2449">
            <v>2.0367060887729584</v>
          </cell>
          <cell r="V2449">
            <v>2.5511200597271535</v>
          </cell>
          <cell r="W2449">
            <v>2.1120927810404377</v>
          </cell>
          <cell r="X2449">
            <v>100</v>
          </cell>
          <cell r="Y2449">
            <v>99</v>
          </cell>
          <cell r="Z2449">
            <v>89</v>
          </cell>
          <cell r="AA2449">
            <v>98</v>
          </cell>
          <cell r="AB2449">
            <v>99</v>
          </cell>
          <cell r="AC2449">
            <v>98</v>
          </cell>
        </row>
        <row r="2450">
          <cell r="A2450" t="str">
            <v>pir</v>
          </cell>
          <cell r="B2450" t="str">
            <v>p</v>
          </cell>
          <cell r="C2450" t="str">
            <v>early-8</v>
          </cell>
          <cell r="D2450" t="str">
            <v>i</v>
          </cell>
          <cell r="E2450" t="str">
            <v>r</v>
          </cell>
          <cell r="F2450" t="str">
            <v>late-8</v>
          </cell>
          <cell r="G2450" t="str">
            <v>pi</v>
          </cell>
          <cell r="H2450" t="str">
            <v>ir</v>
          </cell>
          <cell r="I2450">
            <v>3</v>
          </cell>
          <cell r="J2450" t="str">
            <v>Not Found</v>
          </cell>
          <cell r="K2450">
            <v>0.1946</v>
          </cell>
          <cell r="L2450">
            <v>2.3E-3</v>
          </cell>
          <cell r="M2450">
            <v>15</v>
          </cell>
          <cell r="N2450" t="str">
            <v>Not Found</v>
          </cell>
          <cell r="O2450">
            <v>0.19739999999999999</v>
          </cell>
          <cell r="P2450">
            <v>4.3E-3</v>
          </cell>
          <cell r="Q2450">
            <v>12</v>
          </cell>
          <cell r="R2450">
            <v>1.977616348296839</v>
          </cell>
          <cell r="S2450">
            <v>-0.25562484216277065</v>
          </cell>
          <cell r="T2450">
            <v>0.59947933208522108</v>
          </cell>
          <cell r="U2450">
            <v>1.7711519509454501</v>
          </cell>
          <cell r="V2450">
            <v>0.19905761617525705</v>
          </cell>
          <cell r="W2450">
            <v>1.1856367824093117</v>
          </cell>
          <cell r="X2450">
            <v>98</v>
          </cell>
          <cell r="Y2450">
            <v>40</v>
          </cell>
          <cell r="Z2450">
            <v>72</v>
          </cell>
          <cell r="AA2450">
            <v>96</v>
          </cell>
          <cell r="AB2450">
            <v>57.999999999999993</v>
          </cell>
          <cell r="AC2450">
            <v>88</v>
          </cell>
        </row>
        <row r="2451">
          <cell r="A2451" t="str">
            <v>piS</v>
          </cell>
          <cell r="B2451" t="str">
            <v>p</v>
          </cell>
          <cell r="C2451" t="str">
            <v>early-8</v>
          </cell>
          <cell r="D2451" t="str">
            <v>i</v>
          </cell>
          <cell r="E2451" t="str">
            <v>S</v>
          </cell>
          <cell r="F2451" t="str">
            <v>late-8</v>
          </cell>
          <cell r="G2451" t="str">
            <v>pi</v>
          </cell>
          <cell r="H2451" t="str">
            <v>iS</v>
          </cell>
          <cell r="I2451">
            <v>3</v>
          </cell>
          <cell r="J2451" t="str">
            <v>Not Found</v>
          </cell>
          <cell r="K2451">
            <v>0.1239</v>
          </cell>
          <cell r="L2451">
            <v>2.5000000000000001E-3</v>
          </cell>
          <cell r="M2451">
            <v>13</v>
          </cell>
          <cell r="N2451" t="str">
            <v>Not Found</v>
          </cell>
          <cell r="O2451">
            <v>0.1206</v>
          </cell>
          <cell r="P2451">
            <v>4.1999999999999997E-3</v>
          </cell>
          <cell r="Q2451">
            <v>10</v>
          </cell>
          <cell r="R2451">
            <v>0.34620721505678986</v>
          </cell>
          <cell r="S2451">
            <v>-0.19753100693121017</v>
          </cell>
          <cell r="T2451">
            <v>0.27736333136202201</v>
          </cell>
          <cell r="U2451">
            <v>1.300041774263601E-2</v>
          </cell>
          <cell r="V2451">
            <v>0.168511350674583</v>
          </cell>
          <cell r="W2451">
            <v>0.72240878309374867</v>
          </cell>
          <cell r="X2451">
            <v>64</v>
          </cell>
          <cell r="Y2451">
            <v>42</v>
          </cell>
          <cell r="Z2451">
            <v>61</v>
          </cell>
          <cell r="AA2451">
            <v>51</v>
          </cell>
          <cell r="AB2451">
            <v>56.999999999999993</v>
          </cell>
          <cell r="AC2451">
            <v>76</v>
          </cell>
        </row>
        <row r="2452">
          <cell r="A2452" t="str">
            <v>pIs</v>
          </cell>
          <cell r="B2452" t="str">
            <v>p</v>
          </cell>
          <cell r="C2452" t="str">
            <v>early-8</v>
          </cell>
          <cell r="D2452" t="str">
            <v>I</v>
          </cell>
          <cell r="E2452" t="str">
            <v>s</v>
          </cell>
          <cell r="F2452" t="str">
            <v>late-8</v>
          </cell>
          <cell r="G2452" t="str">
            <v>pI</v>
          </cell>
          <cell r="H2452" t="str">
            <v>Is</v>
          </cell>
          <cell r="I2452">
            <v>3</v>
          </cell>
          <cell r="J2452" t="str">
            <v>Not Found</v>
          </cell>
          <cell r="K2452">
            <v>0.25940000000000002</v>
          </cell>
          <cell r="L2452">
            <v>2.1600000000000001E-2</v>
          </cell>
          <cell r="M2452">
            <v>22</v>
          </cell>
          <cell r="N2452" t="str">
            <v>Not Found</v>
          </cell>
          <cell r="O2452">
            <v>0.22600000000000001</v>
          </cell>
          <cell r="P2452">
            <v>1.49E-2</v>
          </cell>
          <cell r="Q2452">
            <v>14</v>
          </cell>
          <cell r="R2452">
            <v>3.4728824279850317</v>
          </cell>
          <cell r="S2452">
            <v>5.350430257682814</v>
          </cell>
          <cell r="T2452">
            <v>1.7268853346164177</v>
          </cell>
          <cell r="U2452">
            <v>2.42588025627879</v>
          </cell>
          <cell r="V2452">
            <v>3.436961759246699</v>
          </cell>
          <cell r="W2452">
            <v>1.6488647817248745</v>
          </cell>
          <cell r="X2452">
            <v>100</v>
          </cell>
          <cell r="Y2452">
            <v>100</v>
          </cell>
          <cell r="Z2452">
            <v>96</v>
          </cell>
          <cell r="AA2452">
            <v>99</v>
          </cell>
          <cell r="AB2452">
            <v>100</v>
          </cell>
          <cell r="AC2452">
            <v>95</v>
          </cell>
        </row>
        <row r="2453">
          <cell r="A2453" t="str">
            <v>pIS</v>
          </cell>
          <cell r="B2453" t="str">
            <v>p</v>
          </cell>
          <cell r="C2453" t="str">
            <v>early-8</v>
          </cell>
          <cell r="D2453" t="str">
            <v>I</v>
          </cell>
          <cell r="E2453" t="str">
            <v>S</v>
          </cell>
          <cell r="F2453" t="str">
            <v>late-8</v>
          </cell>
          <cell r="G2453" t="str">
            <v>pI</v>
          </cell>
          <cell r="H2453" t="str">
            <v>IS</v>
          </cell>
          <cell r="I2453">
            <v>3</v>
          </cell>
          <cell r="J2453" t="str">
            <v>Not Found</v>
          </cell>
          <cell r="K2453">
            <v>0.1883</v>
          </cell>
          <cell r="L2453">
            <v>6.0000000000000001E-3</v>
          </cell>
          <cell r="M2453">
            <v>16</v>
          </cell>
          <cell r="N2453" t="str">
            <v>Not Found</v>
          </cell>
          <cell r="O2453">
            <v>0.17480000000000001</v>
          </cell>
          <cell r="P2453">
            <v>9.4999999999999998E-3</v>
          </cell>
          <cell r="Q2453">
            <v>12</v>
          </cell>
          <cell r="R2453">
            <v>1.8322432572160423</v>
          </cell>
          <cell r="S2453">
            <v>0.8191111096210979</v>
          </cell>
          <cell r="T2453">
            <v>0.76053733244682054</v>
          </cell>
          <cell r="U2453">
            <v>1.2537792341435807</v>
          </cell>
          <cell r="V2453">
            <v>1.7874634222103041</v>
          </cell>
          <cell r="W2453">
            <v>1.1856367824093117</v>
          </cell>
          <cell r="X2453">
            <v>97</v>
          </cell>
          <cell r="Y2453">
            <v>79</v>
          </cell>
          <cell r="Z2453">
            <v>78</v>
          </cell>
          <cell r="AA2453">
            <v>90</v>
          </cell>
          <cell r="AB2453">
            <v>96</v>
          </cell>
          <cell r="AC2453">
            <v>88</v>
          </cell>
        </row>
        <row r="2454">
          <cell r="A2454" t="str">
            <v>piT</v>
          </cell>
          <cell r="B2454" t="str">
            <v>p</v>
          </cell>
          <cell r="C2454" t="str">
            <v>early-8</v>
          </cell>
          <cell r="D2454" t="str">
            <v>i</v>
          </cell>
          <cell r="E2454" t="str">
            <v>T</v>
          </cell>
          <cell r="F2454" t="str">
            <v>late-8</v>
          </cell>
          <cell r="G2454" t="str">
            <v>pi</v>
          </cell>
          <cell r="H2454" t="str">
            <v>iT</v>
          </cell>
          <cell r="I2454">
            <v>3</v>
          </cell>
          <cell r="J2454" t="str">
            <v>Not Found</v>
          </cell>
          <cell r="K2454">
            <v>0.1236</v>
          </cell>
          <cell r="L2454">
            <v>2.7000000000000001E-3</v>
          </cell>
          <cell r="M2454">
            <v>17</v>
          </cell>
          <cell r="N2454" t="str">
            <v>Not Found</v>
          </cell>
          <cell r="O2454">
            <v>0.1179</v>
          </cell>
          <cell r="P2454">
            <v>4.3E-3</v>
          </cell>
          <cell r="Q2454">
            <v>11</v>
          </cell>
          <cell r="R2454">
            <v>0.3392846869100854</v>
          </cell>
          <cell r="S2454">
            <v>-0.13943717169964967</v>
          </cell>
          <cell r="T2454">
            <v>0.9215953328084201</v>
          </cell>
          <cell r="U2454">
            <v>-4.8809597096525291E-2</v>
          </cell>
          <cell r="V2454">
            <v>0.19905761617525705</v>
          </cell>
          <cell r="W2454">
            <v>0.95402278275153019</v>
          </cell>
          <cell r="X2454">
            <v>63</v>
          </cell>
          <cell r="Y2454">
            <v>44</v>
          </cell>
          <cell r="Z2454">
            <v>82</v>
          </cell>
          <cell r="AA2454">
            <v>48</v>
          </cell>
          <cell r="AB2454">
            <v>57.999999999999993</v>
          </cell>
          <cell r="AC2454">
            <v>83</v>
          </cell>
        </row>
        <row r="2455">
          <cell r="A2455" t="str">
            <v>pIv</v>
          </cell>
          <cell r="B2455" t="str">
            <v>p</v>
          </cell>
          <cell r="C2455" t="str">
            <v>early-8</v>
          </cell>
          <cell r="D2455" t="str">
            <v>I</v>
          </cell>
          <cell r="E2455" t="str">
            <v>v</v>
          </cell>
          <cell r="F2455" t="str">
            <v>mid-8</v>
          </cell>
          <cell r="G2455" t="str">
            <v>pI</v>
          </cell>
          <cell r="H2455" t="str">
            <v>Iv</v>
          </cell>
          <cell r="I2455">
            <v>2</v>
          </cell>
          <cell r="J2455" t="str">
            <v>Not Found</v>
          </cell>
          <cell r="K2455">
            <v>0.20419999999999999</v>
          </cell>
          <cell r="L2455">
            <v>7.9000000000000008E-3</v>
          </cell>
          <cell r="M2455">
            <v>16</v>
          </cell>
          <cell r="N2455" t="str">
            <v>Not Found</v>
          </cell>
          <cell r="O2455">
            <v>0.1857</v>
          </cell>
          <cell r="P2455">
            <v>8.3000000000000001E-3</v>
          </cell>
          <cell r="Q2455">
            <v>11</v>
          </cell>
          <cell r="R2455">
            <v>2.1991372489913856</v>
          </cell>
          <cell r="S2455">
            <v>1.3710025443209224</v>
          </cell>
          <cell r="T2455">
            <v>0.76053733244682054</v>
          </cell>
          <cell r="U2455">
            <v>1.5033085533090842</v>
          </cell>
          <cell r="V2455">
            <v>1.4209082362022163</v>
          </cell>
          <cell r="W2455">
            <v>0.95402278275153019</v>
          </cell>
          <cell r="X2455">
            <v>99</v>
          </cell>
          <cell r="Y2455">
            <v>92</v>
          </cell>
          <cell r="Z2455">
            <v>78</v>
          </cell>
          <cell r="AA2455">
            <v>93</v>
          </cell>
          <cell r="AB2455">
            <v>92</v>
          </cell>
          <cell r="AC2455">
            <v>83</v>
          </cell>
        </row>
        <row r="2456">
          <cell r="A2456" t="str">
            <v>pIz</v>
          </cell>
          <cell r="B2456" t="str">
            <v>p</v>
          </cell>
          <cell r="C2456" t="str">
            <v>early-8</v>
          </cell>
          <cell r="D2456" t="str">
            <v>I</v>
          </cell>
          <cell r="E2456" t="str">
            <v>z</v>
          </cell>
          <cell r="F2456" t="str">
            <v>late-8</v>
          </cell>
          <cell r="G2456" t="str">
            <v>pI</v>
          </cell>
          <cell r="H2456" t="str">
            <v>Iz</v>
          </cell>
          <cell r="I2456">
            <v>3</v>
          </cell>
          <cell r="J2456" t="str">
            <v>Not Found</v>
          </cell>
          <cell r="K2456">
            <v>0.20069999999999999</v>
          </cell>
          <cell r="L2456">
            <v>8.9999999999999993E-3</v>
          </cell>
          <cell r="M2456">
            <v>17</v>
          </cell>
          <cell r="N2456" t="str">
            <v>Not Found</v>
          </cell>
          <cell r="O2456">
            <v>0.18770000000000001</v>
          </cell>
          <cell r="P2456">
            <v>1.0999999999999999E-2</v>
          </cell>
          <cell r="Q2456">
            <v>12</v>
          </cell>
          <cell r="R2456">
            <v>2.1183744206131654</v>
          </cell>
          <cell r="S2456">
            <v>1.6905186380945045</v>
          </cell>
          <cell r="T2456">
            <v>0.9215953328084201</v>
          </cell>
          <cell r="U2456">
            <v>1.5490937494862407</v>
          </cell>
          <cell r="V2456">
            <v>2.2456574047204136</v>
          </cell>
          <cell r="W2456">
            <v>1.1856367824093117</v>
          </cell>
          <cell r="X2456">
            <v>98</v>
          </cell>
          <cell r="Y2456">
            <v>96</v>
          </cell>
          <cell r="Z2456">
            <v>82</v>
          </cell>
          <cell r="AA2456">
            <v>94</v>
          </cell>
          <cell r="AB2456">
            <v>99</v>
          </cell>
          <cell r="AC2456">
            <v>88</v>
          </cell>
        </row>
        <row r="2457">
          <cell r="A2457" t="str">
            <v>pob</v>
          </cell>
          <cell r="B2457" t="str">
            <v>p</v>
          </cell>
          <cell r="C2457" t="str">
            <v>early-8</v>
          </cell>
          <cell r="D2457" t="str">
            <v>o</v>
          </cell>
          <cell r="E2457" t="str">
            <v>b</v>
          </cell>
          <cell r="F2457" t="str">
            <v>early-8</v>
          </cell>
          <cell r="G2457" t="str">
            <v>po</v>
          </cell>
          <cell r="H2457" t="str">
            <v>ob</v>
          </cell>
          <cell r="I2457">
            <v>1</v>
          </cell>
          <cell r="J2457" t="str">
            <v>Not Found</v>
          </cell>
          <cell r="K2457">
            <v>0.15970000000000001</v>
          </cell>
          <cell r="L2457">
            <v>6.1000000000000004E-3</v>
          </cell>
          <cell r="M2457">
            <v>11</v>
          </cell>
          <cell r="N2457" t="str">
            <v>Not Found</v>
          </cell>
          <cell r="O2457">
            <v>0.14599999999999999</v>
          </cell>
          <cell r="P2457">
            <v>5.3E-3</v>
          </cell>
          <cell r="Q2457">
            <v>3</v>
          </cell>
          <cell r="R2457">
            <v>1.1722955738968717</v>
          </cell>
          <cell r="S2457">
            <v>0.84815802723687816</v>
          </cell>
          <cell r="T2457">
            <v>-4.4752669361177014E-2</v>
          </cell>
          <cell r="U2457">
            <v>0.59447240919252486</v>
          </cell>
          <cell r="V2457">
            <v>0.50452027118199683</v>
          </cell>
          <cell r="W2457">
            <v>-0.89888921451072179</v>
          </cell>
          <cell r="X2457">
            <v>88</v>
          </cell>
          <cell r="Y2457">
            <v>80</v>
          </cell>
          <cell r="Z2457">
            <v>48</v>
          </cell>
          <cell r="AA2457">
            <v>72</v>
          </cell>
          <cell r="AB2457">
            <v>70</v>
          </cell>
          <cell r="AC2457">
            <v>18</v>
          </cell>
        </row>
        <row r="2458">
          <cell r="A2458" t="str">
            <v>pOC</v>
          </cell>
          <cell r="B2458" t="str">
            <v>p</v>
          </cell>
          <cell r="C2458" t="str">
            <v>early-8</v>
          </cell>
          <cell r="D2458" t="str">
            <v>O</v>
          </cell>
          <cell r="E2458" t="str">
            <v>C</v>
          </cell>
          <cell r="F2458" t="str">
            <v>mid-8</v>
          </cell>
          <cell r="G2458" t="str">
            <v>pO</v>
          </cell>
          <cell r="H2458" t="str">
            <v>OC</v>
          </cell>
          <cell r="I2458">
            <v>2</v>
          </cell>
          <cell r="J2458" t="str">
            <v>Not Found</v>
          </cell>
          <cell r="K2458">
            <v>9.5799999999999996E-2</v>
          </cell>
          <cell r="L2458">
            <v>5.0000000000000001E-4</v>
          </cell>
          <cell r="M2458">
            <v>8</v>
          </cell>
          <cell r="N2458" t="str">
            <v>Not Found</v>
          </cell>
          <cell r="O2458">
            <v>8.43E-2</v>
          </cell>
          <cell r="P2458">
            <v>5.9999999999999995E-4</v>
          </cell>
          <cell r="Q2458">
            <v>4</v>
          </cell>
          <cell r="R2458">
            <v>-0.30220292135120697</v>
          </cell>
          <cell r="S2458">
            <v>-0.77846935924681471</v>
          </cell>
          <cell r="T2458">
            <v>-0.52792667044597552</v>
          </cell>
          <cell r="U2458">
            <v>-0.81800089287275657</v>
          </cell>
          <cell r="V2458">
            <v>-0.93115420734968024</v>
          </cell>
          <cell r="W2458">
            <v>-0.66727521485294028</v>
          </cell>
          <cell r="X2458">
            <v>38</v>
          </cell>
          <cell r="Y2458">
            <v>21</v>
          </cell>
          <cell r="Z2458">
            <v>30</v>
          </cell>
          <cell r="AA2458">
            <v>21</v>
          </cell>
          <cell r="AB2458">
            <v>18</v>
          </cell>
          <cell r="AC2458">
            <v>25</v>
          </cell>
        </row>
        <row r="2459">
          <cell r="A2459" t="str">
            <v>pod</v>
          </cell>
          <cell r="B2459" t="str">
            <v>p</v>
          </cell>
          <cell r="C2459" t="str">
            <v>early-8</v>
          </cell>
          <cell r="D2459" t="str">
            <v>o</v>
          </cell>
          <cell r="E2459" t="str">
            <v>d</v>
          </cell>
          <cell r="F2459" t="str">
            <v>early-8</v>
          </cell>
          <cell r="G2459" t="str">
            <v>po</v>
          </cell>
          <cell r="H2459" t="str">
            <v>od</v>
          </cell>
          <cell r="I2459">
            <v>1</v>
          </cell>
          <cell r="J2459" t="str">
            <v>Not Found</v>
          </cell>
          <cell r="K2459">
            <v>0.1716</v>
          </cell>
          <cell r="L2459">
            <v>6.1999999999999998E-3</v>
          </cell>
          <cell r="M2459">
            <v>22</v>
          </cell>
          <cell r="N2459" t="str">
            <v>Not Found</v>
          </cell>
          <cell r="O2459">
            <v>0.17760000000000001</v>
          </cell>
          <cell r="P2459">
            <v>5.7999999999999996E-3</v>
          </cell>
          <cell r="Q2459">
            <v>9</v>
          </cell>
          <cell r="R2459">
            <v>1.4468891903828203</v>
          </cell>
          <cell r="S2459">
            <v>0.87720494485265821</v>
          </cell>
          <cell r="T2459">
            <v>1.7268853346164177</v>
          </cell>
          <cell r="U2459">
            <v>1.3178785087915998</v>
          </cell>
          <cell r="V2459">
            <v>0.65725159868536664</v>
          </cell>
          <cell r="W2459">
            <v>0.49079478343596716</v>
          </cell>
          <cell r="X2459">
            <v>93</v>
          </cell>
          <cell r="Y2459">
            <v>81</v>
          </cell>
          <cell r="Z2459">
            <v>96</v>
          </cell>
          <cell r="AA2459">
            <v>91</v>
          </cell>
          <cell r="AB2459">
            <v>75</v>
          </cell>
          <cell r="AC2459">
            <v>69</v>
          </cell>
        </row>
        <row r="2460">
          <cell r="A2460" t="str">
            <v>pOd</v>
          </cell>
          <cell r="B2460" t="str">
            <v>p</v>
          </cell>
          <cell r="C2460" t="str">
            <v>early-8</v>
          </cell>
          <cell r="D2460" t="str">
            <v>O</v>
          </cell>
          <cell r="E2460" t="str">
            <v>d</v>
          </cell>
          <cell r="F2460" t="str">
            <v>early-8</v>
          </cell>
          <cell r="G2460" t="str">
            <v>pO</v>
          </cell>
          <cell r="H2460" t="str">
            <v>Od</v>
          </cell>
          <cell r="I2460">
            <v>1</v>
          </cell>
          <cell r="J2460" t="str">
            <v>Not Found</v>
          </cell>
          <cell r="K2460">
            <v>0.1258</v>
          </cell>
          <cell r="L2460">
            <v>5.9999999999999995E-4</v>
          </cell>
          <cell r="M2460">
            <v>6</v>
          </cell>
          <cell r="N2460" t="str">
            <v>Not Found</v>
          </cell>
          <cell r="O2460">
            <v>0.12520000000000001</v>
          </cell>
          <cell r="P2460">
            <v>5.9999999999999995E-4</v>
          </cell>
          <cell r="Q2460">
            <v>2</v>
          </cell>
          <cell r="R2460">
            <v>0.39004989331925227</v>
          </cell>
          <cell r="S2460">
            <v>-0.74942244163103455</v>
          </cell>
          <cell r="T2460">
            <v>-0.85004267116917465</v>
          </cell>
          <cell r="U2460">
            <v>0.11830636895009639</v>
          </cell>
          <cell r="V2460">
            <v>-0.93115420734968024</v>
          </cell>
          <cell r="W2460">
            <v>-1.1305032141685032</v>
          </cell>
          <cell r="X2460">
            <v>65</v>
          </cell>
          <cell r="Y2460">
            <v>22</v>
          </cell>
          <cell r="Z2460">
            <v>20</v>
          </cell>
          <cell r="AA2460">
            <v>55.000000000000007</v>
          </cell>
          <cell r="AB2460">
            <v>18</v>
          </cell>
          <cell r="AC2460">
            <v>13</v>
          </cell>
        </row>
        <row r="2461">
          <cell r="A2461" t="str">
            <v>pof</v>
          </cell>
          <cell r="B2461" t="str">
            <v>p</v>
          </cell>
          <cell r="C2461" t="str">
            <v>early-8</v>
          </cell>
          <cell r="D2461" t="str">
            <v>o</v>
          </cell>
          <cell r="E2461" t="str">
            <v>f</v>
          </cell>
          <cell r="F2461" t="str">
            <v>mid-8</v>
          </cell>
          <cell r="G2461" t="str">
            <v>po</v>
          </cell>
          <cell r="H2461" t="str">
            <v>of</v>
          </cell>
          <cell r="I2461">
            <v>2</v>
          </cell>
          <cell r="J2461" t="str">
            <v>Not Found</v>
          </cell>
          <cell r="K2461">
            <v>0.15340000000000001</v>
          </cell>
          <cell r="L2461">
            <v>5.0000000000000001E-3</v>
          </cell>
          <cell r="M2461">
            <v>10</v>
          </cell>
          <cell r="N2461" t="str">
            <v>Not Found</v>
          </cell>
          <cell r="O2461">
            <v>0.1434</v>
          </cell>
          <cell r="P2461">
            <v>4.3E-3</v>
          </cell>
          <cell r="Q2461">
            <v>6</v>
          </cell>
          <cell r="R2461">
            <v>1.026922482816075</v>
          </cell>
          <cell r="S2461">
            <v>0.52864193346329558</v>
          </cell>
          <cell r="T2461">
            <v>-0.20581066972277653</v>
          </cell>
          <cell r="U2461">
            <v>0.53495165416222146</v>
          </cell>
          <cell r="V2461">
            <v>0.19905761617525705</v>
          </cell>
          <cell r="W2461">
            <v>-0.20404721553737729</v>
          </cell>
          <cell r="X2461">
            <v>85</v>
          </cell>
          <cell r="Y2461">
            <v>70</v>
          </cell>
          <cell r="Z2461">
            <v>42</v>
          </cell>
          <cell r="AA2461">
            <v>70</v>
          </cell>
          <cell r="AB2461">
            <v>57.999999999999993</v>
          </cell>
          <cell r="AC2461">
            <v>42</v>
          </cell>
        </row>
        <row r="2462">
          <cell r="A2462" t="str">
            <v>pOf</v>
          </cell>
          <cell r="B2462" t="str">
            <v>p</v>
          </cell>
          <cell r="C2462" t="str">
            <v>early-8</v>
          </cell>
          <cell r="D2462" t="str">
            <v>O</v>
          </cell>
          <cell r="E2462" t="str">
            <v>f</v>
          </cell>
          <cell r="F2462" t="str">
            <v>mid-8</v>
          </cell>
          <cell r="G2462" t="str">
            <v>pO</v>
          </cell>
          <cell r="H2462" t="str">
            <v>Of</v>
          </cell>
          <cell r="I2462">
            <v>2</v>
          </cell>
          <cell r="J2462" t="str">
            <v>Not Found</v>
          </cell>
          <cell r="K2462">
            <v>0.1075</v>
          </cell>
          <cell r="L2462">
            <v>5.9999999999999995E-4</v>
          </cell>
          <cell r="M2462">
            <v>3</v>
          </cell>
          <cell r="N2462" t="str">
            <v>Not Found</v>
          </cell>
          <cell r="O2462">
            <v>9.0999999999999998E-2</v>
          </cell>
          <cell r="P2462">
            <v>8.0000000000000004E-4</v>
          </cell>
          <cell r="Q2462">
            <v>2</v>
          </cell>
          <cell r="R2462">
            <v>-3.2224323629727811E-2</v>
          </cell>
          <cell r="S2462">
            <v>-0.74942244163103455</v>
          </cell>
          <cell r="T2462">
            <v>-1.3332166722539731</v>
          </cell>
          <cell r="U2462">
            <v>-0.664620485679282</v>
          </cell>
          <cell r="V2462">
            <v>-0.87006167634833231</v>
          </cell>
          <cell r="W2462">
            <v>-1.1305032141685032</v>
          </cell>
          <cell r="X2462">
            <v>49</v>
          </cell>
          <cell r="Y2462">
            <v>22</v>
          </cell>
          <cell r="Z2462">
            <v>9</v>
          </cell>
          <cell r="AA2462">
            <v>25</v>
          </cell>
          <cell r="AB2462">
            <v>20</v>
          </cell>
          <cell r="AC2462">
            <v>13</v>
          </cell>
        </row>
        <row r="2463">
          <cell r="A2463" t="str">
            <v>pog</v>
          </cell>
          <cell r="B2463" t="str">
            <v>p</v>
          </cell>
          <cell r="C2463" t="str">
            <v>early-8</v>
          </cell>
          <cell r="D2463" t="str">
            <v>o</v>
          </cell>
          <cell r="E2463" t="str">
            <v>g</v>
          </cell>
          <cell r="F2463" t="str">
            <v>mid-8</v>
          </cell>
          <cell r="G2463" t="str">
            <v>po</v>
          </cell>
          <cell r="H2463" t="str">
            <v>og</v>
          </cell>
          <cell r="I2463">
            <v>2</v>
          </cell>
          <cell r="J2463" t="str">
            <v>Not Found</v>
          </cell>
          <cell r="K2463">
            <v>0.15160000000000001</v>
          </cell>
          <cell r="L2463">
            <v>5.4000000000000003E-3</v>
          </cell>
          <cell r="M2463">
            <v>12</v>
          </cell>
          <cell r="N2463" t="str">
            <v>Not Found</v>
          </cell>
          <cell r="O2463">
            <v>0.14319999999999999</v>
          </cell>
          <cell r="P2463">
            <v>5.0000000000000001E-3</v>
          </cell>
          <cell r="Q2463">
            <v>6</v>
          </cell>
          <cell r="R2463">
            <v>0.98538731393584766</v>
          </cell>
          <cell r="S2463">
            <v>0.64482960392641653</v>
          </cell>
          <cell r="T2463">
            <v>0.11630533100042251</v>
          </cell>
          <cell r="U2463">
            <v>0.53037313454450574</v>
          </cell>
          <cell r="V2463">
            <v>0.41288147467997494</v>
          </cell>
          <cell r="W2463">
            <v>-0.20404721553737729</v>
          </cell>
          <cell r="X2463">
            <v>84</v>
          </cell>
          <cell r="Y2463">
            <v>74</v>
          </cell>
          <cell r="Z2463">
            <v>54</v>
          </cell>
          <cell r="AA2463">
            <v>70</v>
          </cell>
          <cell r="AB2463">
            <v>66</v>
          </cell>
          <cell r="AC2463">
            <v>42</v>
          </cell>
        </row>
        <row r="2464">
          <cell r="A2464" t="str">
            <v>poG</v>
          </cell>
          <cell r="B2464" t="str">
            <v>p</v>
          </cell>
          <cell r="C2464" t="str">
            <v>early-8</v>
          </cell>
          <cell r="D2464" t="str">
            <v>o</v>
          </cell>
          <cell r="E2464" t="str">
            <v>G</v>
          </cell>
          <cell r="F2464" t="str">
            <v>mid-8</v>
          </cell>
          <cell r="G2464" t="str">
            <v>po</v>
          </cell>
          <cell r="H2464" t="str">
            <v>oG</v>
          </cell>
          <cell r="I2464">
            <v>2</v>
          </cell>
          <cell r="J2464" t="str">
            <v>Not Found</v>
          </cell>
          <cell r="K2464">
            <v>0.1454</v>
          </cell>
          <cell r="L2464">
            <v>4.7999999999999996E-3</v>
          </cell>
          <cell r="M2464">
            <v>9</v>
          </cell>
          <cell r="N2464" t="str">
            <v>Not Found</v>
          </cell>
          <cell r="O2464">
            <v>0.14299999999999999</v>
          </cell>
          <cell r="P2464">
            <v>4.1000000000000003E-3</v>
          </cell>
          <cell r="Q2464">
            <v>5</v>
          </cell>
          <cell r="R2464">
            <v>0.84232173223728579</v>
          </cell>
          <cell r="S2464">
            <v>0.47054809823173493</v>
          </cell>
          <cell r="T2464">
            <v>-0.36686867008437607</v>
          </cell>
          <cell r="U2464">
            <v>0.52579461492678992</v>
          </cell>
          <cell r="V2464">
            <v>0.13796508517390921</v>
          </cell>
          <cell r="W2464">
            <v>-0.43566121519515877</v>
          </cell>
          <cell r="X2464">
            <v>80</v>
          </cell>
          <cell r="Y2464">
            <v>68</v>
          </cell>
          <cell r="Z2464">
            <v>36</v>
          </cell>
          <cell r="AA2464">
            <v>70</v>
          </cell>
          <cell r="AB2464">
            <v>56.000000000000007</v>
          </cell>
          <cell r="AC2464">
            <v>33</v>
          </cell>
        </row>
        <row r="2465">
          <cell r="A2465" t="str">
            <v>pOg</v>
          </cell>
          <cell r="B2465" t="str">
            <v>p</v>
          </cell>
          <cell r="C2465" t="str">
            <v>early-8</v>
          </cell>
          <cell r="D2465" t="str">
            <v>O</v>
          </cell>
          <cell r="E2465" t="str">
            <v>g</v>
          </cell>
          <cell r="F2465" t="str">
            <v>mid-8</v>
          </cell>
          <cell r="G2465" t="str">
            <v>pO</v>
          </cell>
          <cell r="H2465" t="str">
            <v>Og</v>
          </cell>
          <cell r="I2465">
            <v>2</v>
          </cell>
          <cell r="J2465" t="str">
            <v>Not Found</v>
          </cell>
          <cell r="K2465">
            <v>0.10580000000000001</v>
          </cell>
          <cell r="L2465">
            <v>5.0000000000000001E-4</v>
          </cell>
          <cell r="M2465">
            <v>4</v>
          </cell>
          <cell r="N2465" t="str">
            <v>Not Found</v>
          </cell>
          <cell r="O2465">
            <v>9.0700000000000003E-2</v>
          </cell>
          <cell r="P2465">
            <v>5.9999999999999995E-4</v>
          </cell>
          <cell r="Q2465">
            <v>3</v>
          </cell>
          <cell r="R2465">
            <v>-7.1451983127720345E-2</v>
          </cell>
          <cell r="S2465">
            <v>-0.77846935924681471</v>
          </cell>
          <cell r="T2465">
            <v>-1.1721586718923735</v>
          </cell>
          <cell r="U2465">
            <v>-0.67148826510585535</v>
          </cell>
          <cell r="V2465">
            <v>-0.93115420734968024</v>
          </cell>
          <cell r="W2465">
            <v>-0.89888921451072179</v>
          </cell>
          <cell r="X2465">
            <v>47</v>
          </cell>
          <cell r="Y2465">
            <v>21</v>
          </cell>
          <cell r="Z2465">
            <v>12</v>
          </cell>
          <cell r="AA2465">
            <v>25</v>
          </cell>
          <cell r="AB2465">
            <v>18</v>
          </cell>
          <cell r="AC2465">
            <v>18</v>
          </cell>
        </row>
        <row r="2466">
          <cell r="A2466" t="str">
            <v>pOG</v>
          </cell>
          <cell r="B2466" t="str">
            <v>p</v>
          </cell>
          <cell r="C2466" t="str">
            <v>early-8</v>
          </cell>
          <cell r="D2466" t="str">
            <v>O</v>
          </cell>
          <cell r="E2466" t="str">
            <v>G</v>
          </cell>
          <cell r="F2466" t="str">
            <v>mid-8</v>
          </cell>
          <cell r="G2466" t="str">
            <v>pO</v>
          </cell>
          <cell r="H2466" t="str">
            <v>OG</v>
          </cell>
          <cell r="I2466">
            <v>2</v>
          </cell>
          <cell r="J2466" t="str">
            <v>Not Found</v>
          </cell>
          <cell r="K2466">
            <v>9.9599999999999994E-2</v>
          </cell>
          <cell r="L2466">
            <v>5.0000000000000001E-4</v>
          </cell>
          <cell r="M2466">
            <v>3</v>
          </cell>
          <cell r="N2466" t="str">
            <v>Not Found</v>
          </cell>
          <cell r="O2466">
            <v>9.0499999999999997E-2</v>
          </cell>
          <cell r="P2466">
            <v>5.9999999999999995E-4</v>
          </cell>
          <cell r="Q2466">
            <v>2</v>
          </cell>
          <cell r="R2466">
            <v>-0.21451756482628218</v>
          </cell>
          <cell r="S2466">
            <v>-0.77846935924681471</v>
          </cell>
          <cell r="T2466">
            <v>-1.3332166722539731</v>
          </cell>
          <cell r="U2466">
            <v>-0.67606678472357118</v>
          </cell>
          <cell r="V2466">
            <v>-0.93115420734968024</v>
          </cell>
          <cell r="W2466">
            <v>-1.1305032141685032</v>
          </cell>
          <cell r="X2466">
            <v>41</v>
          </cell>
          <cell r="Y2466">
            <v>21</v>
          </cell>
          <cell r="Z2466">
            <v>9</v>
          </cell>
          <cell r="AA2466">
            <v>25</v>
          </cell>
          <cell r="AB2466">
            <v>18</v>
          </cell>
          <cell r="AC2466">
            <v>13</v>
          </cell>
        </row>
        <row r="2467">
          <cell r="A2467" t="str">
            <v>poJ</v>
          </cell>
          <cell r="B2467" t="str">
            <v>p</v>
          </cell>
          <cell r="C2467" t="str">
            <v>early-8</v>
          </cell>
          <cell r="D2467" t="str">
            <v>o</v>
          </cell>
          <cell r="E2467" t="str">
            <v>J</v>
          </cell>
          <cell r="F2467" t="str">
            <v>mid-8</v>
          </cell>
          <cell r="G2467" t="str">
            <v>po</v>
          </cell>
          <cell r="H2467" t="str">
            <v>oJ</v>
          </cell>
          <cell r="I2467">
            <v>2</v>
          </cell>
          <cell r="J2467" t="str">
            <v>Not Found</v>
          </cell>
          <cell r="K2467">
            <v>0.1444</v>
          </cell>
          <cell r="L2467">
            <v>5.0000000000000001E-3</v>
          </cell>
          <cell r="M2467">
            <v>10</v>
          </cell>
          <cell r="N2467" t="str">
            <v>Not Found</v>
          </cell>
          <cell r="O2467">
            <v>0.13039999999999999</v>
          </cell>
          <cell r="P2467">
            <v>4.1999999999999997E-3</v>
          </cell>
          <cell r="Q2467">
            <v>4</v>
          </cell>
          <cell r="R2467">
            <v>0.81924663841493717</v>
          </cell>
          <cell r="S2467">
            <v>0.52864193346329558</v>
          </cell>
          <cell r="T2467">
            <v>-0.20581066972277653</v>
          </cell>
          <cell r="U2467">
            <v>0.2373478790107032</v>
          </cell>
          <cell r="V2467">
            <v>0.168511350674583</v>
          </cell>
          <cell r="W2467">
            <v>-0.66727521485294028</v>
          </cell>
          <cell r="X2467">
            <v>79</v>
          </cell>
          <cell r="Y2467">
            <v>70</v>
          </cell>
          <cell r="Z2467">
            <v>42</v>
          </cell>
          <cell r="AA2467">
            <v>59</v>
          </cell>
          <cell r="AB2467">
            <v>56.999999999999993</v>
          </cell>
          <cell r="AC2467">
            <v>25</v>
          </cell>
        </row>
        <row r="2468">
          <cell r="A2468" t="str">
            <v>pOJ</v>
          </cell>
          <cell r="B2468" t="str">
            <v>p</v>
          </cell>
          <cell r="C2468" t="str">
            <v>early-8</v>
          </cell>
          <cell r="D2468" t="str">
            <v>O</v>
          </cell>
          <cell r="E2468" t="str">
            <v>J</v>
          </cell>
          <cell r="F2468" t="str">
            <v>mid-8</v>
          </cell>
          <cell r="G2468" t="str">
            <v>pO</v>
          </cell>
          <cell r="H2468" t="str">
            <v>OJ</v>
          </cell>
          <cell r="I2468">
            <v>2</v>
          </cell>
          <cell r="J2468" t="str">
            <v>Not Found</v>
          </cell>
          <cell r="K2468">
            <v>9.8599999999999993E-2</v>
          </cell>
          <cell r="L2468">
            <v>5.0000000000000001E-4</v>
          </cell>
          <cell r="M2468">
            <v>3</v>
          </cell>
          <cell r="N2468" t="str">
            <v>Not Found</v>
          </cell>
          <cell r="O2468">
            <v>7.8E-2</v>
          </cell>
          <cell r="P2468">
            <v>5.9999999999999995E-4</v>
          </cell>
          <cell r="Q2468">
            <v>1</v>
          </cell>
          <cell r="R2468">
            <v>-0.23759265864863086</v>
          </cell>
          <cell r="S2468">
            <v>-0.77846935924681471</v>
          </cell>
          <cell r="T2468">
            <v>-1.3332166722539731</v>
          </cell>
          <cell r="U2468">
            <v>-0.96222426083079993</v>
          </cell>
          <cell r="V2468">
            <v>-0.93115420734968024</v>
          </cell>
          <cell r="W2468">
            <v>-1.3621172138262847</v>
          </cell>
          <cell r="X2468">
            <v>41</v>
          </cell>
          <cell r="Y2468">
            <v>21</v>
          </cell>
          <cell r="Z2468">
            <v>9</v>
          </cell>
          <cell r="AA2468">
            <v>17</v>
          </cell>
          <cell r="AB2468">
            <v>18</v>
          </cell>
          <cell r="AC2468">
            <v>9</v>
          </cell>
        </row>
        <row r="2469">
          <cell r="A2469" t="str">
            <v>pOk</v>
          </cell>
          <cell r="B2469" t="str">
            <v>p</v>
          </cell>
          <cell r="C2469" t="str">
            <v>early-8</v>
          </cell>
          <cell r="D2469" t="str">
            <v>O</v>
          </cell>
          <cell r="E2469" t="str">
            <v>k</v>
          </cell>
          <cell r="F2469" t="str">
            <v>mid-8</v>
          </cell>
          <cell r="G2469" t="str">
            <v>pO</v>
          </cell>
          <cell r="H2469" t="str">
            <v>Ok</v>
          </cell>
          <cell r="I2469">
            <v>2</v>
          </cell>
          <cell r="J2469" t="str">
            <v>Not Found</v>
          </cell>
          <cell r="K2469">
            <v>0.14130000000000001</v>
          </cell>
          <cell r="L2469">
            <v>5.9999999999999995E-4</v>
          </cell>
          <cell r="M2469">
            <v>10</v>
          </cell>
          <cell r="N2469" t="str">
            <v>Not Found</v>
          </cell>
          <cell r="O2469">
            <v>0.1323</v>
          </cell>
          <cell r="P2469">
            <v>5.9999999999999995E-4</v>
          </cell>
          <cell r="Q2469">
            <v>6</v>
          </cell>
          <cell r="R2469">
            <v>0.74771384756565651</v>
          </cell>
          <cell r="S2469">
            <v>-0.74942244163103455</v>
          </cell>
          <cell r="T2469">
            <v>-0.20581066972277653</v>
          </cell>
          <cell r="U2469">
            <v>0.28084381537900227</v>
          </cell>
          <cell r="V2469">
            <v>-0.93115420734968024</v>
          </cell>
          <cell r="W2469">
            <v>-0.20404721553737729</v>
          </cell>
          <cell r="X2469">
            <v>77</v>
          </cell>
          <cell r="Y2469">
            <v>22</v>
          </cell>
          <cell r="Z2469">
            <v>42</v>
          </cell>
          <cell r="AA2469">
            <v>61</v>
          </cell>
          <cell r="AB2469">
            <v>18</v>
          </cell>
          <cell r="AC2469">
            <v>42</v>
          </cell>
        </row>
        <row r="2470">
          <cell r="A2470" t="str">
            <v>pOl</v>
          </cell>
          <cell r="B2470" t="str">
            <v>p</v>
          </cell>
          <cell r="C2470" t="str">
            <v>early-8</v>
          </cell>
          <cell r="D2470" t="str">
            <v>O</v>
          </cell>
          <cell r="E2470" t="str">
            <v>l</v>
          </cell>
          <cell r="F2470" t="str">
            <v>late-8</v>
          </cell>
          <cell r="G2470" t="str">
            <v>pO</v>
          </cell>
          <cell r="H2470" t="str">
            <v>Ol</v>
          </cell>
          <cell r="I2470">
            <v>3</v>
          </cell>
          <cell r="J2470" t="str">
            <v>Not Found</v>
          </cell>
          <cell r="K2470">
            <v>0.1615</v>
          </cell>
          <cell r="L2470">
            <v>1.1000000000000001E-3</v>
          </cell>
          <cell r="M2470">
            <v>19</v>
          </cell>
          <cell r="N2470" t="str">
            <v>Not Found</v>
          </cell>
          <cell r="O2470">
            <v>0.1532</v>
          </cell>
          <cell r="P2470">
            <v>1.2999999999999999E-3</v>
          </cell>
          <cell r="Q2470">
            <v>12</v>
          </cell>
          <cell r="R2470">
            <v>1.2138307427770991</v>
          </cell>
          <cell r="S2470">
            <v>-0.60418785355213334</v>
          </cell>
          <cell r="T2470">
            <v>1.2437113335316192</v>
          </cell>
          <cell r="U2470">
            <v>0.75929911543028905</v>
          </cell>
          <cell r="V2470">
            <v>-0.71733034884496238</v>
          </cell>
          <cell r="W2470">
            <v>1.1856367824093117</v>
          </cell>
          <cell r="X2470">
            <v>89</v>
          </cell>
          <cell r="Y2470">
            <v>27</v>
          </cell>
          <cell r="Z2470">
            <v>89</v>
          </cell>
          <cell r="AA2470">
            <v>78</v>
          </cell>
          <cell r="AB2470">
            <v>24</v>
          </cell>
          <cell r="AC2470">
            <v>88</v>
          </cell>
        </row>
        <row r="2471">
          <cell r="A2471" t="str">
            <v>pom</v>
          </cell>
          <cell r="B2471" t="str">
            <v>p</v>
          </cell>
          <cell r="C2471" t="str">
            <v>early-8</v>
          </cell>
          <cell r="D2471" t="str">
            <v>o</v>
          </cell>
          <cell r="E2471" t="str">
            <v>m</v>
          </cell>
          <cell r="F2471" t="str">
            <v>early-8</v>
          </cell>
          <cell r="G2471" t="str">
            <v>po</v>
          </cell>
          <cell r="H2471" t="str">
            <v>om</v>
          </cell>
          <cell r="I2471">
            <v>1</v>
          </cell>
          <cell r="J2471" t="str">
            <v>Not Found</v>
          </cell>
          <cell r="K2471">
            <v>0.18310000000000001</v>
          </cell>
          <cell r="L2471">
            <v>7.0000000000000001E-3</v>
          </cell>
          <cell r="M2471">
            <v>18</v>
          </cell>
          <cell r="N2471" t="str">
            <v>Not Found</v>
          </cell>
          <cell r="O2471">
            <v>0.16950000000000001</v>
          </cell>
          <cell r="P2471">
            <v>5.5999999999999999E-3</v>
          </cell>
          <cell r="Q2471">
            <v>9</v>
          </cell>
          <cell r="R2471">
            <v>1.7122527693398299</v>
          </cell>
          <cell r="S2471">
            <v>1.1095802857789001</v>
          </cell>
          <cell r="T2471">
            <v>1.0826533331700197</v>
          </cell>
          <cell r="U2471">
            <v>1.1324484642741157</v>
          </cell>
          <cell r="V2471">
            <v>0.59615906768401883</v>
          </cell>
          <cell r="W2471">
            <v>0.49079478343596716</v>
          </cell>
          <cell r="X2471">
            <v>96</v>
          </cell>
          <cell r="Y2471">
            <v>87</v>
          </cell>
          <cell r="Z2471">
            <v>86</v>
          </cell>
          <cell r="AA2471">
            <v>87</v>
          </cell>
          <cell r="AB2471">
            <v>73</v>
          </cell>
          <cell r="AC2471">
            <v>69</v>
          </cell>
        </row>
        <row r="2472">
          <cell r="A2472" t="str">
            <v>pOm</v>
          </cell>
          <cell r="B2472" t="str">
            <v>p</v>
          </cell>
          <cell r="C2472" t="str">
            <v>early-8</v>
          </cell>
          <cell r="D2472" t="str">
            <v>O</v>
          </cell>
          <cell r="E2472" t="str">
            <v>m</v>
          </cell>
          <cell r="F2472" t="str">
            <v>early-8</v>
          </cell>
          <cell r="G2472" t="str">
            <v>pO</v>
          </cell>
          <cell r="H2472" t="str">
            <v>Om</v>
          </cell>
          <cell r="I2472">
            <v>1</v>
          </cell>
          <cell r="J2472" t="str">
            <v>Not Found</v>
          </cell>
          <cell r="K2472">
            <v>0.13730000000000001</v>
          </cell>
          <cell r="L2472">
            <v>5.0000000000000001E-4</v>
          </cell>
          <cell r="M2472">
            <v>2</v>
          </cell>
          <cell r="N2472" t="str">
            <v>Not Found</v>
          </cell>
          <cell r="O2472">
            <v>0.1171</v>
          </cell>
          <cell r="P2472">
            <v>5.9999999999999995E-4</v>
          </cell>
          <cell r="Q2472">
            <v>2</v>
          </cell>
          <cell r="R2472">
            <v>0.6554134722762619</v>
          </cell>
          <cell r="S2472">
            <v>-0.77846935924681471</v>
          </cell>
          <cell r="T2472">
            <v>-1.4942746726155727</v>
          </cell>
          <cell r="U2472">
            <v>-6.7123675567388144E-2</v>
          </cell>
          <cell r="V2472">
            <v>-0.93115420734968024</v>
          </cell>
          <cell r="W2472">
            <v>-1.1305032141685032</v>
          </cell>
          <cell r="X2472">
            <v>74</v>
          </cell>
          <cell r="Y2472">
            <v>21</v>
          </cell>
          <cell r="Z2472">
            <v>7.0000000000000009</v>
          </cell>
          <cell r="AA2472">
            <v>47</v>
          </cell>
          <cell r="AB2472">
            <v>18</v>
          </cell>
          <cell r="AC2472">
            <v>13</v>
          </cell>
        </row>
        <row r="2473">
          <cell r="A2473" t="str">
            <v>pOn</v>
          </cell>
          <cell r="B2473" t="str">
            <v>p</v>
          </cell>
          <cell r="C2473" t="str">
            <v>early-8</v>
          </cell>
          <cell r="D2473" t="str">
            <v>O</v>
          </cell>
          <cell r="E2473" t="str">
            <v>n</v>
          </cell>
          <cell r="F2473" t="str">
            <v>early-8</v>
          </cell>
          <cell r="G2473" t="str">
            <v>pO</v>
          </cell>
          <cell r="H2473" t="str">
            <v>On</v>
          </cell>
          <cell r="I2473">
            <v>1</v>
          </cell>
          <cell r="J2473" t="str">
            <v>Not Found</v>
          </cell>
          <cell r="K2473">
            <v>0.18390000000000001</v>
          </cell>
          <cell r="L2473">
            <v>1.1999999999999999E-3</v>
          </cell>
          <cell r="M2473">
            <v>14</v>
          </cell>
          <cell r="N2473" t="str">
            <v>Not Found</v>
          </cell>
          <cell r="O2473">
            <v>0.17710000000000001</v>
          </cell>
          <cell r="P2473">
            <v>1.4E-3</v>
          </cell>
          <cell r="Q2473">
            <v>8</v>
          </cell>
          <cell r="R2473">
            <v>1.7307128443977087</v>
          </cell>
          <cell r="S2473">
            <v>-0.57514093593635329</v>
          </cell>
          <cell r="T2473">
            <v>0.43842133172362152</v>
          </cell>
          <cell r="U2473">
            <v>1.3064322097473107</v>
          </cell>
          <cell r="V2473">
            <v>-0.68678408334428831</v>
          </cell>
          <cell r="W2473">
            <v>0.25918078377818571</v>
          </cell>
          <cell r="X2473">
            <v>96</v>
          </cell>
          <cell r="Y2473">
            <v>28.000000000000004</v>
          </cell>
          <cell r="Z2473">
            <v>67</v>
          </cell>
          <cell r="AA2473">
            <v>90</v>
          </cell>
          <cell r="AB2473">
            <v>25</v>
          </cell>
          <cell r="AC2473">
            <v>60</v>
          </cell>
        </row>
        <row r="2474">
          <cell r="A2474" t="str">
            <v>pOp</v>
          </cell>
          <cell r="B2474" t="str">
            <v>p</v>
          </cell>
          <cell r="C2474" t="str">
            <v>early-8</v>
          </cell>
          <cell r="D2474" t="str">
            <v>O</v>
          </cell>
          <cell r="E2474" t="str">
            <v>p</v>
          </cell>
          <cell r="F2474" t="str">
            <v>early-8</v>
          </cell>
          <cell r="G2474" t="str">
            <v>pO</v>
          </cell>
          <cell r="H2474" t="str">
            <v>Op</v>
          </cell>
          <cell r="I2474">
            <v>1</v>
          </cell>
          <cell r="J2474" t="str">
            <v>Not Found</v>
          </cell>
          <cell r="K2474">
            <v>0.125</v>
          </cell>
          <cell r="L2474">
            <v>5.9999999999999995E-4</v>
          </cell>
          <cell r="M2474">
            <v>10</v>
          </cell>
          <cell r="N2474" t="str">
            <v>Not Found</v>
          </cell>
          <cell r="O2474">
            <v>0.1041</v>
          </cell>
          <cell r="P2474">
            <v>5.9999999999999995E-4</v>
          </cell>
          <cell r="Q2474">
            <v>5</v>
          </cell>
          <cell r="R2474">
            <v>0.37158981826137349</v>
          </cell>
          <cell r="S2474">
            <v>-0.74942244163103455</v>
          </cell>
          <cell r="T2474">
            <v>-0.20581066972277653</v>
          </cell>
          <cell r="U2474">
            <v>-0.36472745071890611</v>
          </cell>
          <cell r="V2474">
            <v>-0.93115420734968024</v>
          </cell>
          <cell r="W2474">
            <v>-0.43566121519515877</v>
          </cell>
          <cell r="X2474">
            <v>64</v>
          </cell>
          <cell r="Y2474">
            <v>22</v>
          </cell>
          <cell r="Z2474">
            <v>42</v>
          </cell>
          <cell r="AA2474">
            <v>36</v>
          </cell>
          <cell r="AB2474">
            <v>18</v>
          </cell>
          <cell r="AC2474">
            <v>33</v>
          </cell>
        </row>
        <row r="2475">
          <cell r="A2475" t="str">
            <v>pOr</v>
          </cell>
          <cell r="B2475" t="str">
            <v>p</v>
          </cell>
          <cell r="C2475" t="str">
            <v>early-8</v>
          </cell>
          <cell r="D2475" t="str">
            <v>O</v>
          </cell>
          <cell r="E2475" t="str">
            <v>r</v>
          </cell>
          <cell r="F2475" t="str">
            <v>late-8</v>
          </cell>
          <cell r="G2475" t="str">
            <v>pO</v>
          </cell>
          <cell r="H2475" t="str">
            <v>Or</v>
          </cell>
          <cell r="I2475">
            <v>3</v>
          </cell>
          <cell r="J2475" t="str">
            <v>Not Found</v>
          </cell>
          <cell r="K2475">
            <v>0.16619999999999999</v>
          </cell>
          <cell r="L2475">
            <v>5.0000000000000001E-4</v>
          </cell>
          <cell r="M2475">
            <v>6</v>
          </cell>
          <cell r="N2475" t="str">
            <v>Not Found</v>
          </cell>
          <cell r="O2475">
            <v>0.15970000000000001</v>
          </cell>
          <cell r="P2475">
            <v>5.9999999999999995E-4</v>
          </cell>
          <cell r="Q2475">
            <v>4</v>
          </cell>
          <cell r="R2475">
            <v>1.3222836837421372</v>
          </cell>
          <cell r="S2475">
            <v>-0.77846935924681471</v>
          </cell>
          <cell r="T2475">
            <v>-0.85004267116917465</v>
          </cell>
          <cell r="U2475">
            <v>0.90810100300604812</v>
          </cell>
          <cell r="V2475">
            <v>-0.93115420734968024</v>
          </cell>
          <cell r="W2475">
            <v>-0.66727521485294028</v>
          </cell>
          <cell r="X2475">
            <v>91</v>
          </cell>
          <cell r="Y2475">
            <v>21</v>
          </cell>
          <cell r="Z2475">
            <v>20</v>
          </cell>
          <cell r="AA2475">
            <v>82</v>
          </cell>
          <cell r="AB2475">
            <v>18</v>
          </cell>
          <cell r="AC2475">
            <v>25</v>
          </cell>
        </row>
        <row r="2476">
          <cell r="A2476" t="str">
            <v>pos</v>
          </cell>
          <cell r="B2476" t="str">
            <v>p</v>
          </cell>
          <cell r="C2476" t="str">
            <v>early-8</v>
          </cell>
          <cell r="D2476" t="str">
            <v>o</v>
          </cell>
          <cell r="E2476" t="str">
            <v>s</v>
          </cell>
          <cell r="F2476" t="str">
            <v>late-8</v>
          </cell>
          <cell r="G2476" t="str">
            <v>po</v>
          </cell>
          <cell r="H2476" t="str">
            <v>os</v>
          </cell>
          <cell r="I2476">
            <v>3</v>
          </cell>
          <cell r="J2476" t="str">
            <v>Not Found</v>
          </cell>
          <cell r="K2476">
            <v>0.21249999999999999</v>
          </cell>
          <cell r="L2476">
            <v>7.1999999999999998E-3</v>
          </cell>
          <cell r="M2476">
            <v>15</v>
          </cell>
          <cell r="N2476" t="str">
            <v>Not Found</v>
          </cell>
          <cell r="O2476">
            <v>0.1865</v>
          </cell>
          <cell r="P2476">
            <v>7.4000000000000003E-3</v>
          </cell>
          <cell r="Q2476">
            <v>8</v>
          </cell>
          <cell r="R2476">
            <v>2.3906605277168795</v>
          </cell>
          <cell r="S2476">
            <v>1.1676741210104604</v>
          </cell>
          <cell r="T2476">
            <v>0.59947933208522108</v>
          </cell>
          <cell r="U2476">
            <v>1.5216226317799466</v>
          </cell>
          <cell r="V2476">
            <v>1.1459918466961505</v>
          </cell>
          <cell r="W2476">
            <v>0.25918078377818571</v>
          </cell>
          <cell r="X2476">
            <v>99</v>
          </cell>
          <cell r="Y2476">
            <v>88</v>
          </cell>
          <cell r="Z2476">
            <v>72</v>
          </cell>
          <cell r="AA2476">
            <v>94</v>
          </cell>
          <cell r="AB2476">
            <v>88</v>
          </cell>
          <cell r="AC2476">
            <v>60</v>
          </cell>
        </row>
        <row r="2477">
          <cell r="A2477" t="str">
            <v>poS</v>
          </cell>
          <cell r="B2477" t="str">
            <v>p</v>
          </cell>
          <cell r="C2477" t="str">
            <v>early-8</v>
          </cell>
          <cell r="D2477" t="str">
            <v>o</v>
          </cell>
          <cell r="E2477" t="str">
            <v>S</v>
          </cell>
          <cell r="F2477" t="str">
            <v>late-8</v>
          </cell>
          <cell r="G2477" t="str">
            <v>po</v>
          </cell>
          <cell r="H2477" t="str">
            <v>oS</v>
          </cell>
          <cell r="I2477">
            <v>3</v>
          </cell>
          <cell r="J2477" t="str">
            <v>Not Found</v>
          </cell>
          <cell r="K2477">
            <v>0.1414</v>
          </cell>
          <cell r="L2477">
            <v>5.5999999999999999E-3</v>
          </cell>
          <cell r="M2477">
            <v>10</v>
          </cell>
          <cell r="N2477" t="str">
            <v>Not Found</v>
          </cell>
          <cell r="O2477">
            <v>0.1353</v>
          </cell>
          <cell r="P2477">
            <v>4.4000000000000003E-3</v>
          </cell>
          <cell r="Q2477">
            <v>4</v>
          </cell>
          <cell r="R2477">
            <v>0.75002135694789118</v>
          </cell>
          <cell r="S2477">
            <v>0.70292343915797684</v>
          </cell>
          <cell r="T2477">
            <v>-0.20581066972277653</v>
          </cell>
          <cell r="U2477">
            <v>0.34952160964473727</v>
          </cell>
          <cell r="V2477">
            <v>0.22960388167593113</v>
          </cell>
          <cell r="W2477">
            <v>-0.66727521485294028</v>
          </cell>
          <cell r="X2477">
            <v>77</v>
          </cell>
          <cell r="Y2477">
            <v>76</v>
          </cell>
          <cell r="Z2477">
            <v>42</v>
          </cell>
          <cell r="AA2477">
            <v>64</v>
          </cell>
          <cell r="AB2477">
            <v>60</v>
          </cell>
          <cell r="AC2477">
            <v>25</v>
          </cell>
        </row>
        <row r="2478">
          <cell r="A2478" t="str">
            <v>pOs</v>
          </cell>
          <cell r="B2478" t="str">
            <v>p</v>
          </cell>
          <cell r="C2478" t="str">
            <v>early-8</v>
          </cell>
          <cell r="D2478" t="str">
            <v>O</v>
          </cell>
          <cell r="E2478" t="str">
            <v>s</v>
          </cell>
          <cell r="F2478" t="str">
            <v>late-8</v>
          </cell>
          <cell r="G2478" t="str">
            <v>pO</v>
          </cell>
          <cell r="H2478" t="str">
            <v>Os</v>
          </cell>
          <cell r="I2478">
            <v>3</v>
          </cell>
          <cell r="J2478" t="str">
            <v>Not Found</v>
          </cell>
          <cell r="K2478">
            <v>0.16669999999999999</v>
          </cell>
          <cell r="L2478">
            <v>1.1999999999999999E-3</v>
          </cell>
          <cell r="M2478">
            <v>9</v>
          </cell>
          <cell r="N2478" t="str">
            <v>Not Found</v>
          </cell>
          <cell r="O2478">
            <v>0.1341</v>
          </cell>
          <cell r="P2478">
            <v>1.1000000000000001E-3</v>
          </cell>
          <cell r="Q2478">
            <v>6</v>
          </cell>
          <cell r="R2478">
            <v>1.3338212306533115</v>
          </cell>
          <cell r="S2478">
            <v>-0.57514093593635329</v>
          </cell>
          <cell r="T2478">
            <v>-0.36686867008437607</v>
          </cell>
          <cell r="U2478">
            <v>0.32205049193844315</v>
          </cell>
          <cell r="V2478">
            <v>-0.7784228798463102</v>
          </cell>
          <cell r="W2478">
            <v>-0.20404721553737729</v>
          </cell>
          <cell r="X2478">
            <v>91</v>
          </cell>
          <cell r="Y2478">
            <v>28.000000000000004</v>
          </cell>
          <cell r="Z2478">
            <v>36</v>
          </cell>
          <cell r="AA2478">
            <v>63</v>
          </cell>
          <cell r="AB2478">
            <v>22</v>
          </cell>
          <cell r="AC2478">
            <v>42</v>
          </cell>
        </row>
        <row r="2479">
          <cell r="A2479" t="str">
            <v>pOS</v>
          </cell>
          <cell r="B2479" t="str">
            <v>p</v>
          </cell>
          <cell r="C2479" t="str">
            <v>early-8</v>
          </cell>
          <cell r="D2479" t="str">
            <v>O</v>
          </cell>
          <cell r="E2479" t="str">
            <v>S</v>
          </cell>
          <cell r="F2479" t="str">
            <v>late-8</v>
          </cell>
          <cell r="G2479" t="str">
            <v>pO</v>
          </cell>
          <cell r="H2479" t="str">
            <v>OS</v>
          </cell>
          <cell r="I2479">
            <v>3</v>
          </cell>
          <cell r="J2479" t="str">
            <v>Not Found</v>
          </cell>
          <cell r="K2479">
            <v>9.5600000000000004E-2</v>
          </cell>
          <cell r="L2479">
            <v>5.0000000000000001E-4</v>
          </cell>
          <cell r="M2479">
            <v>3</v>
          </cell>
          <cell r="N2479" t="str">
            <v>Not Found</v>
          </cell>
          <cell r="O2479">
            <v>8.2900000000000001E-2</v>
          </cell>
          <cell r="P2479">
            <v>5.9999999999999995E-4</v>
          </cell>
          <cell r="Q2479">
            <v>1</v>
          </cell>
          <cell r="R2479">
            <v>-0.30681794011567654</v>
          </cell>
          <cell r="S2479">
            <v>-0.77846935924681471</v>
          </cell>
          <cell r="T2479">
            <v>-1.3332166722539731</v>
          </cell>
          <cell r="U2479">
            <v>-0.85005053019676624</v>
          </cell>
          <cell r="V2479">
            <v>-0.93115420734968024</v>
          </cell>
          <cell r="W2479">
            <v>-1.3621172138262847</v>
          </cell>
          <cell r="X2479">
            <v>38</v>
          </cell>
          <cell r="Y2479">
            <v>21</v>
          </cell>
          <cell r="Z2479">
            <v>9</v>
          </cell>
          <cell r="AA2479">
            <v>20</v>
          </cell>
          <cell r="AB2479">
            <v>18</v>
          </cell>
          <cell r="AC2479">
            <v>9</v>
          </cell>
        </row>
        <row r="2480">
          <cell r="A2480" t="str">
            <v>pot</v>
          </cell>
          <cell r="B2480" t="str">
            <v>p</v>
          </cell>
          <cell r="C2480" t="str">
            <v>early-8</v>
          </cell>
          <cell r="D2480" t="str">
            <v>o</v>
          </cell>
          <cell r="E2480" t="str">
            <v>t</v>
          </cell>
          <cell r="F2480" t="str">
            <v>mid-8</v>
          </cell>
          <cell r="G2480" t="str">
            <v>po</v>
          </cell>
          <cell r="H2480" t="str">
            <v>ot</v>
          </cell>
          <cell r="I2480">
            <v>2</v>
          </cell>
          <cell r="J2480" t="str">
            <v>Not Found</v>
          </cell>
          <cell r="K2480">
            <v>0.19969999999999999</v>
          </cell>
          <cell r="L2480">
            <v>8.8999999999999999E-3</v>
          </cell>
          <cell r="M2480">
            <v>32</v>
          </cell>
          <cell r="N2480" t="str">
            <v>Not Found</v>
          </cell>
          <cell r="O2480">
            <v>0.19239999999999999</v>
          </cell>
          <cell r="P2480">
            <v>7.7000000000000002E-3</v>
          </cell>
          <cell r="Q2480">
            <v>17</v>
          </cell>
          <cell r="R2480">
            <v>2.0952993267908169</v>
          </cell>
          <cell r="S2480">
            <v>1.6614717204787244</v>
          </cell>
          <cell r="T2480">
            <v>3.3374653382324131</v>
          </cell>
          <cell r="U2480">
            <v>1.6566889605025583</v>
          </cell>
          <cell r="V2480">
            <v>1.2376306431981725</v>
          </cell>
          <cell r="W2480">
            <v>2.343706780698219</v>
          </cell>
          <cell r="X2480">
            <v>98</v>
          </cell>
          <cell r="Y2480">
            <v>95</v>
          </cell>
          <cell r="Z2480">
            <v>100</v>
          </cell>
          <cell r="AA2480">
            <v>95</v>
          </cell>
          <cell r="AB2480">
            <v>89</v>
          </cell>
          <cell r="AC2480">
            <v>99</v>
          </cell>
        </row>
        <row r="2481">
          <cell r="A2481" t="str">
            <v>poT</v>
          </cell>
          <cell r="B2481" t="str">
            <v>p</v>
          </cell>
          <cell r="C2481" t="str">
            <v>early-8</v>
          </cell>
          <cell r="D2481" t="str">
            <v>o</v>
          </cell>
          <cell r="E2481" t="str">
            <v>T</v>
          </cell>
          <cell r="F2481" t="str">
            <v>late-8</v>
          </cell>
          <cell r="G2481" t="str">
            <v>po</v>
          </cell>
          <cell r="H2481" t="str">
            <v>oT</v>
          </cell>
          <cell r="I2481">
            <v>3</v>
          </cell>
          <cell r="J2481" t="str">
            <v>Not Found</v>
          </cell>
          <cell r="K2481">
            <v>0.1411</v>
          </cell>
          <cell r="L2481">
            <v>5.0000000000000001E-3</v>
          </cell>
          <cell r="M2481">
            <v>12</v>
          </cell>
          <cell r="N2481" t="str">
            <v>Not Found</v>
          </cell>
          <cell r="O2481">
            <v>0.13270000000000001</v>
          </cell>
          <cell r="P2481">
            <v>4.4000000000000003E-3</v>
          </cell>
          <cell r="Q2481">
            <v>5</v>
          </cell>
          <cell r="R2481">
            <v>0.74309882880118672</v>
          </cell>
          <cell r="S2481">
            <v>0.52864193346329558</v>
          </cell>
          <cell r="T2481">
            <v>0.11630533100042251</v>
          </cell>
          <cell r="U2481">
            <v>0.29000085461443387</v>
          </cell>
          <cell r="V2481">
            <v>0.22960388167593113</v>
          </cell>
          <cell r="W2481">
            <v>-0.43566121519515877</v>
          </cell>
          <cell r="X2481">
            <v>77</v>
          </cell>
          <cell r="Y2481">
            <v>70</v>
          </cell>
          <cell r="Z2481">
            <v>54</v>
          </cell>
          <cell r="AA2481">
            <v>61</v>
          </cell>
          <cell r="AB2481">
            <v>60</v>
          </cell>
          <cell r="AC2481">
            <v>33</v>
          </cell>
        </row>
        <row r="2482">
          <cell r="A2482" t="str">
            <v>pOt</v>
          </cell>
          <cell r="B2482" t="str">
            <v>p</v>
          </cell>
          <cell r="C2482" t="str">
            <v>early-8</v>
          </cell>
          <cell r="D2482" t="str">
            <v>O</v>
          </cell>
          <cell r="E2482" t="str">
            <v>t</v>
          </cell>
          <cell r="F2482" t="str">
            <v>mid-8</v>
          </cell>
          <cell r="G2482" t="str">
            <v>pO</v>
          </cell>
          <cell r="H2482" t="str">
            <v>Ot</v>
          </cell>
          <cell r="I2482">
            <v>2</v>
          </cell>
          <cell r="J2482" t="str">
            <v>Not Found</v>
          </cell>
          <cell r="K2482">
            <v>0.15379999999999999</v>
          </cell>
          <cell r="L2482">
            <v>6.9999999999999999E-4</v>
          </cell>
          <cell r="M2482">
            <v>12</v>
          </cell>
          <cell r="N2482" t="str">
            <v>Not Found</v>
          </cell>
          <cell r="O2482">
            <v>0.1399</v>
          </cell>
          <cell r="P2482">
            <v>5.9999999999999995E-4</v>
          </cell>
          <cell r="Q2482">
            <v>7</v>
          </cell>
          <cell r="R2482">
            <v>1.0361525203450141</v>
          </cell>
          <cell r="S2482">
            <v>-0.72037552401525429</v>
          </cell>
          <cell r="T2482">
            <v>0.11630533100042251</v>
          </cell>
          <cell r="U2482">
            <v>0.45482756085219733</v>
          </cell>
          <cell r="V2482">
            <v>-0.93115420734968024</v>
          </cell>
          <cell r="W2482">
            <v>2.7566784120404197E-2</v>
          </cell>
          <cell r="X2482">
            <v>85</v>
          </cell>
          <cell r="Y2482">
            <v>23</v>
          </cell>
          <cell r="Z2482">
            <v>54</v>
          </cell>
          <cell r="AA2482">
            <v>68</v>
          </cell>
          <cell r="AB2482">
            <v>18</v>
          </cell>
          <cell r="AC2482">
            <v>51</v>
          </cell>
        </row>
        <row r="2483">
          <cell r="A2483" t="str">
            <v>pOT</v>
          </cell>
          <cell r="B2483" t="str">
            <v>p</v>
          </cell>
          <cell r="C2483" t="str">
            <v>early-8</v>
          </cell>
          <cell r="D2483" t="str">
            <v>O</v>
          </cell>
          <cell r="E2483" t="str">
            <v>T</v>
          </cell>
          <cell r="F2483" t="str">
            <v>late-8</v>
          </cell>
          <cell r="G2483" t="str">
            <v>pO</v>
          </cell>
          <cell r="H2483" t="str">
            <v>OT</v>
          </cell>
          <cell r="I2483">
            <v>3</v>
          </cell>
          <cell r="J2483" t="str">
            <v>Not Found</v>
          </cell>
          <cell r="K2483">
            <v>9.5200000000000007E-2</v>
          </cell>
          <cell r="L2483">
            <v>5.0000000000000001E-4</v>
          </cell>
          <cell r="M2483">
            <v>3</v>
          </cell>
          <cell r="N2483" t="str">
            <v>Not Found</v>
          </cell>
          <cell r="O2483">
            <v>8.0199999999999994E-2</v>
          </cell>
          <cell r="P2483">
            <v>5.9999999999999995E-4</v>
          </cell>
          <cell r="Q2483">
            <v>1</v>
          </cell>
          <cell r="R2483">
            <v>-0.3160479776446159</v>
          </cell>
          <cell r="S2483">
            <v>-0.77846935924681471</v>
          </cell>
          <cell r="T2483">
            <v>-1.3332166722539731</v>
          </cell>
          <cell r="U2483">
            <v>-0.91186054503592784</v>
          </cell>
          <cell r="V2483">
            <v>-0.93115420734968024</v>
          </cell>
          <cell r="W2483">
            <v>-1.3621172138262847</v>
          </cell>
          <cell r="X2483">
            <v>38</v>
          </cell>
          <cell r="Y2483">
            <v>21</v>
          </cell>
          <cell r="Z2483">
            <v>9</v>
          </cell>
          <cell r="AA2483">
            <v>18</v>
          </cell>
          <cell r="AB2483">
            <v>18</v>
          </cell>
          <cell r="AC2483">
            <v>9</v>
          </cell>
        </row>
        <row r="2484">
          <cell r="A2484" t="str">
            <v>pov</v>
          </cell>
          <cell r="B2484" t="str">
            <v>p</v>
          </cell>
          <cell r="C2484" t="str">
            <v>early-8</v>
          </cell>
          <cell r="D2484" t="str">
            <v>o</v>
          </cell>
          <cell r="E2484" t="str">
            <v>v</v>
          </cell>
          <cell r="F2484" t="str">
            <v>mid-8</v>
          </cell>
          <cell r="G2484" t="str">
            <v>po</v>
          </cell>
          <cell r="H2484" t="str">
            <v>ov</v>
          </cell>
          <cell r="I2484">
            <v>2</v>
          </cell>
          <cell r="J2484" t="str">
            <v>Not Found</v>
          </cell>
          <cell r="K2484">
            <v>0.1573</v>
          </cell>
          <cell r="L2484">
            <v>5.7999999999999996E-3</v>
          </cell>
          <cell r="M2484">
            <v>15</v>
          </cell>
          <cell r="N2484" t="str">
            <v>Not Found</v>
          </cell>
          <cell r="O2484">
            <v>0.1462</v>
          </cell>
          <cell r="P2484">
            <v>4.7000000000000002E-3</v>
          </cell>
          <cell r="Q2484">
            <v>5</v>
          </cell>
          <cell r="R2484">
            <v>1.1169153487232346</v>
          </cell>
          <cell r="S2484">
            <v>0.76101727438953726</v>
          </cell>
          <cell r="T2484">
            <v>0.59947933208522108</v>
          </cell>
          <cell r="U2484">
            <v>0.59905092881024069</v>
          </cell>
          <cell r="V2484">
            <v>0.32124267817795304</v>
          </cell>
          <cell r="W2484">
            <v>-0.43566121519515877</v>
          </cell>
          <cell r="X2484">
            <v>87</v>
          </cell>
          <cell r="Y2484">
            <v>78</v>
          </cell>
          <cell r="Z2484">
            <v>72</v>
          </cell>
          <cell r="AA2484">
            <v>73</v>
          </cell>
          <cell r="AB2484">
            <v>63</v>
          </cell>
          <cell r="AC2484">
            <v>33</v>
          </cell>
        </row>
        <row r="2485">
          <cell r="A2485" t="str">
            <v>pOv</v>
          </cell>
          <cell r="B2485" t="str">
            <v>p</v>
          </cell>
          <cell r="C2485" t="str">
            <v>early-8</v>
          </cell>
          <cell r="D2485" t="str">
            <v>O</v>
          </cell>
          <cell r="E2485" t="str">
            <v>v</v>
          </cell>
          <cell r="F2485" t="str">
            <v>mid-8</v>
          </cell>
          <cell r="G2485" t="str">
            <v>pO</v>
          </cell>
          <cell r="H2485" t="str">
            <v>Ov</v>
          </cell>
          <cell r="I2485">
            <v>2</v>
          </cell>
          <cell r="J2485" t="str">
            <v>Not Found</v>
          </cell>
          <cell r="K2485">
            <v>0.1114</v>
          </cell>
          <cell r="L2485">
            <v>5.0000000000000001E-4</v>
          </cell>
          <cell r="M2485">
            <v>3</v>
          </cell>
          <cell r="N2485" t="str">
            <v>Not Found</v>
          </cell>
          <cell r="O2485">
            <v>9.3799999999999994E-2</v>
          </cell>
          <cell r="P2485">
            <v>5.9999999999999995E-4</v>
          </cell>
          <cell r="Q2485">
            <v>1</v>
          </cell>
          <cell r="R2485">
            <v>5.776854227743191E-2</v>
          </cell>
          <cell r="S2485">
            <v>-0.77846935924681471</v>
          </cell>
          <cell r="T2485">
            <v>-1.3332166722539731</v>
          </cell>
          <cell r="U2485">
            <v>-0.60052121103126277</v>
          </cell>
          <cell r="V2485">
            <v>-0.93115420734968024</v>
          </cell>
          <cell r="W2485">
            <v>-1.3621172138262847</v>
          </cell>
          <cell r="X2485">
            <v>52</v>
          </cell>
          <cell r="Y2485">
            <v>21</v>
          </cell>
          <cell r="Z2485">
            <v>9</v>
          </cell>
          <cell r="AA2485">
            <v>27</v>
          </cell>
          <cell r="AB2485">
            <v>18</v>
          </cell>
          <cell r="AC2485">
            <v>9</v>
          </cell>
        </row>
        <row r="2486">
          <cell r="A2486" t="str">
            <v>pRb</v>
          </cell>
          <cell r="B2486" t="str">
            <v>p</v>
          </cell>
          <cell r="C2486" t="str">
            <v>early-8</v>
          </cell>
          <cell r="D2486" t="str">
            <v>R</v>
          </cell>
          <cell r="E2486" t="str">
            <v>b</v>
          </cell>
          <cell r="F2486" t="str">
            <v>early-8</v>
          </cell>
          <cell r="G2486" t="str">
            <v>pR</v>
          </cell>
          <cell r="H2486" t="str">
            <v>Rb</v>
          </cell>
          <cell r="I2486">
            <v>1</v>
          </cell>
          <cell r="J2486" t="str">
            <v>Not Found</v>
          </cell>
          <cell r="K2486">
            <v>0.13500000000000001</v>
          </cell>
          <cell r="L2486">
            <v>4.8999999999999998E-3</v>
          </cell>
          <cell r="M2486">
            <v>11</v>
          </cell>
          <cell r="N2486" t="str">
            <v>Not Found</v>
          </cell>
          <cell r="O2486">
            <v>0.11210000000000001</v>
          </cell>
          <cell r="P2486">
            <v>2.3999999999999998E-3</v>
          </cell>
          <cell r="Q2486">
            <v>3</v>
          </cell>
          <cell r="R2486">
            <v>0.60234075648486007</v>
          </cell>
          <cell r="S2486">
            <v>0.49959501584751526</v>
          </cell>
          <cell r="T2486">
            <v>-4.4752669361177014E-2</v>
          </cell>
          <cell r="U2486">
            <v>-0.18158666601027948</v>
          </cell>
          <cell r="V2486">
            <v>-0.38132142833754862</v>
          </cell>
          <cell r="W2486">
            <v>-0.89888921451072179</v>
          </cell>
          <cell r="X2486">
            <v>73</v>
          </cell>
          <cell r="Y2486">
            <v>69</v>
          </cell>
          <cell r="Z2486">
            <v>48</v>
          </cell>
          <cell r="AA2486">
            <v>43</v>
          </cell>
          <cell r="AB2486">
            <v>36</v>
          </cell>
          <cell r="AC2486">
            <v>18</v>
          </cell>
        </row>
        <row r="2487">
          <cell r="A2487" t="str">
            <v>pRd</v>
          </cell>
          <cell r="B2487" t="str">
            <v>p</v>
          </cell>
          <cell r="C2487" t="str">
            <v>early-8</v>
          </cell>
          <cell r="D2487" t="str">
            <v>R</v>
          </cell>
          <cell r="E2487" t="str">
            <v>d</v>
          </cell>
          <cell r="F2487" t="str">
            <v>early-8</v>
          </cell>
          <cell r="G2487" t="str">
            <v>pR</v>
          </cell>
          <cell r="H2487" t="str">
            <v>Rd</v>
          </cell>
          <cell r="I2487">
            <v>1</v>
          </cell>
          <cell r="J2487" t="str">
            <v>Not Found</v>
          </cell>
          <cell r="K2487">
            <v>0.14699999999999999</v>
          </cell>
          <cell r="L2487">
            <v>4.7999999999999996E-3</v>
          </cell>
          <cell r="M2487">
            <v>18</v>
          </cell>
          <cell r="N2487" t="str">
            <v>Not Found</v>
          </cell>
          <cell r="O2487">
            <v>0.14369999999999999</v>
          </cell>
          <cell r="P2487">
            <v>3.8999999999999998E-3</v>
          </cell>
          <cell r="Q2487">
            <v>8</v>
          </cell>
          <cell r="R2487">
            <v>0.87924188235304346</v>
          </cell>
          <cell r="S2487">
            <v>0.47054809823173493</v>
          </cell>
          <cell r="T2487">
            <v>1.0826533331700197</v>
          </cell>
          <cell r="U2487">
            <v>0.54181943358879481</v>
          </cell>
          <cell r="V2487">
            <v>7.6872554172561086E-2</v>
          </cell>
          <cell r="W2487">
            <v>0.25918078377818571</v>
          </cell>
          <cell r="X2487">
            <v>81</v>
          </cell>
          <cell r="Y2487">
            <v>68</v>
          </cell>
          <cell r="Z2487">
            <v>86</v>
          </cell>
          <cell r="AA2487">
            <v>71</v>
          </cell>
          <cell r="AB2487">
            <v>54</v>
          </cell>
          <cell r="AC2487">
            <v>60</v>
          </cell>
        </row>
        <row r="2488">
          <cell r="A2488" t="str">
            <v>pRf</v>
          </cell>
          <cell r="B2488" t="str">
            <v>p</v>
          </cell>
          <cell r="C2488" t="str">
            <v>early-8</v>
          </cell>
          <cell r="D2488" t="str">
            <v>R</v>
          </cell>
          <cell r="E2488" t="str">
            <v>f</v>
          </cell>
          <cell r="F2488" t="str">
            <v>mid-8</v>
          </cell>
          <cell r="G2488" t="str">
            <v>pR</v>
          </cell>
          <cell r="H2488" t="str">
            <v>Rf</v>
          </cell>
          <cell r="I2488">
            <v>2</v>
          </cell>
          <cell r="J2488" t="str">
            <v>Not Found</v>
          </cell>
          <cell r="K2488">
            <v>0.1288</v>
          </cell>
          <cell r="L2488">
            <v>4.1999999999999997E-3</v>
          </cell>
          <cell r="M2488">
            <v>10</v>
          </cell>
          <cell r="N2488" t="str">
            <v>Not Found</v>
          </cell>
          <cell r="O2488">
            <v>0.1095</v>
          </cell>
          <cell r="P2488">
            <v>2.5999999999999999E-3</v>
          </cell>
          <cell r="Q2488">
            <v>5</v>
          </cell>
          <cell r="R2488">
            <v>0.45927517478629826</v>
          </cell>
          <cell r="S2488">
            <v>0.29626659253705362</v>
          </cell>
          <cell r="T2488">
            <v>-0.20581066972277653</v>
          </cell>
          <cell r="U2488">
            <v>-0.24110742104058319</v>
          </cell>
          <cell r="V2488">
            <v>-0.32022889733620064</v>
          </cell>
          <cell r="W2488">
            <v>-0.43566121519515877</v>
          </cell>
          <cell r="X2488">
            <v>68</v>
          </cell>
          <cell r="Y2488">
            <v>62</v>
          </cell>
          <cell r="Z2488">
            <v>42</v>
          </cell>
          <cell r="AA2488">
            <v>41</v>
          </cell>
          <cell r="AB2488">
            <v>38</v>
          </cell>
          <cell r="AC2488">
            <v>33</v>
          </cell>
        </row>
        <row r="2489">
          <cell r="A2489" t="str">
            <v>pRg</v>
          </cell>
          <cell r="B2489" t="str">
            <v>p</v>
          </cell>
          <cell r="C2489" t="str">
            <v>early-8</v>
          </cell>
          <cell r="D2489" t="str">
            <v>R</v>
          </cell>
          <cell r="E2489" t="str">
            <v>g</v>
          </cell>
          <cell r="F2489" t="str">
            <v>mid-8</v>
          </cell>
          <cell r="G2489" t="str">
            <v>pR</v>
          </cell>
          <cell r="H2489" t="str">
            <v>Rg</v>
          </cell>
          <cell r="I2489">
            <v>2</v>
          </cell>
          <cell r="J2489" t="str">
            <v>Not Found</v>
          </cell>
          <cell r="K2489">
            <v>0.127</v>
          </cell>
          <cell r="L2489">
            <v>4.1000000000000003E-3</v>
          </cell>
          <cell r="M2489">
            <v>11</v>
          </cell>
          <cell r="N2489" t="str">
            <v>Not Found</v>
          </cell>
          <cell r="O2489">
            <v>0.10920000000000001</v>
          </cell>
          <cell r="P2489">
            <v>2.2000000000000001E-3</v>
          </cell>
          <cell r="Q2489">
            <v>5</v>
          </cell>
          <cell r="R2489">
            <v>0.4177400059060708</v>
          </cell>
          <cell r="S2489">
            <v>0.26721967492127358</v>
          </cell>
          <cell r="T2489">
            <v>-4.4752669361177014E-2</v>
          </cell>
          <cell r="U2489">
            <v>-0.24797520046715657</v>
          </cell>
          <cell r="V2489">
            <v>-0.44241395933889649</v>
          </cell>
          <cell r="W2489">
            <v>-0.43566121519515877</v>
          </cell>
          <cell r="X2489">
            <v>66</v>
          </cell>
          <cell r="Y2489">
            <v>60</v>
          </cell>
          <cell r="Z2489">
            <v>48</v>
          </cell>
          <cell r="AA2489">
            <v>40</v>
          </cell>
          <cell r="AB2489">
            <v>34</v>
          </cell>
          <cell r="AC2489">
            <v>33</v>
          </cell>
        </row>
        <row r="2490">
          <cell r="A2490" t="str">
            <v>pRG</v>
          </cell>
          <cell r="B2490" t="str">
            <v>p</v>
          </cell>
          <cell r="C2490" t="str">
            <v>early-8</v>
          </cell>
          <cell r="D2490" t="str">
            <v>R</v>
          </cell>
          <cell r="E2490" t="str">
            <v>G</v>
          </cell>
          <cell r="F2490" t="str">
            <v>mid-8</v>
          </cell>
          <cell r="G2490" t="str">
            <v>pR</v>
          </cell>
          <cell r="H2490" t="str">
            <v>RG</v>
          </cell>
          <cell r="I2490">
            <v>2</v>
          </cell>
          <cell r="J2490" t="str">
            <v>Not Found</v>
          </cell>
          <cell r="K2490">
            <v>0.1208</v>
          </cell>
          <cell r="L2490">
            <v>3.5000000000000001E-3</v>
          </cell>
          <cell r="M2490">
            <v>9</v>
          </cell>
          <cell r="N2490" t="str">
            <v>Not Found</v>
          </cell>
          <cell r="O2490">
            <v>0.109</v>
          </cell>
          <cell r="P2490">
            <v>1.9E-3</v>
          </cell>
          <cell r="Q2490">
            <v>4</v>
          </cell>
          <cell r="R2490">
            <v>0.27467442420750926</v>
          </cell>
          <cell r="S2490">
            <v>9.2938169226592121E-2</v>
          </cell>
          <cell r="T2490">
            <v>-0.36686867008437607</v>
          </cell>
          <cell r="U2490">
            <v>-0.25255372008487237</v>
          </cell>
          <cell r="V2490">
            <v>-0.53405275584091849</v>
          </cell>
          <cell r="W2490">
            <v>-0.66727521485294028</v>
          </cell>
          <cell r="X2490">
            <v>61</v>
          </cell>
          <cell r="Y2490">
            <v>54</v>
          </cell>
          <cell r="Z2490">
            <v>36</v>
          </cell>
          <cell r="AA2490">
            <v>40</v>
          </cell>
          <cell r="AB2490">
            <v>30</v>
          </cell>
          <cell r="AC2490">
            <v>25</v>
          </cell>
        </row>
        <row r="2491">
          <cell r="A2491" t="str">
            <v>pRm</v>
          </cell>
          <cell r="B2491" t="str">
            <v>p</v>
          </cell>
          <cell r="C2491" t="str">
            <v>early-8</v>
          </cell>
          <cell r="D2491" t="str">
            <v>R</v>
          </cell>
          <cell r="E2491" t="str">
            <v>m</v>
          </cell>
          <cell r="F2491" t="str">
            <v>early-8</v>
          </cell>
          <cell r="G2491" t="str">
            <v>pR</v>
          </cell>
          <cell r="H2491" t="str">
            <v>Rm</v>
          </cell>
          <cell r="I2491">
            <v>1</v>
          </cell>
          <cell r="J2491" t="str">
            <v>Not Found</v>
          </cell>
          <cell r="K2491">
            <v>0.1585</v>
          </cell>
          <cell r="L2491">
            <v>6.1999999999999998E-3</v>
          </cell>
          <cell r="M2491">
            <v>13</v>
          </cell>
          <cell r="N2491" t="str">
            <v>Not Found</v>
          </cell>
          <cell r="O2491">
            <v>0.1356</v>
          </cell>
          <cell r="P2491">
            <v>3.2000000000000002E-3</v>
          </cell>
          <cell r="Q2491">
            <v>6</v>
          </cell>
          <cell r="R2491">
            <v>1.1446054613100531</v>
          </cell>
          <cell r="S2491">
            <v>0.87720494485265821</v>
          </cell>
          <cell r="T2491">
            <v>0.27736333136202201</v>
          </cell>
          <cell r="U2491">
            <v>0.35638938907131062</v>
          </cell>
          <cell r="V2491">
            <v>-0.13695130433215669</v>
          </cell>
          <cell r="W2491">
            <v>-0.20404721553737729</v>
          </cell>
          <cell r="X2491">
            <v>87</v>
          </cell>
          <cell r="Y2491">
            <v>81</v>
          </cell>
          <cell r="Z2491">
            <v>61</v>
          </cell>
          <cell r="AA2491">
            <v>64</v>
          </cell>
          <cell r="AB2491">
            <v>45</v>
          </cell>
          <cell r="AC2491">
            <v>42</v>
          </cell>
        </row>
        <row r="2492">
          <cell r="A2492" t="str">
            <v>pRn</v>
          </cell>
          <cell r="B2492" t="str">
            <v>p</v>
          </cell>
          <cell r="C2492" t="str">
            <v>early-8</v>
          </cell>
          <cell r="D2492" t="str">
            <v>R</v>
          </cell>
          <cell r="E2492" t="str">
            <v>n</v>
          </cell>
          <cell r="F2492" t="str">
            <v>early-8</v>
          </cell>
          <cell r="G2492" t="str">
            <v>pR</v>
          </cell>
          <cell r="H2492" t="str">
            <v>Rn</v>
          </cell>
          <cell r="I2492">
            <v>1</v>
          </cell>
          <cell r="J2492" t="str">
            <v>Not Found</v>
          </cell>
          <cell r="K2492">
            <v>0.20519999999999999</v>
          </cell>
          <cell r="L2492">
            <v>5.4999999999999997E-3</v>
          </cell>
          <cell r="M2492">
            <v>25</v>
          </cell>
          <cell r="N2492" t="str">
            <v>Not Found</v>
          </cell>
          <cell r="O2492">
            <v>0.19570000000000001</v>
          </cell>
          <cell r="P2492">
            <v>4.7000000000000002E-3</v>
          </cell>
          <cell r="Q2492">
            <v>11</v>
          </cell>
          <cell r="R2492">
            <v>2.2222123428137346</v>
          </cell>
          <cell r="S2492">
            <v>0.67387652154219657</v>
          </cell>
          <cell r="T2492">
            <v>2.2100593357012164</v>
          </cell>
          <cell r="U2492">
            <v>1.7322345341948673</v>
          </cell>
          <cell r="V2492">
            <v>0.32124267817795304</v>
          </cell>
          <cell r="W2492">
            <v>0.95402278275153019</v>
          </cell>
          <cell r="X2492">
            <v>99</v>
          </cell>
          <cell r="Y2492">
            <v>75</v>
          </cell>
          <cell r="Z2492">
            <v>99</v>
          </cell>
          <cell r="AA2492">
            <v>96</v>
          </cell>
          <cell r="AB2492">
            <v>63</v>
          </cell>
          <cell r="AC2492">
            <v>83</v>
          </cell>
        </row>
        <row r="2493">
          <cell r="A2493" t="str">
            <v>pRp</v>
          </cell>
          <cell r="B2493" t="str">
            <v>p</v>
          </cell>
          <cell r="C2493" t="str">
            <v>early-8</v>
          </cell>
          <cell r="D2493" t="str">
            <v>R</v>
          </cell>
          <cell r="E2493" t="str">
            <v>p</v>
          </cell>
          <cell r="F2493" t="str">
            <v>early-8</v>
          </cell>
          <cell r="G2493" t="str">
            <v>pR</v>
          </cell>
          <cell r="H2493" t="str">
            <v>Rp</v>
          </cell>
          <cell r="I2493">
            <v>1</v>
          </cell>
          <cell r="J2493" t="str">
            <v>Not Found</v>
          </cell>
          <cell r="K2493">
            <v>0.1462</v>
          </cell>
          <cell r="L2493">
            <v>4.3E-3</v>
          </cell>
          <cell r="M2493">
            <v>19</v>
          </cell>
          <cell r="N2493" t="str">
            <v>Not Found</v>
          </cell>
          <cell r="O2493">
            <v>0.1226</v>
          </cell>
          <cell r="P2493">
            <v>2.2000000000000001E-3</v>
          </cell>
          <cell r="Q2493">
            <v>8</v>
          </cell>
          <cell r="R2493">
            <v>0.86078180729516462</v>
          </cell>
          <cell r="S2493">
            <v>0.32531351015283394</v>
          </cell>
          <cell r="T2493">
            <v>1.2437113335316192</v>
          </cell>
          <cell r="U2493">
            <v>5.8785613919792673E-2</v>
          </cell>
          <cell r="V2493">
            <v>-0.44241395933889649</v>
          </cell>
          <cell r="W2493">
            <v>0.25918078377818571</v>
          </cell>
          <cell r="X2493">
            <v>81</v>
          </cell>
          <cell r="Y2493">
            <v>63</v>
          </cell>
          <cell r="Z2493">
            <v>89</v>
          </cell>
          <cell r="AA2493">
            <v>52</v>
          </cell>
          <cell r="AB2493">
            <v>34</v>
          </cell>
          <cell r="AC2493">
            <v>60</v>
          </cell>
        </row>
        <row r="2494">
          <cell r="A2494" t="str">
            <v>pRr</v>
          </cell>
          <cell r="B2494" t="str">
            <v>p</v>
          </cell>
          <cell r="C2494" t="str">
            <v>early-8</v>
          </cell>
          <cell r="D2494" t="str">
            <v>R</v>
          </cell>
          <cell r="E2494" t="str">
            <v>r</v>
          </cell>
          <cell r="F2494" t="str">
            <v>late-8</v>
          </cell>
          <cell r="G2494" t="str">
            <v>pR</v>
          </cell>
          <cell r="H2494" t="str">
            <v>Rr</v>
          </cell>
          <cell r="I2494">
            <v>3</v>
          </cell>
          <cell r="J2494" t="str">
            <v>Not Found</v>
          </cell>
          <cell r="K2494">
            <v>0.1875</v>
          </cell>
          <cell r="L2494">
            <v>3.5000000000000001E-3</v>
          </cell>
          <cell r="M2494">
            <v>12</v>
          </cell>
          <cell r="N2494" t="str">
            <v>Not Found</v>
          </cell>
          <cell r="O2494">
            <v>0.17829999999999999</v>
          </cell>
          <cell r="P2494">
            <v>1.9E-3</v>
          </cell>
          <cell r="Q2494">
            <v>6</v>
          </cell>
          <cell r="R2494">
            <v>1.8137831821581636</v>
          </cell>
          <cell r="S2494">
            <v>9.2938169226592121E-2</v>
          </cell>
          <cell r="T2494">
            <v>0.11630533100042251</v>
          </cell>
          <cell r="U2494">
            <v>1.3339033274536043</v>
          </cell>
          <cell r="V2494">
            <v>-0.53405275584091849</v>
          </cell>
          <cell r="W2494">
            <v>-0.20404721553737729</v>
          </cell>
          <cell r="X2494">
            <v>97</v>
          </cell>
          <cell r="Y2494">
            <v>54</v>
          </cell>
          <cell r="Z2494">
            <v>54</v>
          </cell>
          <cell r="AA2494">
            <v>91</v>
          </cell>
          <cell r="AB2494">
            <v>30</v>
          </cell>
          <cell r="AC2494">
            <v>42</v>
          </cell>
        </row>
        <row r="2495">
          <cell r="A2495" t="str">
            <v>pRS</v>
          </cell>
          <cell r="B2495" t="str">
            <v>p</v>
          </cell>
          <cell r="C2495" t="str">
            <v>early-8</v>
          </cell>
          <cell r="D2495" t="str">
            <v>R</v>
          </cell>
          <cell r="E2495" t="str">
            <v>S</v>
          </cell>
          <cell r="F2495" t="str">
            <v>late-8</v>
          </cell>
          <cell r="G2495" t="str">
            <v>pR</v>
          </cell>
          <cell r="H2495" t="str">
            <v>RS</v>
          </cell>
          <cell r="I2495">
            <v>3</v>
          </cell>
          <cell r="J2495" t="str">
            <v>Not Found</v>
          </cell>
          <cell r="K2495">
            <v>0.1168</v>
          </cell>
          <cell r="L2495">
            <v>3.7000000000000002E-3</v>
          </cell>
          <cell r="M2495">
            <v>9</v>
          </cell>
          <cell r="N2495" t="str">
            <v>Not Found</v>
          </cell>
          <cell r="O2495">
            <v>0.1014</v>
          </cell>
          <cell r="P2495">
            <v>1.9E-3</v>
          </cell>
          <cell r="Q2495">
            <v>3</v>
          </cell>
          <cell r="R2495">
            <v>0.18237404891811462</v>
          </cell>
          <cell r="S2495">
            <v>0.1510320044581526</v>
          </cell>
          <cell r="T2495">
            <v>-0.36686867008437607</v>
          </cell>
          <cell r="U2495">
            <v>-0.42653746555806743</v>
          </cell>
          <cell r="V2495">
            <v>-0.53405275584091849</v>
          </cell>
          <cell r="W2495">
            <v>-0.89888921451072179</v>
          </cell>
          <cell r="X2495">
            <v>56.999999999999993</v>
          </cell>
          <cell r="Y2495">
            <v>56.000000000000007</v>
          </cell>
          <cell r="Z2495">
            <v>36</v>
          </cell>
          <cell r="AA2495">
            <v>34</v>
          </cell>
          <cell r="AB2495">
            <v>30</v>
          </cell>
          <cell r="AC2495">
            <v>18</v>
          </cell>
        </row>
        <row r="2496">
          <cell r="A2496" t="str">
            <v>pRT</v>
          </cell>
          <cell r="B2496" t="str">
            <v>p</v>
          </cell>
          <cell r="C2496" t="str">
            <v>early-8</v>
          </cell>
          <cell r="D2496" t="str">
            <v>R</v>
          </cell>
          <cell r="E2496" t="str">
            <v>T</v>
          </cell>
          <cell r="F2496" t="str">
            <v>late-8</v>
          </cell>
          <cell r="G2496" t="str">
            <v>pR</v>
          </cell>
          <cell r="H2496" t="str">
            <v>RT</v>
          </cell>
          <cell r="I2496">
            <v>3</v>
          </cell>
          <cell r="J2496" t="str">
            <v>Not Found</v>
          </cell>
          <cell r="K2496">
            <v>0.11650000000000001</v>
          </cell>
          <cell r="L2496">
            <v>4.0000000000000001E-3</v>
          </cell>
          <cell r="M2496">
            <v>16</v>
          </cell>
          <cell r="N2496" t="str">
            <v>Not Found</v>
          </cell>
          <cell r="O2496">
            <v>9.8799999999999999E-2</v>
          </cell>
          <cell r="P2496">
            <v>2.8E-3</v>
          </cell>
          <cell r="Q2496">
            <v>5</v>
          </cell>
          <cell r="R2496">
            <v>0.17545152077141016</v>
          </cell>
          <cell r="S2496">
            <v>0.23817275730549328</v>
          </cell>
          <cell r="T2496">
            <v>0.76053733244682054</v>
          </cell>
          <cell r="U2496">
            <v>-0.48605822058837111</v>
          </cell>
          <cell r="V2496">
            <v>-0.25913636633485265</v>
          </cell>
          <cell r="W2496">
            <v>-0.43566121519515877</v>
          </cell>
          <cell r="X2496">
            <v>56.999999999999993</v>
          </cell>
          <cell r="Y2496">
            <v>59</v>
          </cell>
          <cell r="Z2496">
            <v>78</v>
          </cell>
          <cell r="AA2496">
            <v>31</v>
          </cell>
          <cell r="AB2496">
            <v>40</v>
          </cell>
          <cell r="AC2496">
            <v>33</v>
          </cell>
        </row>
        <row r="2497">
          <cell r="A2497" t="str">
            <v>pRv</v>
          </cell>
          <cell r="B2497" t="str">
            <v>p</v>
          </cell>
          <cell r="C2497" t="str">
            <v>early-8</v>
          </cell>
          <cell r="D2497" t="str">
            <v>R</v>
          </cell>
          <cell r="E2497" t="str">
            <v>v</v>
          </cell>
          <cell r="F2497" t="str">
            <v>mid-8</v>
          </cell>
          <cell r="G2497" t="str">
            <v>pR</v>
          </cell>
          <cell r="H2497" t="str">
            <v>Rv</v>
          </cell>
          <cell r="I2497">
            <v>2</v>
          </cell>
          <cell r="J2497" t="str">
            <v>Not Found</v>
          </cell>
          <cell r="K2497">
            <v>0.13270000000000001</v>
          </cell>
          <cell r="L2497">
            <v>4.7999999999999996E-3</v>
          </cell>
          <cell r="M2497">
            <v>14</v>
          </cell>
          <cell r="N2497" t="str">
            <v>Not Found</v>
          </cell>
          <cell r="O2497">
            <v>0.1123</v>
          </cell>
          <cell r="P2497">
            <v>3.2000000000000002E-3</v>
          </cell>
          <cell r="Q2497">
            <v>6</v>
          </cell>
          <cell r="R2497">
            <v>0.54926804069345825</v>
          </cell>
          <cell r="S2497">
            <v>0.47054809823173493</v>
          </cell>
          <cell r="T2497">
            <v>0.43842133172362152</v>
          </cell>
          <cell r="U2497">
            <v>-0.17700814639256401</v>
          </cell>
          <cell r="V2497">
            <v>-0.13695130433215669</v>
          </cell>
          <cell r="W2497">
            <v>-0.20404721553737729</v>
          </cell>
          <cell r="X2497">
            <v>71</v>
          </cell>
          <cell r="Y2497">
            <v>68</v>
          </cell>
          <cell r="Z2497">
            <v>67</v>
          </cell>
          <cell r="AA2497">
            <v>43</v>
          </cell>
          <cell r="AB2497">
            <v>45</v>
          </cell>
          <cell r="AC2497">
            <v>42</v>
          </cell>
        </row>
        <row r="2498">
          <cell r="A2498" t="str">
            <v>pRz</v>
          </cell>
          <cell r="B2498" t="str">
            <v>p</v>
          </cell>
          <cell r="C2498" t="str">
            <v>early-8</v>
          </cell>
          <cell r="D2498" t="str">
            <v>R</v>
          </cell>
          <cell r="E2498" t="str">
            <v>z</v>
          </cell>
          <cell r="F2498" t="str">
            <v>late-8</v>
          </cell>
          <cell r="G2498" t="str">
            <v>pR</v>
          </cell>
          <cell r="H2498" t="str">
            <v>Rz</v>
          </cell>
          <cell r="I2498">
            <v>3</v>
          </cell>
          <cell r="J2498" t="str">
            <v>Not Found</v>
          </cell>
          <cell r="K2498">
            <v>0.12920000000000001</v>
          </cell>
          <cell r="L2498">
            <v>3.8E-3</v>
          </cell>
          <cell r="M2498">
            <v>13</v>
          </cell>
          <cell r="N2498" t="str">
            <v>Not Found</v>
          </cell>
          <cell r="O2498">
            <v>0.1144</v>
          </cell>
          <cell r="P2498">
            <v>2.2000000000000001E-3</v>
          </cell>
          <cell r="Q2498">
            <v>3</v>
          </cell>
          <cell r="R2498">
            <v>0.46850521231523801</v>
          </cell>
          <cell r="S2498">
            <v>0.18007892207393278</v>
          </cell>
          <cell r="T2498">
            <v>0.27736333136202201</v>
          </cell>
          <cell r="U2498">
            <v>-0.12893369040654945</v>
          </cell>
          <cell r="V2498">
            <v>-0.44241395933889649</v>
          </cell>
          <cell r="W2498">
            <v>-0.89888921451072179</v>
          </cell>
          <cell r="X2498">
            <v>68</v>
          </cell>
          <cell r="Y2498">
            <v>56.999999999999993</v>
          </cell>
          <cell r="Z2498">
            <v>61</v>
          </cell>
          <cell r="AA2498">
            <v>45</v>
          </cell>
          <cell r="AB2498">
            <v>34</v>
          </cell>
          <cell r="AC2498">
            <v>18</v>
          </cell>
        </row>
        <row r="2499">
          <cell r="A2499" t="str">
            <v>pub</v>
          </cell>
          <cell r="B2499" t="str">
            <v>p</v>
          </cell>
          <cell r="C2499" t="str">
            <v>early-8</v>
          </cell>
          <cell r="D2499" t="str">
            <v>u</v>
          </cell>
          <cell r="E2499" t="str">
            <v>b</v>
          </cell>
          <cell r="F2499" t="str">
            <v>early-8</v>
          </cell>
          <cell r="G2499" t="str">
            <v>pu</v>
          </cell>
          <cell r="H2499" t="str">
            <v>ub</v>
          </cell>
          <cell r="I2499">
            <v>1</v>
          </cell>
          <cell r="J2499" t="str">
            <v>Not Found</v>
          </cell>
          <cell r="K2499">
            <v>0.13250000000000001</v>
          </cell>
          <cell r="L2499">
            <v>1.4E-3</v>
          </cell>
          <cell r="M2499">
            <v>4</v>
          </cell>
          <cell r="N2499" t="str">
            <v>Not Found</v>
          </cell>
          <cell r="O2499">
            <v>0.1195</v>
          </cell>
          <cell r="P2499">
            <v>1.6000000000000001E-3</v>
          </cell>
          <cell r="Q2499">
            <v>5</v>
          </cell>
          <cell r="R2499">
            <v>0.54465302192898846</v>
          </cell>
          <cell r="S2499">
            <v>-0.51704710070479265</v>
          </cell>
          <cell r="T2499">
            <v>-1.1721586718923735</v>
          </cell>
          <cell r="U2499">
            <v>-1.2181440154800216E-2</v>
          </cell>
          <cell r="V2499">
            <v>-0.62569155234294049</v>
          </cell>
          <cell r="W2499">
            <v>-0.43566121519515877</v>
          </cell>
          <cell r="X2499">
            <v>71</v>
          </cell>
          <cell r="Y2499">
            <v>30</v>
          </cell>
          <cell r="Z2499">
            <v>12</v>
          </cell>
          <cell r="AA2499">
            <v>50</v>
          </cell>
          <cell r="AB2499">
            <v>27</v>
          </cell>
          <cell r="AC2499">
            <v>33</v>
          </cell>
        </row>
        <row r="2500">
          <cell r="A2500" t="str">
            <v>pUb</v>
          </cell>
          <cell r="B2500" t="str">
            <v>p</v>
          </cell>
          <cell r="C2500" t="str">
            <v>early-8</v>
          </cell>
          <cell r="D2500" t="str">
            <v>U</v>
          </cell>
          <cell r="E2500" t="str">
            <v>b</v>
          </cell>
          <cell r="F2500" t="str">
            <v>early-8</v>
          </cell>
          <cell r="G2500" t="str">
            <v>pU</v>
          </cell>
          <cell r="H2500" t="str">
            <v>Ub</v>
          </cell>
          <cell r="I2500">
            <v>1</v>
          </cell>
          <cell r="J2500" t="str">
            <v>Not Found</v>
          </cell>
          <cell r="K2500">
            <v>0.1206</v>
          </cell>
          <cell r="L2500">
            <v>1E-3</v>
          </cell>
          <cell r="M2500">
            <v>5</v>
          </cell>
          <cell r="N2500" t="str">
            <v>Not Found</v>
          </cell>
          <cell r="O2500">
            <v>0.1056</v>
          </cell>
          <cell r="P2500">
            <v>1.9E-3</v>
          </cell>
          <cell r="Q2500">
            <v>3</v>
          </cell>
          <cell r="R2500">
            <v>0.27005940544303941</v>
          </cell>
          <cell r="S2500">
            <v>-0.6332347711679136</v>
          </cell>
          <cell r="T2500">
            <v>-1.0111006715307742</v>
          </cell>
          <cell r="U2500">
            <v>-0.33038855358603864</v>
          </cell>
          <cell r="V2500">
            <v>-0.53405275584091849</v>
          </cell>
          <cell r="W2500">
            <v>-0.89888921451072179</v>
          </cell>
          <cell r="X2500">
            <v>61</v>
          </cell>
          <cell r="Y2500">
            <v>26</v>
          </cell>
          <cell r="Z2500">
            <v>15</v>
          </cell>
          <cell r="AA2500">
            <v>37</v>
          </cell>
          <cell r="AB2500">
            <v>30</v>
          </cell>
          <cell r="AC2500">
            <v>18</v>
          </cell>
        </row>
        <row r="2501">
          <cell r="A2501" t="str">
            <v>puC</v>
          </cell>
          <cell r="B2501" t="str">
            <v>p</v>
          </cell>
          <cell r="C2501" t="str">
            <v>early-8</v>
          </cell>
          <cell r="D2501" t="str">
            <v>u</v>
          </cell>
          <cell r="E2501" t="str">
            <v>C</v>
          </cell>
          <cell r="F2501" t="str">
            <v>mid-8</v>
          </cell>
          <cell r="G2501" t="str">
            <v>pu</v>
          </cell>
          <cell r="H2501" t="str">
            <v>uC</v>
          </cell>
          <cell r="I2501">
            <v>2</v>
          </cell>
          <cell r="J2501" t="str">
            <v>Not Found</v>
          </cell>
          <cell r="K2501">
            <v>0.1145</v>
          </cell>
          <cell r="L2501">
            <v>2.9999999999999997E-4</v>
          </cell>
          <cell r="M2501">
            <v>9</v>
          </cell>
          <cell r="N2501" t="str">
            <v>Not Found</v>
          </cell>
          <cell r="O2501">
            <v>0.1103</v>
          </cell>
          <cell r="P2501">
            <v>1.6000000000000001E-3</v>
          </cell>
          <cell r="Q2501">
            <v>9</v>
          </cell>
          <cell r="R2501">
            <v>0.12930133312671283</v>
          </cell>
          <cell r="S2501">
            <v>-0.83656319447837524</v>
          </cell>
          <cell r="T2501">
            <v>-0.36686867008437607</v>
          </cell>
          <cell r="U2501">
            <v>-0.22279334256972066</v>
          </cell>
          <cell r="V2501">
            <v>-0.62569155234294049</v>
          </cell>
          <cell r="W2501">
            <v>0.49079478343596716</v>
          </cell>
          <cell r="X2501">
            <v>55.000000000000007</v>
          </cell>
          <cell r="Y2501">
            <v>20</v>
          </cell>
          <cell r="Z2501">
            <v>36</v>
          </cell>
          <cell r="AA2501">
            <v>41</v>
          </cell>
          <cell r="AB2501">
            <v>27</v>
          </cell>
          <cell r="AC2501">
            <v>69</v>
          </cell>
        </row>
        <row r="2502">
          <cell r="A2502" t="str">
            <v>pud</v>
          </cell>
          <cell r="B2502" t="str">
            <v>p</v>
          </cell>
          <cell r="C2502" t="str">
            <v>early-8</v>
          </cell>
          <cell r="D2502" t="str">
            <v>u</v>
          </cell>
          <cell r="E2502" t="str">
            <v>d</v>
          </cell>
          <cell r="F2502" t="str">
            <v>early-8</v>
          </cell>
          <cell r="G2502" t="str">
            <v>pu</v>
          </cell>
          <cell r="H2502" t="str">
            <v>ud</v>
          </cell>
          <cell r="I2502">
            <v>1</v>
          </cell>
          <cell r="J2502" t="str">
            <v>Not Found</v>
          </cell>
          <cell r="K2502">
            <v>0.14449999999999999</v>
          </cell>
          <cell r="L2502">
            <v>1.9E-3</v>
          </cell>
          <cell r="M2502">
            <v>14</v>
          </cell>
          <cell r="N2502" t="str">
            <v>Not Found</v>
          </cell>
          <cell r="O2502">
            <v>0.15110000000000001</v>
          </cell>
          <cell r="P2502">
            <v>3.2000000000000002E-3</v>
          </cell>
          <cell r="Q2502">
            <v>12</v>
          </cell>
          <cell r="R2502">
            <v>0.82155414779717173</v>
          </cell>
          <cell r="S2502">
            <v>-0.37181251262589154</v>
          </cell>
          <cell r="T2502">
            <v>0.43842133172362152</v>
          </cell>
          <cell r="U2502">
            <v>0.71122465944427471</v>
          </cell>
          <cell r="V2502">
            <v>-0.13695130433215669</v>
          </cell>
          <cell r="W2502">
            <v>1.1856367824093117</v>
          </cell>
          <cell r="X2502">
            <v>79</v>
          </cell>
          <cell r="Y2502">
            <v>35</v>
          </cell>
          <cell r="Z2502">
            <v>67</v>
          </cell>
          <cell r="AA2502">
            <v>76</v>
          </cell>
          <cell r="AB2502">
            <v>45</v>
          </cell>
          <cell r="AC2502">
            <v>88</v>
          </cell>
        </row>
        <row r="2503">
          <cell r="A2503" t="str">
            <v>pUd</v>
          </cell>
          <cell r="B2503" t="str">
            <v>p</v>
          </cell>
          <cell r="C2503" t="str">
            <v>early-8</v>
          </cell>
          <cell r="D2503" t="str">
            <v>U</v>
          </cell>
          <cell r="E2503" t="str">
            <v>d</v>
          </cell>
          <cell r="F2503" t="str">
            <v>early-8</v>
          </cell>
          <cell r="G2503" t="str">
            <v>pU</v>
          </cell>
          <cell r="H2503" t="str">
            <v>Ud</v>
          </cell>
          <cell r="I2503">
            <v>1</v>
          </cell>
          <cell r="J2503" t="str">
            <v>Not Found</v>
          </cell>
          <cell r="K2503">
            <v>0.1326</v>
          </cell>
          <cell r="L2503">
            <v>2.3E-3</v>
          </cell>
          <cell r="M2503">
            <v>13</v>
          </cell>
          <cell r="N2503" t="str">
            <v>Not Found</v>
          </cell>
          <cell r="O2503">
            <v>0.13719999999999999</v>
          </cell>
          <cell r="P2503">
            <v>7.9000000000000008E-3</v>
          </cell>
          <cell r="Q2503">
            <v>10</v>
          </cell>
          <cell r="R2503">
            <v>0.54696053131122302</v>
          </cell>
          <cell r="S2503">
            <v>-0.25562484216277065</v>
          </cell>
          <cell r="T2503">
            <v>0.27736333136202201</v>
          </cell>
          <cell r="U2503">
            <v>0.39301754601303573</v>
          </cell>
          <cell r="V2503">
            <v>1.2987231741995207</v>
          </cell>
          <cell r="W2503">
            <v>0.72240878309374867</v>
          </cell>
          <cell r="X2503">
            <v>71</v>
          </cell>
          <cell r="Y2503">
            <v>40</v>
          </cell>
          <cell r="Z2503">
            <v>61</v>
          </cell>
          <cell r="AA2503">
            <v>65</v>
          </cell>
          <cell r="AB2503">
            <v>90</v>
          </cell>
          <cell r="AC2503">
            <v>76</v>
          </cell>
        </row>
        <row r="2504">
          <cell r="A2504" t="str">
            <v>pUf</v>
          </cell>
          <cell r="B2504" t="str">
            <v>p</v>
          </cell>
          <cell r="C2504" t="str">
            <v>early-8</v>
          </cell>
          <cell r="D2504" t="str">
            <v>U</v>
          </cell>
          <cell r="E2504" t="str">
            <v>f</v>
          </cell>
          <cell r="F2504" t="str">
            <v>mid-8</v>
          </cell>
          <cell r="G2504" t="str">
            <v>pU</v>
          </cell>
          <cell r="H2504" t="str">
            <v>Uf</v>
          </cell>
          <cell r="I2504">
            <v>2</v>
          </cell>
          <cell r="J2504" t="str">
            <v>Not Found</v>
          </cell>
          <cell r="K2504">
            <v>0.1143</v>
          </cell>
          <cell r="L2504">
            <v>1.1000000000000001E-3</v>
          </cell>
          <cell r="M2504">
            <v>7</v>
          </cell>
          <cell r="N2504" t="str">
            <v>Not Found</v>
          </cell>
          <cell r="O2504">
            <v>0.10299999999999999</v>
          </cell>
          <cell r="P2504">
            <v>1.9E-3</v>
          </cell>
          <cell r="Q2504">
            <v>5</v>
          </cell>
          <cell r="R2504">
            <v>0.12468631436224296</v>
          </cell>
          <cell r="S2504">
            <v>-0.60418785355213334</v>
          </cell>
          <cell r="T2504">
            <v>-0.68898467080757508</v>
          </cell>
          <cell r="U2504">
            <v>-0.38990930861634232</v>
          </cell>
          <cell r="V2504">
            <v>-0.53405275584091849</v>
          </cell>
          <cell r="W2504">
            <v>-0.43566121519515877</v>
          </cell>
          <cell r="X2504">
            <v>55.000000000000007</v>
          </cell>
          <cell r="Y2504">
            <v>27</v>
          </cell>
          <cell r="Z2504">
            <v>24</v>
          </cell>
          <cell r="AA2504">
            <v>35</v>
          </cell>
          <cell r="AB2504">
            <v>30</v>
          </cell>
          <cell r="AC2504">
            <v>33</v>
          </cell>
        </row>
        <row r="2505">
          <cell r="A2505" t="str">
            <v>pug</v>
          </cell>
          <cell r="B2505" t="str">
            <v>p</v>
          </cell>
          <cell r="C2505" t="str">
            <v>early-8</v>
          </cell>
          <cell r="D2505" t="str">
            <v>u</v>
          </cell>
          <cell r="E2505" t="str">
            <v>g</v>
          </cell>
          <cell r="F2505" t="str">
            <v>mid-8</v>
          </cell>
          <cell r="G2505" t="str">
            <v>pu</v>
          </cell>
          <cell r="H2505" t="str">
            <v>ug</v>
          </cell>
          <cell r="I2505">
            <v>2</v>
          </cell>
          <cell r="J2505" t="str">
            <v>Not Found</v>
          </cell>
          <cell r="K2505">
            <v>0.1244</v>
          </cell>
          <cell r="L2505">
            <v>4.0000000000000002E-4</v>
          </cell>
          <cell r="M2505">
            <v>5</v>
          </cell>
          <cell r="N2505" t="str">
            <v>Not Found</v>
          </cell>
          <cell r="O2505">
            <v>0.1167</v>
          </cell>
          <cell r="P2505">
            <v>1.1999999999999999E-3</v>
          </cell>
          <cell r="Q2505">
            <v>7</v>
          </cell>
          <cell r="R2505">
            <v>0.35774476196796423</v>
          </cell>
          <cell r="S2505">
            <v>-0.80751627686259497</v>
          </cell>
          <cell r="T2505">
            <v>-1.0111006715307742</v>
          </cell>
          <cell r="U2505">
            <v>-7.6280714802819408E-2</v>
          </cell>
          <cell r="V2505">
            <v>-0.74787661434563646</v>
          </cell>
          <cell r="W2505">
            <v>2.7566784120404197E-2</v>
          </cell>
          <cell r="X2505">
            <v>64</v>
          </cell>
          <cell r="Y2505">
            <v>21</v>
          </cell>
          <cell r="Z2505">
            <v>15</v>
          </cell>
          <cell r="AA2505">
            <v>47</v>
          </cell>
          <cell r="AB2505">
            <v>23</v>
          </cell>
          <cell r="AC2505">
            <v>51</v>
          </cell>
        </row>
        <row r="2506">
          <cell r="A2506" t="str">
            <v>puG</v>
          </cell>
          <cell r="B2506" t="str">
            <v>p</v>
          </cell>
          <cell r="C2506" t="str">
            <v>early-8</v>
          </cell>
          <cell r="D2506" t="str">
            <v>u</v>
          </cell>
          <cell r="E2506" t="str">
            <v>G</v>
          </cell>
          <cell r="F2506" t="str">
            <v>mid-8</v>
          </cell>
          <cell r="G2506" t="str">
            <v>pu</v>
          </cell>
          <cell r="H2506" t="str">
            <v>uG</v>
          </cell>
          <cell r="I2506">
            <v>2</v>
          </cell>
          <cell r="J2506" t="str">
            <v>Not Found</v>
          </cell>
          <cell r="K2506">
            <v>0.1183</v>
          </cell>
          <cell r="L2506">
            <v>2.0000000000000001E-4</v>
          </cell>
          <cell r="M2506">
            <v>4</v>
          </cell>
          <cell r="N2506" t="str">
            <v>Not Found</v>
          </cell>
          <cell r="O2506">
            <v>0.11650000000000001</v>
          </cell>
          <cell r="P2506">
            <v>1.2999999999999999E-3</v>
          </cell>
          <cell r="Q2506">
            <v>6</v>
          </cell>
          <cell r="R2506">
            <v>0.21698668965163762</v>
          </cell>
          <cell r="S2506">
            <v>-0.86561011209415539</v>
          </cell>
          <cell r="T2506">
            <v>-1.1721586718923735</v>
          </cell>
          <cell r="U2506">
            <v>-8.0859234420534887E-2</v>
          </cell>
          <cell r="V2506">
            <v>-0.71733034884496238</v>
          </cell>
          <cell r="W2506">
            <v>-0.20404721553737729</v>
          </cell>
          <cell r="X2506">
            <v>59</v>
          </cell>
          <cell r="Y2506">
            <v>19</v>
          </cell>
          <cell r="Z2506">
            <v>12</v>
          </cell>
          <cell r="AA2506">
            <v>47</v>
          </cell>
          <cell r="AB2506">
            <v>24</v>
          </cell>
          <cell r="AC2506">
            <v>42</v>
          </cell>
        </row>
        <row r="2507">
          <cell r="A2507" t="str">
            <v>pUg</v>
          </cell>
          <cell r="B2507" t="str">
            <v>p</v>
          </cell>
          <cell r="C2507" t="str">
            <v>early-8</v>
          </cell>
          <cell r="D2507" t="str">
            <v>U</v>
          </cell>
          <cell r="E2507" t="str">
            <v>g</v>
          </cell>
          <cell r="F2507" t="str">
            <v>mid-8</v>
          </cell>
          <cell r="G2507" t="str">
            <v>pU</v>
          </cell>
          <cell r="H2507" t="str">
            <v>Ug</v>
          </cell>
          <cell r="I2507">
            <v>2</v>
          </cell>
          <cell r="J2507" t="str">
            <v>Not Found</v>
          </cell>
          <cell r="K2507">
            <v>0.11260000000000001</v>
          </cell>
          <cell r="L2507">
            <v>1.1000000000000001E-3</v>
          </cell>
          <cell r="M2507">
            <v>7</v>
          </cell>
          <cell r="N2507" t="str">
            <v>Not Found</v>
          </cell>
          <cell r="O2507">
            <v>0.1027</v>
          </cell>
          <cell r="P2507">
            <v>2.3E-3</v>
          </cell>
          <cell r="Q2507">
            <v>6</v>
          </cell>
          <cell r="R2507">
            <v>8.545865486425043E-2</v>
          </cell>
          <cell r="S2507">
            <v>-0.60418785355213334</v>
          </cell>
          <cell r="T2507">
            <v>-0.68898467080757508</v>
          </cell>
          <cell r="U2507">
            <v>-0.39677708804291573</v>
          </cell>
          <cell r="V2507">
            <v>-0.41186769383822258</v>
          </cell>
          <cell r="W2507">
            <v>-0.20404721553737729</v>
          </cell>
          <cell r="X2507">
            <v>53</v>
          </cell>
          <cell r="Y2507">
            <v>27</v>
          </cell>
          <cell r="Z2507">
            <v>24</v>
          </cell>
          <cell r="AA2507">
            <v>35</v>
          </cell>
          <cell r="AB2507">
            <v>35</v>
          </cell>
          <cell r="AC2507">
            <v>42</v>
          </cell>
        </row>
        <row r="2508">
          <cell r="A2508" t="str">
            <v>pUG</v>
          </cell>
          <cell r="B2508" t="str">
            <v>p</v>
          </cell>
          <cell r="C2508" t="str">
            <v>early-8</v>
          </cell>
          <cell r="D2508" t="str">
            <v>U</v>
          </cell>
          <cell r="E2508" t="str">
            <v>G</v>
          </cell>
          <cell r="F2508" t="str">
            <v>mid-8</v>
          </cell>
          <cell r="G2508" t="str">
            <v>pU</v>
          </cell>
          <cell r="H2508" t="str">
            <v>UG</v>
          </cell>
          <cell r="I2508">
            <v>2</v>
          </cell>
          <cell r="J2508" t="str">
            <v>Not Found</v>
          </cell>
          <cell r="K2508">
            <v>0.10639999999999999</v>
          </cell>
          <cell r="L2508">
            <v>8.9999999999999998E-4</v>
          </cell>
          <cell r="M2508">
            <v>6</v>
          </cell>
          <cell r="N2508" t="str">
            <v>Not Found</v>
          </cell>
          <cell r="O2508">
            <v>0.10249999999999999</v>
          </cell>
          <cell r="P2508">
            <v>1.9E-3</v>
          </cell>
          <cell r="Q2508">
            <v>5</v>
          </cell>
          <cell r="R2508">
            <v>-5.7606926834311407E-2</v>
          </cell>
          <cell r="S2508">
            <v>-0.66228168878369387</v>
          </cell>
          <cell r="T2508">
            <v>-0.85004267116917465</v>
          </cell>
          <cell r="U2508">
            <v>-0.4013556076606315</v>
          </cell>
          <cell r="V2508">
            <v>-0.53405275584091849</v>
          </cell>
          <cell r="W2508">
            <v>-0.43566121519515877</v>
          </cell>
          <cell r="X2508">
            <v>48</v>
          </cell>
          <cell r="Y2508">
            <v>25</v>
          </cell>
          <cell r="Z2508">
            <v>20</v>
          </cell>
          <cell r="AA2508">
            <v>34</v>
          </cell>
          <cell r="AB2508">
            <v>30</v>
          </cell>
          <cell r="AC2508">
            <v>33</v>
          </cell>
        </row>
        <row r="2509">
          <cell r="A2509" t="str">
            <v>puJ</v>
          </cell>
          <cell r="B2509" t="str">
            <v>p</v>
          </cell>
          <cell r="C2509" t="str">
            <v>early-8</v>
          </cell>
          <cell r="D2509" t="str">
            <v>u</v>
          </cell>
          <cell r="E2509" t="str">
            <v>J</v>
          </cell>
          <cell r="F2509" t="str">
            <v>mid-8</v>
          </cell>
          <cell r="G2509" t="str">
            <v>pu</v>
          </cell>
          <cell r="H2509" t="str">
            <v>uJ</v>
          </cell>
          <cell r="I2509">
            <v>2</v>
          </cell>
          <cell r="J2509" t="str">
            <v>Not Found</v>
          </cell>
          <cell r="K2509">
            <v>0.1173</v>
          </cell>
          <cell r="L2509">
            <v>2.9999999999999997E-4</v>
          </cell>
          <cell r="M2509">
            <v>4</v>
          </cell>
          <cell r="N2509" t="str">
            <v>Not Found</v>
          </cell>
          <cell r="O2509">
            <v>0.10390000000000001</v>
          </cell>
          <cell r="P2509">
            <v>1E-3</v>
          </cell>
          <cell r="Q2509">
            <v>5</v>
          </cell>
          <cell r="R2509">
            <v>0.19391159582928896</v>
          </cell>
          <cell r="S2509">
            <v>-0.83656319447837524</v>
          </cell>
          <cell r="T2509">
            <v>-1.1721586718923735</v>
          </cell>
          <cell r="U2509">
            <v>-0.3693059703366216</v>
          </cell>
          <cell r="V2509">
            <v>-0.80896914534698428</v>
          </cell>
          <cell r="W2509">
            <v>-0.43566121519515877</v>
          </cell>
          <cell r="X2509">
            <v>57.999999999999993</v>
          </cell>
          <cell r="Y2509">
            <v>20</v>
          </cell>
          <cell r="Z2509">
            <v>12</v>
          </cell>
          <cell r="AA2509">
            <v>36</v>
          </cell>
          <cell r="AB2509">
            <v>22</v>
          </cell>
          <cell r="AC2509">
            <v>33</v>
          </cell>
        </row>
        <row r="2510">
          <cell r="A2510" t="str">
            <v>pUJ</v>
          </cell>
          <cell r="B2510" t="str">
            <v>p</v>
          </cell>
          <cell r="C2510" t="str">
            <v>early-8</v>
          </cell>
          <cell r="D2510" t="str">
            <v>U</v>
          </cell>
          <cell r="E2510" t="str">
            <v>J</v>
          </cell>
          <cell r="F2510" t="str">
            <v>mid-8</v>
          </cell>
          <cell r="G2510" t="str">
            <v>pU</v>
          </cell>
          <cell r="H2510" t="str">
            <v>UJ</v>
          </cell>
          <cell r="I2510">
            <v>2</v>
          </cell>
          <cell r="J2510" t="str">
            <v>Not Found</v>
          </cell>
          <cell r="K2510">
            <v>0.10539999999999999</v>
          </cell>
          <cell r="L2510">
            <v>8.9999999999999998E-4</v>
          </cell>
          <cell r="M2510">
            <v>6</v>
          </cell>
          <cell r="N2510" t="str">
            <v>Not Found</v>
          </cell>
          <cell r="O2510">
            <v>0.09</v>
          </cell>
          <cell r="P2510">
            <v>1.9E-3</v>
          </cell>
          <cell r="Q2510">
            <v>4</v>
          </cell>
          <cell r="R2510">
            <v>-8.0682020656660067E-2</v>
          </cell>
          <cell r="S2510">
            <v>-0.66228168878369387</v>
          </cell>
          <cell r="T2510">
            <v>-0.85004267116917465</v>
          </cell>
          <cell r="U2510">
            <v>-0.68751308376786036</v>
          </cell>
          <cell r="V2510">
            <v>-0.53405275584091849</v>
          </cell>
          <cell r="W2510">
            <v>-0.66727521485294028</v>
          </cell>
          <cell r="X2510">
            <v>47</v>
          </cell>
          <cell r="Y2510">
            <v>25</v>
          </cell>
          <cell r="Z2510">
            <v>20</v>
          </cell>
          <cell r="AA2510">
            <v>25</v>
          </cell>
          <cell r="AB2510">
            <v>30</v>
          </cell>
          <cell r="AC2510">
            <v>25</v>
          </cell>
        </row>
        <row r="2511">
          <cell r="A2511" t="str">
            <v>puk</v>
          </cell>
          <cell r="B2511" t="str">
            <v>p</v>
          </cell>
          <cell r="C2511" t="str">
            <v>early-8</v>
          </cell>
          <cell r="D2511" t="str">
            <v>u</v>
          </cell>
          <cell r="E2511" t="str">
            <v>k</v>
          </cell>
          <cell r="F2511" t="str">
            <v>mid-8</v>
          </cell>
          <cell r="G2511" t="str">
            <v>pu</v>
          </cell>
          <cell r="H2511" t="str">
            <v>uk</v>
          </cell>
          <cell r="I2511">
            <v>2</v>
          </cell>
          <cell r="J2511" t="str">
            <v>Not Found</v>
          </cell>
          <cell r="K2511">
            <v>0.16</v>
          </cell>
          <cell r="L2511">
            <v>1.1999999999999999E-3</v>
          </cell>
          <cell r="M2511">
            <v>15</v>
          </cell>
          <cell r="N2511" t="str">
            <v>Not Found</v>
          </cell>
          <cell r="O2511">
            <v>0.1583</v>
          </cell>
          <cell r="P2511">
            <v>1.5E-3</v>
          </cell>
          <cell r="Q2511">
            <v>13</v>
          </cell>
          <cell r="R2511">
            <v>1.1792181020435761</v>
          </cell>
          <cell r="S2511">
            <v>-0.57514093593635329</v>
          </cell>
          <cell r="T2511">
            <v>0.59947933208522108</v>
          </cell>
          <cell r="U2511">
            <v>0.87605136568203823</v>
          </cell>
          <cell r="V2511">
            <v>-0.65623781784361435</v>
          </cell>
          <cell r="W2511">
            <v>1.4172507820670932</v>
          </cell>
          <cell r="X2511">
            <v>88</v>
          </cell>
          <cell r="Y2511">
            <v>28.000000000000004</v>
          </cell>
          <cell r="Z2511">
            <v>72</v>
          </cell>
          <cell r="AA2511">
            <v>81</v>
          </cell>
          <cell r="AB2511">
            <v>26</v>
          </cell>
          <cell r="AC2511">
            <v>92</v>
          </cell>
        </row>
        <row r="2512">
          <cell r="A2512" t="str">
            <v>pUk</v>
          </cell>
          <cell r="B2512" t="str">
            <v>p</v>
          </cell>
          <cell r="C2512" t="str">
            <v>early-8</v>
          </cell>
          <cell r="D2512" t="str">
            <v>U</v>
          </cell>
          <cell r="E2512" t="str">
            <v>k</v>
          </cell>
          <cell r="F2512" t="str">
            <v>mid-8</v>
          </cell>
          <cell r="G2512" t="str">
            <v>pU</v>
          </cell>
          <cell r="H2512" t="str">
            <v>Uk</v>
          </cell>
          <cell r="I2512">
            <v>2</v>
          </cell>
          <cell r="J2512" t="str">
            <v>Not Found</v>
          </cell>
          <cell r="K2512">
            <v>0.14810000000000001</v>
          </cell>
          <cell r="L2512">
            <v>1.9E-3</v>
          </cell>
          <cell r="M2512">
            <v>21</v>
          </cell>
          <cell r="N2512" t="str">
            <v>Not Found</v>
          </cell>
          <cell r="O2512">
            <v>0.1444</v>
          </cell>
          <cell r="P2512">
            <v>5.0000000000000001E-3</v>
          </cell>
          <cell r="Q2512">
            <v>15</v>
          </cell>
          <cell r="R2512">
            <v>0.90462448555762731</v>
          </cell>
          <cell r="S2512">
            <v>-0.37181251262589154</v>
          </cell>
          <cell r="T2512">
            <v>1.5658273342548181</v>
          </cell>
          <cell r="U2512">
            <v>0.55784425225079981</v>
          </cell>
          <cell r="V2512">
            <v>0.41288147467997494</v>
          </cell>
          <cell r="W2512">
            <v>1.880478781382656</v>
          </cell>
          <cell r="X2512">
            <v>82</v>
          </cell>
          <cell r="Y2512">
            <v>35</v>
          </cell>
          <cell r="Z2512">
            <v>94</v>
          </cell>
          <cell r="AA2512">
            <v>71</v>
          </cell>
          <cell r="AB2512">
            <v>66</v>
          </cell>
          <cell r="AC2512">
            <v>97</v>
          </cell>
        </row>
        <row r="2513">
          <cell r="A2513" t="str">
            <v>pum</v>
          </cell>
          <cell r="B2513" t="str">
            <v>p</v>
          </cell>
          <cell r="C2513" t="str">
            <v>early-8</v>
          </cell>
          <cell r="D2513" t="str">
            <v>u</v>
          </cell>
          <cell r="E2513" t="str">
            <v>m</v>
          </cell>
          <cell r="F2513" t="str">
            <v>early-8</v>
          </cell>
          <cell r="G2513" t="str">
            <v>pu</v>
          </cell>
          <cell r="H2513" t="str">
            <v>um</v>
          </cell>
          <cell r="I2513">
            <v>1</v>
          </cell>
          <cell r="J2513" t="str">
            <v>Not Found</v>
          </cell>
          <cell r="K2513">
            <v>0.156</v>
          </cell>
          <cell r="L2513">
            <v>2.3E-3</v>
          </cell>
          <cell r="M2513">
            <v>12</v>
          </cell>
          <cell r="N2513" t="str">
            <v>Not Found</v>
          </cell>
          <cell r="O2513">
            <v>0.14299999999999999</v>
          </cell>
          <cell r="P2513">
            <v>2.3E-3</v>
          </cell>
          <cell r="Q2513">
            <v>10</v>
          </cell>
          <cell r="R2513">
            <v>1.0869177267541814</v>
          </cell>
          <cell r="S2513">
            <v>-0.25562484216277065</v>
          </cell>
          <cell r="T2513">
            <v>0.11630533100042251</v>
          </cell>
          <cell r="U2513">
            <v>0.52579461492678992</v>
          </cell>
          <cell r="V2513">
            <v>-0.41186769383822258</v>
          </cell>
          <cell r="W2513">
            <v>0.72240878309374867</v>
          </cell>
          <cell r="X2513">
            <v>86</v>
          </cell>
          <cell r="Y2513">
            <v>40</v>
          </cell>
          <cell r="Z2513">
            <v>54</v>
          </cell>
          <cell r="AA2513">
            <v>70</v>
          </cell>
          <cell r="AB2513">
            <v>35</v>
          </cell>
          <cell r="AC2513">
            <v>76</v>
          </cell>
        </row>
        <row r="2514">
          <cell r="A2514" t="str">
            <v>pUm</v>
          </cell>
          <cell r="B2514" t="str">
            <v>p</v>
          </cell>
          <cell r="C2514" t="str">
            <v>early-8</v>
          </cell>
          <cell r="D2514" t="str">
            <v>U</v>
          </cell>
          <cell r="E2514" t="str">
            <v>m</v>
          </cell>
          <cell r="F2514" t="str">
            <v>early-8</v>
          </cell>
          <cell r="G2514" t="str">
            <v>pU</v>
          </cell>
          <cell r="H2514" t="str">
            <v>Um</v>
          </cell>
          <cell r="I2514">
            <v>1</v>
          </cell>
          <cell r="J2514" t="str">
            <v>Not Found</v>
          </cell>
          <cell r="K2514">
            <v>0.14410000000000001</v>
          </cell>
          <cell r="L2514">
            <v>1.1000000000000001E-3</v>
          </cell>
          <cell r="M2514">
            <v>5</v>
          </cell>
          <cell r="N2514" t="str">
            <v>Not Found</v>
          </cell>
          <cell r="O2514">
            <v>0.12909999999999999</v>
          </cell>
          <cell r="P2514">
            <v>2.2000000000000001E-3</v>
          </cell>
          <cell r="Q2514">
            <v>5</v>
          </cell>
          <cell r="R2514">
            <v>0.8123241102682327</v>
          </cell>
          <cell r="S2514">
            <v>-0.60418785355213334</v>
          </cell>
          <cell r="T2514">
            <v>-1.0111006715307742</v>
          </cell>
          <cell r="U2514">
            <v>0.2075875014955515</v>
          </cell>
          <cell r="V2514">
            <v>-0.44241395933889649</v>
          </cell>
          <cell r="W2514">
            <v>-0.43566121519515877</v>
          </cell>
          <cell r="X2514">
            <v>79</v>
          </cell>
          <cell r="Y2514">
            <v>27</v>
          </cell>
          <cell r="Z2514">
            <v>15</v>
          </cell>
          <cell r="AA2514">
            <v>57.999999999999993</v>
          </cell>
          <cell r="AB2514">
            <v>34</v>
          </cell>
          <cell r="AC2514">
            <v>33</v>
          </cell>
        </row>
        <row r="2515">
          <cell r="A2515" t="str">
            <v>pun</v>
          </cell>
          <cell r="B2515" t="str">
            <v>p</v>
          </cell>
          <cell r="C2515" t="str">
            <v>early-8</v>
          </cell>
          <cell r="D2515" t="str">
            <v>u</v>
          </cell>
          <cell r="E2515" t="str">
            <v>n</v>
          </cell>
          <cell r="F2515" t="str">
            <v>early-8</v>
          </cell>
          <cell r="G2515" t="str">
            <v>pu</v>
          </cell>
          <cell r="H2515" t="str">
            <v>un</v>
          </cell>
          <cell r="I2515">
            <v>1</v>
          </cell>
          <cell r="J2515" t="str">
            <v>Not Found</v>
          </cell>
          <cell r="K2515">
            <v>0.2026</v>
          </cell>
          <cell r="L2515">
            <v>2.8E-3</v>
          </cell>
          <cell r="M2515">
            <v>23</v>
          </cell>
          <cell r="N2515" t="str">
            <v>Not Found</v>
          </cell>
          <cell r="O2515">
            <v>0.2031</v>
          </cell>
          <cell r="P2515">
            <v>4.1000000000000003E-3</v>
          </cell>
          <cell r="Q2515">
            <v>16</v>
          </cell>
          <cell r="R2515">
            <v>2.1622170988756282</v>
          </cell>
          <cell r="S2515">
            <v>-0.1103902540838695</v>
          </cell>
          <cell r="T2515">
            <v>1.8879433349780173</v>
          </cell>
          <cell r="U2515">
            <v>1.9016397600503467</v>
          </cell>
          <cell r="V2515">
            <v>0.13796508517390921</v>
          </cell>
          <cell r="W2515">
            <v>2.1120927810404377</v>
          </cell>
          <cell r="X2515">
            <v>98</v>
          </cell>
          <cell r="Y2515">
            <v>45</v>
          </cell>
          <cell r="Z2515">
            <v>97</v>
          </cell>
          <cell r="AA2515">
            <v>97</v>
          </cell>
          <cell r="AB2515">
            <v>56.000000000000007</v>
          </cell>
          <cell r="AC2515">
            <v>98</v>
          </cell>
        </row>
        <row r="2516">
          <cell r="A2516" t="str">
            <v>pUn</v>
          </cell>
          <cell r="B2516" t="str">
            <v>p</v>
          </cell>
          <cell r="C2516" t="str">
            <v>early-8</v>
          </cell>
          <cell r="D2516" t="str">
            <v>U</v>
          </cell>
          <cell r="E2516" t="str">
            <v>n</v>
          </cell>
          <cell r="F2516" t="str">
            <v>early-8</v>
          </cell>
          <cell r="G2516" t="str">
            <v>pU</v>
          </cell>
          <cell r="H2516" t="str">
            <v>Un</v>
          </cell>
          <cell r="I2516">
            <v>1</v>
          </cell>
          <cell r="J2516" t="str">
            <v>Not Found</v>
          </cell>
          <cell r="K2516">
            <v>0.19070000000000001</v>
          </cell>
          <cell r="L2516">
            <v>1.4E-3</v>
          </cell>
          <cell r="M2516">
            <v>13</v>
          </cell>
          <cell r="N2516" t="str">
            <v>Not Found</v>
          </cell>
          <cell r="O2516">
            <v>0.18920000000000001</v>
          </cell>
          <cell r="P2516">
            <v>2E-3</v>
          </cell>
          <cell r="Q2516">
            <v>8</v>
          </cell>
          <cell r="R2516">
            <v>1.8876234823896794</v>
          </cell>
          <cell r="S2516">
            <v>-0.51704710070479265</v>
          </cell>
          <cell r="T2516">
            <v>0.27736333136202201</v>
          </cell>
          <cell r="U2516">
            <v>1.5834326466191082</v>
          </cell>
          <cell r="V2516">
            <v>-0.50350649034024453</v>
          </cell>
          <cell r="W2516">
            <v>0.25918078377818571</v>
          </cell>
          <cell r="X2516">
            <v>97</v>
          </cell>
          <cell r="Y2516">
            <v>30</v>
          </cell>
          <cell r="Z2516">
            <v>61</v>
          </cell>
          <cell r="AA2516">
            <v>94</v>
          </cell>
          <cell r="AB2516">
            <v>31</v>
          </cell>
          <cell r="AC2516">
            <v>60</v>
          </cell>
        </row>
        <row r="2517">
          <cell r="A2517" t="str">
            <v>pUp</v>
          </cell>
          <cell r="B2517" t="str">
            <v>p</v>
          </cell>
          <cell r="C2517" t="str">
            <v>early-8</v>
          </cell>
          <cell r="D2517" t="str">
            <v>U</v>
          </cell>
          <cell r="E2517" t="str">
            <v>p</v>
          </cell>
          <cell r="F2517" t="str">
            <v>early-8</v>
          </cell>
          <cell r="G2517" t="str">
            <v>pU</v>
          </cell>
          <cell r="H2517" t="str">
            <v>Up</v>
          </cell>
          <cell r="I2517">
            <v>1</v>
          </cell>
          <cell r="J2517" t="str">
            <v>Not Found</v>
          </cell>
          <cell r="K2517">
            <v>0.1318</v>
          </cell>
          <cell r="L2517">
            <v>1.1999999999999999E-3</v>
          </cell>
          <cell r="M2517">
            <v>13</v>
          </cell>
          <cell r="N2517" t="str">
            <v>Not Found</v>
          </cell>
          <cell r="O2517">
            <v>0.11609999999999999</v>
          </cell>
          <cell r="P2517">
            <v>1.9E-3</v>
          </cell>
          <cell r="Q2517">
            <v>8</v>
          </cell>
          <cell r="R2517">
            <v>0.5285004562533443</v>
          </cell>
          <cell r="S2517">
            <v>-0.57514093593635329</v>
          </cell>
          <cell r="T2517">
            <v>0.27736333136202201</v>
          </cell>
          <cell r="U2517">
            <v>-9.0016273655966469E-2</v>
          </cell>
          <cell r="V2517">
            <v>-0.53405275584091849</v>
          </cell>
          <cell r="W2517">
            <v>0.25918078377818571</v>
          </cell>
          <cell r="X2517">
            <v>70</v>
          </cell>
          <cell r="Y2517">
            <v>28.000000000000004</v>
          </cell>
          <cell r="Z2517">
            <v>61</v>
          </cell>
          <cell r="AA2517">
            <v>46</v>
          </cell>
          <cell r="AB2517">
            <v>30</v>
          </cell>
          <cell r="AC2517">
            <v>60</v>
          </cell>
        </row>
        <row r="2518">
          <cell r="A2518" t="str">
            <v>pur</v>
          </cell>
          <cell r="B2518" t="str">
            <v>p</v>
          </cell>
          <cell r="C2518" t="str">
            <v>early-8</v>
          </cell>
          <cell r="D2518" t="str">
            <v>u</v>
          </cell>
          <cell r="E2518" t="str">
            <v>r</v>
          </cell>
          <cell r="F2518" t="str">
            <v>late-8</v>
          </cell>
          <cell r="G2518" t="str">
            <v>pu</v>
          </cell>
          <cell r="H2518" t="str">
            <v>ur</v>
          </cell>
          <cell r="I2518">
            <v>3</v>
          </cell>
          <cell r="J2518" t="str">
            <v>Not Found</v>
          </cell>
          <cell r="K2518">
            <v>0.18490000000000001</v>
          </cell>
          <cell r="L2518">
            <v>2.0000000000000001E-4</v>
          </cell>
          <cell r="M2518">
            <v>7</v>
          </cell>
          <cell r="N2518" t="str">
            <v>Not Found</v>
          </cell>
          <cell r="O2518">
            <v>0.1857</v>
          </cell>
          <cell r="P2518">
            <v>1E-3</v>
          </cell>
          <cell r="Q2518">
            <v>8</v>
          </cell>
          <cell r="R2518">
            <v>1.7537879382200574</v>
          </cell>
          <cell r="S2518">
            <v>-0.86561011209415539</v>
          </cell>
          <cell r="T2518">
            <v>-0.68898467080757508</v>
          </cell>
          <cell r="U2518">
            <v>1.5033085533090842</v>
          </cell>
          <cell r="V2518">
            <v>-0.80896914534698428</v>
          </cell>
          <cell r="W2518">
            <v>0.25918078377818571</v>
          </cell>
          <cell r="X2518">
            <v>96</v>
          </cell>
          <cell r="Y2518">
            <v>19</v>
          </cell>
          <cell r="Z2518">
            <v>24</v>
          </cell>
          <cell r="AA2518">
            <v>93</v>
          </cell>
          <cell r="AB2518">
            <v>22</v>
          </cell>
          <cell r="AC2518">
            <v>60</v>
          </cell>
        </row>
        <row r="2519">
          <cell r="A2519" t="str">
            <v>pUr</v>
          </cell>
          <cell r="B2519" t="str">
            <v>p</v>
          </cell>
          <cell r="C2519" t="str">
            <v>early-8</v>
          </cell>
          <cell r="D2519" t="str">
            <v>U</v>
          </cell>
          <cell r="E2519" t="str">
            <v>r</v>
          </cell>
          <cell r="F2519" t="str">
            <v>late-8</v>
          </cell>
          <cell r="G2519" t="str">
            <v>pU</v>
          </cell>
          <cell r="H2519" t="str">
            <v>Ur</v>
          </cell>
          <cell r="I2519">
            <v>3</v>
          </cell>
          <cell r="J2519" t="str">
            <v>Not Found</v>
          </cell>
          <cell r="K2519">
            <v>0.17299999999999999</v>
          </cell>
          <cell r="L2519">
            <v>3.8E-3</v>
          </cell>
          <cell r="M2519">
            <v>14</v>
          </cell>
          <cell r="N2519" t="str">
            <v>Not Found</v>
          </cell>
          <cell r="O2519">
            <v>0.17180000000000001</v>
          </cell>
          <cell r="P2519">
            <v>2.5000000000000001E-3</v>
          </cell>
          <cell r="Q2519">
            <v>8</v>
          </cell>
          <cell r="R2519">
            <v>1.4791943217341079</v>
          </cell>
          <cell r="S2519">
            <v>0.18007892207393278</v>
          </cell>
          <cell r="T2519">
            <v>0.43842133172362152</v>
          </cell>
          <cell r="U2519">
            <v>1.1851014398778457</v>
          </cell>
          <cell r="V2519">
            <v>-0.3507751628368746</v>
          </cell>
          <cell r="W2519">
            <v>0.25918078377818571</v>
          </cell>
          <cell r="X2519">
            <v>93</v>
          </cell>
          <cell r="Y2519">
            <v>56.999999999999993</v>
          </cell>
          <cell r="Z2519">
            <v>67</v>
          </cell>
          <cell r="AA2519">
            <v>88</v>
          </cell>
          <cell r="AB2519">
            <v>37</v>
          </cell>
          <cell r="AC2519">
            <v>60</v>
          </cell>
        </row>
        <row r="2520">
          <cell r="A2520" t="str">
            <v>pus</v>
          </cell>
          <cell r="B2520" t="str">
            <v>p</v>
          </cell>
          <cell r="C2520" t="str">
            <v>early-8</v>
          </cell>
          <cell r="D2520" t="str">
            <v>u</v>
          </cell>
          <cell r="E2520" t="str">
            <v>s</v>
          </cell>
          <cell r="F2520" t="str">
            <v>late-8</v>
          </cell>
          <cell r="G2520" t="str">
            <v>pu</v>
          </cell>
          <cell r="H2520" t="str">
            <v>us</v>
          </cell>
          <cell r="I2520">
            <v>3</v>
          </cell>
          <cell r="J2520" t="str">
            <v>Not Found</v>
          </cell>
          <cell r="K2520">
            <v>0.18540000000000001</v>
          </cell>
          <cell r="L2520">
            <v>1.6000000000000001E-3</v>
          </cell>
          <cell r="M2520">
            <v>15</v>
          </cell>
          <cell r="N2520" t="str">
            <v>Not Found</v>
          </cell>
          <cell r="O2520">
            <v>0.16</v>
          </cell>
          <cell r="P2520">
            <v>2.7000000000000001E-3</v>
          </cell>
          <cell r="Q2520">
            <v>11</v>
          </cell>
          <cell r="R2520">
            <v>1.7653254851312317</v>
          </cell>
          <cell r="S2520">
            <v>-0.45895326547323223</v>
          </cell>
          <cell r="T2520">
            <v>0.59947933208522108</v>
          </cell>
          <cell r="U2520">
            <v>0.91496878243262147</v>
          </cell>
          <cell r="V2520">
            <v>-0.28968263183552656</v>
          </cell>
          <cell r="W2520">
            <v>0.95402278275153019</v>
          </cell>
          <cell r="X2520">
            <v>96</v>
          </cell>
          <cell r="Y2520">
            <v>32</v>
          </cell>
          <cell r="Z2520">
            <v>72</v>
          </cell>
          <cell r="AA2520">
            <v>82</v>
          </cell>
          <cell r="AB2520">
            <v>39</v>
          </cell>
          <cell r="AC2520">
            <v>83</v>
          </cell>
        </row>
        <row r="2521">
          <cell r="A2521" t="str">
            <v>puS</v>
          </cell>
          <cell r="B2521" t="str">
            <v>p</v>
          </cell>
          <cell r="C2521" t="str">
            <v>early-8</v>
          </cell>
          <cell r="D2521" t="str">
            <v>u</v>
          </cell>
          <cell r="E2521" t="str">
            <v>S</v>
          </cell>
          <cell r="F2521" t="str">
            <v>late-8</v>
          </cell>
          <cell r="G2521" t="str">
            <v>pu</v>
          </cell>
          <cell r="H2521" t="str">
            <v>uS</v>
          </cell>
          <cell r="I2521">
            <v>3</v>
          </cell>
          <cell r="J2521" t="str">
            <v>Not Found</v>
          </cell>
          <cell r="K2521">
            <v>0.1143</v>
          </cell>
          <cell r="L2521">
            <v>2.9999999999999997E-4</v>
          </cell>
          <cell r="M2521">
            <v>5</v>
          </cell>
          <cell r="N2521" t="str">
            <v>Not Found</v>
          </cell>
          <cell r="O2521">
            <v>0.10879999999999999</v>
          </cell>
          <cell r="P2521">
            <v>1E-3</v>
          </cell>
          <cell r="Q2521">
            <v>5</v>
          </cell>
          <cell r="R2521">
            <v>0.12468631436224296</v>
          </cell>
          <cell r="S2521">
            <v>-0.83656319447837524</v>
          </cell>
          <cell r="T2521">
            <v>-1.0111006715307742</v>
          </cell>
          <cell r="U2521">
            <v>-0.25713223970258814</v>
          </cell>
          <cell r="V2521">
            <v>-0.80896914534698428</v>
          </cell>
          <cell r="W2521">
            <v>-0.43566121519515877</v>
          </cell>
          <cell r="X2521">
            <v>55.000000000000007</v>
          </cell>
          <cell r="Y2521">
            <v>20</v>
          </cell>
          <cell r="Z2521">
            <v>15</v>
          </cell>
          <cell r="AA2521">
            <v>40</v>
          </cell>
          <cell r="AB2521">
            <v>22</v>
          </cell>
          <cell r="AC2521">
            <v>33</v>
          </cell>
        </row>
        <row r="2522">
          <cell r="A2522" t="str">
            <v>pUs</v>
          </cell>
          <cell r="B2522" t="str">
            <v>p</v>
          </cell>
          <cell r="C2522" t="str">
            <v>early-8</v>
          </cell>
          <cell r="D2522" t="str">
            <v>U</v>
          </cell>
          <cell r="E2522" t="str">
            <v>s</v>
          </cell>
          <cell r="F2522" t="str">
            <v>late-8</v>
          </cell>
          <cell r="G2522" t="str">
            <v>pU</v>
          </cell>
          <cell r="H2522" t="str">
            <v>Us</v>
          </cell>
          <cell r="I2522">
            <v>3</v>
          </cell>
          <cell r="J2522" t="str">
            <v>Not Found</v>
          </cell>
          <cell r="K2522">
            <v>0.17349999999999999</v>
          </cell>
          <cell r="L2522">
            <v>1.1000000000000001E-3</v>
          </cell>
          <cell r="M2522">
            <v>11</v>
          </cell>
          <cell r="N2522" t="str">
            <v>Not Found</v>
          </cell>
          <cell r="O2522">
            <v>0.14610000000000001</v>
          </cell>
          <cell r="P2522">
            <v>2.0999999999999999E-3</v>
          </cell>
          <cell r="Q2522">
            <v>7</v>
          </cell>
          <cell r="R2522">
            <v>1.4907318686452824</v>
          </cell>
          <cell r="S2522">
            <v>-0.60418785355213334</v>
          </cell>
          <cell r="T2522">
            <v>-4.4752669361177014E-2</v>
          </cell>
          <cell r="U2522">
            <v>0.59676166900138305</v>
          </cell>
          <cell r="V2522">
            <v>-0.47296022483957056</v>
          </cell>
          <cell r="W2522">
            <v>2.7566784120404197E-2</v>
          </cell>
          <cell r="X2522">
            <v>93</v>
          </cell>
          <cell r="Y2522">
            <v>27</v>
          </cell>
          <cell r="Z2522">
            <v>48</v>
          </cell>
          <cell r="AA2522">
            <v>72</v>
          </cell>
          <cell r="AB2522">
            <v>32</v>
          </cell>
          <cell r="AC2522">
            <v>51</v>
          </cell>
        </row>
        <row r="2523">
          <cell r="A2523" t="str">
            <v>put</v>
          </cell>
          <cell r="B2523" t="str">
            <v>p</v>
          </cell>
          <cell r="C2523" t="str">
            <v>early-8</v>
          </cell>
          <cell r="D2523" t="str">
            <v>u</v>
          </cell>
          <cell r="E2523" t="str">
            <v>t</v>
          </cell>
          <cell r="F2523" t="str">
            <v>mid-8</v>
          </cell>
          <cell r="G2523" t="str">
            <v>pu</v>
          </cell>
          <cell r="H2523" t="str">
            <v>ut</v>
          </cell>
          <cell r="I2523">
            <v>2</v>
          </cell>
          <cell r="J2523" t="str">
            <v>Not Found</v>
          </cell>
          <cell r="K2523">
            <v>0.17249999999999999</v>
          </cell>
          <cell r="L2523">
            <v>2.8999999999999998E-3</v>
          </cell>
          <cell r="M2523">
            <v>23</v>
          </cell>
          <cell r="N2523" t="str">
            <v>Not Found</v>
          </cell>
          <cell r="O2523">
            <v>0.16589999999999999</v>
          </cell>
          <cell r="P2523">
            <v>3.2000000000000002E-3</v>
          </cell>
          <cell r="Q2523">
            <v>15</v>
          </cell>
          <cell r="R2523">
            <v>1.4676567748229337</v>
          </cell>
          <cell r="S2523">
            <v>-8.134333646808932E-2</v>
          </cell>
          <cell r="T2523">
            <v>1.8879433349780173</v>
          </cell>
          <cell r="U2523">
            <v>1.0500351111552333</v>
          </cell>
          <cell r="V2523">
            <v>-0.13695130433215669</v>
          </cell>
          <cell r="W2523">
            <v>1.880478781382656</v>
          </cell>
          <cell r="X2523">
            <v>93</v>
          </cell>
          <cell r="Y2523">
            <v>46</v>
          </cell>
          <cell r="Z2523">
            <v>97</v>
          </cell>
          <cell r="AA2523">
            <v>85</v>
          </cell>
          <cell r="AB2523">
            <v>45</v>
          </cell>
          <cell r="AC2523">
            <v>97</v>
          </cell>
        </row>
        <row r="2524">
          <cell r="A2524" t="str">
            <v>puT</v>
          </cell>
          <cell r="B2524" t="str">
            <v>p</v>
          </cell>
          <cell r="C2524" t="str">
            <v>early-8</v>
          </cell>
          <cell r="D2524" t="str">
            <v>u</v>
          </cell>
          <cell r="E2524" t="str">
            <v>T</v>
          </cell>
          <cell r="F2524" t="str">
            <v>late-8</v>
          </cell>
          <cell r="G2524" t="str">
            <v>pu</v>
          </cell>
          <cell r="H2524" t="str">
            <v>uT</v>
          </cell>
          <cell r="I2524">
            <v>3</v>
          </cell>
          <cell r="J2524" t="str">
            <v>Not Found</v>
          </cell>
          <cell r="K2524">
            <v>0.1139</v>
          </cell>
          <cell r="L2524">
            <v>8.0000000000000004E-4</v>
          </cell>
          <cell r="M2524">
            <v>8</v>
          </cell>
          <cell r="N2524" t="str">
            <v>Not Found</v>
          </cell>
          <cell r="O2524">
            <v>0.1062</v>
          </cell>
          <cell r="P2524">
            <v>2.0999999999999999E-3</v>
          </cell>
          <cell r="Q2524">
            <v>7</v>
          </cell>
          <cell r="R2524">
            <v>0.11545627683330356</v>
          </cell>
          <cell r="S2524">
            <v>-0.69132860639947413</v>
          </cell>
          <cell r="T2524">
            <v>-0.52792667044597552</v>
          </cell>
          <cell r="U2524">
            <v>-0.31665299473289155</v>
          </cell>
          <cell r="V2524">
            <v>-0.47296022483957056</v>
          </cell>
          <cell r="W2524">
            <v>2.7566784120404197E-2</v>
          </cell>
          <cell r="X2524">
            <v>55.000000000000007</v>
          </cell>
          <cell r="Y2524">
            <v>24</v>
          </cell>
          <cell r="Z2524">
            <v>30</v>
          </cell>
          <cell r="AA2524">
            <v>38</v>
          </cell>
          <cell r="AB2524">
            <v>32</v>
          </cell>
          <cell r="AC2524">
            <v>51</v>
          </cell>
        </row>
        <row r="2525">
          <cell r="A2525" t="str">
            <v>pUT</v>
          </cell>
          <cell r="B2525" t="str">
            <v>p</v>
          </cell>
          <cell r="C2525" t="str">
            <v>early-8</v>
          </cell>
          <cell r="D2525" t="str">
            <v>U</v>
          </cell>
          <cell r="E2525" t="str">
            <v>T</v>
          </cell>
          <cell r="F2525" t="str">
            <v>late-8</v>
          </cell>
          <cell r="G2525" t="str">
            <v>pU</v>
          </cell>
          <cell r="H2525" t="str">
            <v>UT</v>
          </cell>
          <cell r="I2525">
            <v>3</v>
          </cell>
          <cell r="J2525" t="str">
            <v>Not Found</v>
          </cell>
          <cell r="K2525">
            <v>0.10199999999999999</v>
          </cell>
          <cell r="L2525">
            <v>8.9999999999999998E-4</v>
          </cell>
          <cell r="M2525">
            <v>6</v>
          </cell>
          <cell r="N2525" t="str">
            <v>Not Found</v>
          </cell>
          <cell r="O2525">
            <v>9.2299999999999993E-2</v>
          </cell>
          <cell r="P2525">
            <v>1.9E-3</v>
          </cell>
          <cell r="Q2525">
            <v>4</v>
          </cell>
          <cell r="R2525">
            <v>-0.15913733965264545</v>
          </cell>
          <cell r="S2525">
            <v>-0.66228168878369387</v>
          </cell>
          <cell r="T2525">
            <v>-0.85004267116917465</v>
          </cell>
          <cell r="U2525">
            <v>-0.6348601081641303</v>
          </cell>
          <cell r="V2525">
            <v>-0.53405275584091849</v>
          </cell>
          <cell r="W2525">
            <v>-0.66727521485294028</v>
          </cell>
          <cell r="X2525">
            <v>44</v>
          </cell>
          <cell r="Y2525">
            <v>25</v>
          </cell>
          <cell r="Z2525">
            <v>20</v>
          </cell>
          <cell r="AA2525">
            <v>26</v>
          </cell>
          <cell r="AB2525">
            <v>30</v>
          </cell>
          <cell r="AC2525">
            <v>25</v>
          </cell>
        </row>
        <row r="2526">
          <cell r="A2526" t="str">
            <v>puv</v>
          </cell>
          <cell r="B2526" t="str">
            <v>p</v>
          </cell>
          <cell r="C2526" t="str">
            <v>early-8</v>
          </cell>
          <cell r="D2526" t="str">
            <v>u</v>
          </cell>
          <cell r="E2526" t="str">
            <v>v</v>
          </cell>
          <cell r="F2526" t="str">
            <v>mid-8</v>
          </cell>
          <cell r="G2526" t="str">
            <v>pu</v>
          </cell>
          <cell r="H2526" t="str">
            <v>uv</v>
          </cell>
          <cell r="I2526">
            <v>2</v>
          </cell>
          <cell r="J2526" t="str">
            <v>Not Found</v>
          </cell>
          <cell r="K2526">
            <v>0.13009999999999999</v>
          </cell>
          <cell r="L2526">
            <v>6.9999999999999999E-4</v>
          </cell>
          <cell r="M2526">
            <v>6</v>
          </cell>
          <cell r="N2526" t="str">
            <v>Not Found</v>
          </cell>
          <cell r="O2526">
            <v>0.1198</v>
          </cell>
          <cell r="P2526">
            <v>2.3999999999999998E-3</v>
          </cell>
          <cell r="Q2526">
            <v>8</v>
          </cell>
          <cell r="R2526">
            <v>0.4892727967553514</v>
          </cell>
          <cell r="S2526">
            <v>-0.72037552401525429</v>
          </cell>
          <cell r="T2526">
            <v>-0.85004267116917465</v>
          </cell>
          <cell r="U2526">
            <v>-5.3136607282265273E-3</v>
          </cell>
          <cell r="V2526">
            <v>-0.38132142833754862</v>
          </cell>
          <cell r="W2526">
            <v>0.25918078377818571</v>
          </cell>
          <cell r="X2526">
            <v>69</v>
          </cell>
          <cell r="Y2526">
            <v>23</v>
          </cell>
          <cell r="Z2526">
            <v>20</v>
          </cell>
          <cell r="AA2526">
            <v>50</v>
          </cell>
          <cell r="AB2526">
            <v>36</v>
          </cell>
          <cell r="AC2526">
            <v>60</v>
          </cell>
        </row>
        <row r="2527">
          <cell r="A2527" t="str">
            <v>pUv</v>
          </cell>
          <cell r="B2527" t="str">
            <v>p</v>
          </cell>
          <cell r="C2527" t="str">
            <v>early-8</v>
          </cell>
          <cell r="D2527" t="str">
            <v>U</v>
          </cell>
          <cell r="E2527" t="str">
            <v>v</v>
          </cell>
          <cell r="F2527" t="str">
            <v>mid-8</v>
          </cell>
          <cell r="G2527" t="str">
            <v>pU</v>
          </cell>
          <cell r="H2527" t="str">
            <v>Uv</v>
          </cell>
          <cell r="I2527">
            <v>2</v>
          </cell>
          <cell r="J2527" t="str">
            <v>Not Found</v>
          </cell>
          <cell r="K2527">
            <v>0.1182</v>
          </cell>
          <cell r="L2527">
            <v>8.9999999999999998E-4</v>
          </cell>
          <cell r="M2527">
            <v>6</v>
          </cell>
          <cell r="N2527" t="str">
            <v>Not Found</v>
          </cell>
          <cell r="O2527">
            <v>0.10580000000000001</v>
          </cell>
          <cell r="P2527">
            <v>1.9E-3</v>
          </cell>
          <cell r="Q2527">
            <v>4</v>
          </cell>
          <cell r="R2527">
            <v>0.21467918026940269</v>
          </cell>
          <cell r="S2527">
            <v>-0.66228168878369387</v>
          </cell>
          <cell r="T2527">
            <v>-0.85004267116917465</v>
          </cell>
          <cell r="U2527">
            <v>-0.32581003396832281</v>
          </cell>
          <cell r="V2527">
            <v>-0.53405275584091849</v>
          </cell>
          <cell r="W2527">
            <v>-0.66727521485294028</v>
          </cell>
          <cell r="X2527">
            <v>59</v>
          </cell>
          <cell r="Y2527">
            <v>25</v>
          </cell>
          <cell r="Z2527">
            <v>20</v>
          </cell>
          <cell r="AA2527">
            <v>37</v>
          </cell>
          <cell r="AB2527">
            <v>30</v>
          </cell>
          <cell r="AC2527">
            <v>25</v>
          </cell>
        </row>
        <row r="2528">
          <cell r="A2528" t="str">
            <v>puz</v>
          </cell>
          <cell r="B2528" t="str">
            <v>p</v>
          </cell>
          <cell r="C2528" t="str">
            <v>early-8</v>
          </cell>
          <cell r="D2528" t="str">
            <v>u</v>
          </cell>
          <cell r="E2528" t="str">
            <v>z</v>
          </cell>
          <cell r="F2528" t="str">
            <v>late-8</v>
          </cell>
          <cell r="G2528" t="str">
            <v>pu</v>
          </cell>
          <cell r="H2528" t="str">
            <v>uz</v>
          </cell>
          <cell r="I2528">
            <v>3</v>
          </cell>
          <cell r="J2528" t="str">
            <v>Not Found</v>
          </cell>
          <cell r="K2528">
            <v>0.12670000000000001</v>
          </cell>
          <cell r="L2528">
            <v>1.2999999999999999E-3</v>
          </cell>
          <cell r="M2528">
            <v>14</v>
          </cell>
          <cell r="N2528" t="str">
            <v>Not Found</v>
          </cell>
          <cell r="O2528">
            <v>0.12180000000000001</v>
          </cell>
          <cell r="P2528">
            <v>3.5000000000000001E-3</v>
          </cell>
          <cell r="Q2528">
            <v>10</v>
          </cell>
          <cell r="R2528">
            <v>0.41081747775936633</v>
          </cell>
          <cell r="S2528">
            <v>-0.54609401832057292</v>
          </cell>
          <cell r="T2528">
            <v>0.43842133172362152</v>
          </cell>
          <cell r="U2528">
            <v>4.0471535448930132E-2</v>
          </cell>
          <cell r="V2528">
            <v>-4.5312507830134761E-2</v>
          </cell>
          <cell r="W2528">
            <v>0.72240878309374867</v>
          </cell>
          <cell r="X2528">
            <v>66</v>
          </cell>
          <cell r="Y2528">
            <v>28.999999999999996</v>
          </cell>
          <cell r="Z2528">
            <v>67</v>
          </cell>
          <cell r="AA2528">
            <v>52</v>
          </cell>
          <cell r="AB2528">
            <v>49</v>
          </cell>
          <cell r="AC2528">
            <v>76</v>
          </cell>
        </row>
        <row r="2529">
          <cell r="A2529" t="str">
            <v>pUz</v>
          </cell>
          <cell r="B2529" t="str">
            <v>p</v>
          </cell>
          <cell r="C2529" t="str">
            <v>early-8</v>
          </cell>
          <cell r="D2529" t="str">
            <v>U</v>
          </cell>
          <cell r="E2529" t="str">
            <v>z</v>
          </cell>
          <cell r="F2529" t="str">
            <v>late-8</v>
          </cell>
          <cell r="G2529" t="str">
            <v>pU</v>
          </cell>
          <cell r="H2529" t="str">
            <v>Uz</v>
          </cell>
          <cell r="I2529">
            <v>3</v>
          </cell>
          <cell r="J2529" t="str">
            <v>Not Found</v>
          </cell>
          <cell r="K2529">
            <v>0.1148</v>
          </cell>
          <cell r="L2529">
            <v>1E-3</v>
          </cell>
          <cell r="M2529">
            <v>8</v>
          </cell>
          <cell r="N2529" t="str">
            <v>Not Found</v>
          </cell>
          <cell r="O2529">
            <v>0.10780000000000001</v>
          </cell>
          <cell r="P2529">
            <v>1.9E-3</v>
          </cell>
          <cell r="Q2529">
            <v>4</v>
          </cell>
          <cell r="R2529">
            <v>0.13622386127341729</v>
          </cell>
          <cell r="S2529">
            <v>-0.6332347711679136</v>
          </cell>
          <cell r="T2529">
            <v>-0.52792667044597552</v>
          </cell>
          <cell r="U2529">
            <v>-0.28002483779116616</v>
          </cell>
          <cell r="V2529">
            <v>-0.53405275584091849</v>
          </cell>
          <cell r="W2529">
            <v>-0.66727521485294028</v>
          </cell>
          <cell r="X2529">
            <v>55.000000000000007</v>
          </cell>
          <cell r="Y2529">
            <v>26</v>
          </cell>
          <cell r="Z2529">
            <v>30</v>
          </cell>
          <cell r="AA2529">
            <v>39</v>
          </cell>
          <cell r="AB2529">
            <v>30</v>
          </cell>
          <cell r="AC2529">
            <v>25</v>
          </cell>
        </row>
        <row r="2530">
          <cell r="A2530" t="str">
            <v>pWb</v>
          </cell>
          <cell r="B2530" t="str">
            <v>p</v>
          </cell>
          <cell r="C2530" t="str">
            <v>early-8</v>
          </cell>
          <cell r="D2530" t="str">
            <v>W</v>
          </cell>
          <cell r="E2530" t="str">
            <v>b</v>
          </cell>
          <cell r="F2530" t="str">
            <v>early-8</v>
          </cell>
          <cell r="G2530" t="str">
            <v>pW</v>
          </cell>
          <cell r="H2530" t="str">
            <v>Wb</v>
          </cell>
          <cell r="I2530">
            <v>1</v>
          </cell>
          <cell r="J2530" t="str">
            <v>Not Found</v>
          </cell>
          <cell r="K2530">
            <v>0.1201</v>
          </cell>
          <cell r="L2530">
            <v>5.9999999999999995E-4</v>
          </cell>
          <cell r="M2530">
            <v>4</v>
          </cell>
          <cell r="N2530" t="str">
            <v>Not Found</v>
          </cell>
          <cell r="O2530">
            <v>0.1027</v>
          </cell>
          <cell r="P2530">
            <v>1.6000000000000001E-3</v>
          </cell>
          <cell r="Q2530">
            <v>3</v>
          </cell>
          <cell r="R2530">
            <v>0.2585218585318651</v>
          </cell>
          <cell r="S2530">
            <v>-0.74942244163103455</v>
          </cell>
          <cell r="T2530">
            <v>-1.1721586718923735</v>
          </cell>
          <cell r="U2530">
            <v>-0.39677708804291573</v>
          </cell>
          <cell r="V2530">
            <v>-0.62569155234294049</v>
          </cell>
          <cell r="W2530">
            <v>-0.89888921451072179</v>
          </cell>
          <cell r="X2530">
            <v>60</v>
          </cell>
          <cell r="Y2530">
            <v>22</v>
          </cell>
          <cell r="Z2530">
            <v>12</v>
          </cell>
          <cell r="AA2530">
            <v>35</v>
          </cell>
          <cell r="AB2530">
            <v>27</v>
          </cell>
          <cell r="AC2530">
            <v>18</v>
          </cell>
        </row>
        <row r="2531">
          <cell r="A2531" t="str">
            <v>pWd</v>
          </cell>
          <cell r="B2531" t="str">
            <v>p</v>
          </cell>
          <cell r="C2531" t="str">
            <v>early-8</v>
          </cell>
          <cell r="D2531" t="str">
            <v>W</v>
          </cell>
          <cell r="E2531" t="str">
            <v>d</v>
          </cell>
          <cell r="F2531" t="str">
            <v>early-8</v>
          </cell>
          <cell r="G2531" t="str">
            <v>pW</v>
          </cell>
          <cell r="H2531" t="str">
            <v>Wd</v>
          </cell>
          <cell r="I2531">
            <v>1</v>
          </cell>
          <cell r="J2531" t="str">
            <v>Not Found</v>
          </cell>
          <cell r="K2531">
            <v>0.13200000000000001</v>
          </cell>
          <cell r="L2531">
            <v>8.0000000000000004E-4</v>
          </cell>
          <cell r="M2531">
            <v>11</v>
          </cell>
          <cell r="N2531" t="str">
            <v>Not Found</v>
          </cell>
          <cell r="O2531">
            <v>0.1343</v>
          </cell>
          <cell r="P2531">
            <v>2.3999999999999998E-3</v>
          </cell>
          <cell r="Q2531">
            <v>10</v>
          </cell>
          <cell r="R2531">
            <v>0.53311547501781409</v>
          </cell>
          <cell r="S2531">
            <v>-0.69132860639947413</v>
          </cell>
          <cell r="T2531">
            <v>-4.4752669361177014E-2</v>
          </cell>
          <cell r="U2531">
            <v>0.32662901155615892</v>
          </cell>
          <cell r="V2531">
            <v>-0.38132142833754862</v>
          </cell>
          <cell r="W2531">
            <v>0.72240878309374867</v>
          </cell>
          <cell r="X2531">
            <v>70</v>
          </cell>
          <cell r="Y2531">
            <v>24</v>
          </cell>
          <cell r="Z2531">
            <v>48</v>
          </cell>
          <cell r="AA2531">
            <v>63</v>
          </cell>
          <cell r="AB2531">
            <v>36</v>
          </cell>
          <cell r="AC2531">
            <v>76</v>
          </cell>
        </row>
        <row r="2532">
          <cell r="A2532" t="str">
            <v>pWf</v>
          </cell>
          <cell r="B2532" t="str">
            <v>p</v>
          </cell>
          <cell r="C2532" t="str">
            <v>early-8</v>
          </cell>
          <cell r="D2532" t="str">
            <v>W</v>
          </cell>
          <cell r="E2532" t="str">
            <v>f</v>
          </cell>
          <cell r="F2532" t="str">
            <v>mid-8</v>
          </cell>
          <cell r="G2532" t="str">
            <v>pW</v>
          </cell>
          <cell r="H2532" t="str">
            <v>Wf</v>
          </cell>
          <cell r="I2532">
            <v>2</v>
          </cell>
          <cell r="J2532" t="str">
            <v>Not Found</v>
          </cell>
          <cell r="K2532">
            <v>0.1138</v>
          </cell>
          <cell r="L2532">
            <v>4.0000000000000002E-4</v>
          </cell>
          <cell r="M2532">
            <v>4</v>
          </cell>
          <cell r="N2532" t="str">
            <v>Not Found</v>
          </cell>
          <cell r="O2532">
            <v>0.10009999999999999</v>
          </cell>
          <cell r="P2532">
            <v>1.4E-3</v>
          </cell>
          <cell r="Q2532">
            <v>5</v>
          </cell>
          <cell r="R2532">
            <v>0.11314876745106864</v>
          </cell>
          <cell r="S2532">
            <v>-0.80751627686259497</v>
          </cell>
          <cell r="T2532">
            <v>-1.1721586718923735</v>
          </cell>
          <cell r="U2532">
            <v>-0.45629784307321941</v>
          </cell>
          <cell r="V2532">
            <v>-0.68678408334428831</v>
          </cell>
          <cell r="W2532">
            <v>-0.43566121519515877</v>
          </cell>
          <cell r="X2532">
            <v>55.000000000000007</v>
          </cell>
          <cell r="Y2532">
            <v>21</v>
          </cell>
          <cell r="Z2532">
            <v>12</v>
          </cell>
          <cell r="AA2532">
            <v>32</v>
          </cell>
          <cell r="AB2532">
            <v>25</v>
          </cell>
          <cell r="AC2532">
            <v>33</v>
          </cell>
        </row>
        <row r="2533">
          <cell r="A2533" t="str">
            <v>pWg</v>
          </cell>
          <cell r="B2533" t="str">
            <v>p</v>
          </cell>
          <cell r="C2533" t="str">
            <v>early-8</v>
          </cell>
          <cell r="D2533" t="str">
            <v>W</v>
          </cell>
          <cell r="E2533" t="str">
            <v>g</v>
          </cell>
          <cell r="F2533" t="str">
            <v>mid-8</v>
          </cell>
          <cell r="G2533" t="str">
            <v>pW</v>
          </cell>
          <cell r="H2533" t="str">
            <v>Wg</v>
          </cell>
          <cell r="I2533">
            <v>2</v>
          </cell>
          <cell r="J2533" t="str">
            <v>Not Found</v>
          </cell>
          <cell r="K2533">
            <v>0.112</v>
          </cell>
          <cell r="L2533">
            <v>4.0000000000000002E-4</v>
          </cell>
          <cell r="M2533">
            <v>6</v>
          </cell>
          <cell r="N2533" t="str">
            <v>Not Found</v>
          </cell>
          <cell r="O2533">
            <v>9.98E-2</v>
          </cell>
          <cell r="P2533">
            <v>1.4E-3</v>
          </cell>
          <cell r="Q2533">
            <v>6</v>
          </cell>
          <cell r="R2533">
            <v>7.1613598570841167E-2</v>
          </cell>
          <cell r="S2533">
            <v>-0.80751627686259497</v>
          </cell>
          <cell r="T2533">
            <v>-0.85004267116917465</v>
          </cell>
          <cell r="U2533">
            <v>-0.46316562249979282</v>
          </cell>
          <cell r="V2533">
            <v>-0.68678408334428831</v>
          </cell>
          <cell r="W2533">
            <v>-0.20404721553737729</v>
          </cell>
          <cell r="X2533">
            <v>53</v>
          </cell>
          <cell r="Y2533">
            <v>21</v>
          </cell>
          <cell r="Z2533">
            <v>20</v>
          </cell>
          <cell r="AA2533">
            <v>32</v>
          </cell>
          <cell r="AB2533">
            <v>25</v>
          </cell>
          <cell r="AC2533">
            <v>42</v>
          </cell>
        </row>
        <row r="2534">
          <cell r="A2534" t="str">
            <v>pWG</v>
          </cell>
          <cell r="B2534" t="str">
            <v>p</v>
          </cell>
          <cell r="C2534" t="str">
            <v>early-8</v>
          </cell>
          <cell r="D2534" t="str">
            <v>W</v>
          </cell>
          <cell r="E2534" t="str">
            <v>G</v>
          </cell>
          <cell r="F2534" t="str">
            <v>mid-8</v>
          </cell>
          <cell r="G2534" t="str">
            <v>pW</v>
          </cell>
          <cell r="H2534" t="str">
            <v>WG</v>
          </cell>
          <cell r="I2534">
            <v>2</v>
          </cell>
          <cell r="J2534" t="str">
            <v>Not Found</v>
          </cell>
          <cell r="K2534">
            <v>0.10580000000000001</v>
          </cell>
          <cell r="L2534">
            <v>4.0000000000000002E-4</v>
          </cell>
          <cell r="M2534">
            <v>5</v>
          </cell>
          <cell r="N2534" t="str">
            <v>Not Found</v>
          </cell>
          <cell r="O2534">
            <v>9.9599999999999994E-2</v>
          </cell>
          <cell r="P2534">
            <v>1.4E-3</v>
          </cell>
          <cell r="Q2534">
            <v>5</v>
          </cell>
          <cell r="R2534">
            <v>-7.1451983127720345E-2</v>
          </cell>
          <cell r="S2534">
            <v>-0.80751627686259497</v>
          </cell>
          <cell r="T2534">
            <v>-1.0111006715307742</v>
          </cell>
          <cell r="U2534">
            <v>-0.46774414211750859</v>
          </cell>
          <cell r="V2534">
            <v>-0.68678408334428831</v>
          </cell>
          <cell r="W2534">
            <v>-0.43566121519515877</v>
          </cell>
          <cell r="X2534">
            <v>47</v>
          </cell>
          <cell r="Y2534">
            <v>21</v>
          </cell>
          <cell r="Z2534">
            <v>15</v>
          </cell>
          <cell r="AA2534">
            <v>32</v>
          </cell>
          <cell r="AB2534">
            <v>25</v>
          </cell>
          <cell r="AC2534">
            <v>33</v>
          </cell>
        </row>
        <row r="2535">
          <cell r="A2535" t="str">
            <v>pWJ</v>
          </cell>
          <cell r="B2535" t="str">
            <v>p</v>
          </cell>
          <cell r="C2535" t="str">
            <v>early-8</v>
          </cell>
          <cell r="D2535" t="str">
            <v>W</v>
          </cell>
          <cell r="E2535" t="str">
            <v>J</v>
          </cell>
          <cell r="F2535" t="str">
            <v>mid-8</v>
          </cell>
          <cell r="G2535" t="str">
            <v>pW</v>
          </cell>
          <cell r="H2535" t="str">
            <v>WJ</v>
          </cell>
          <cell r="I2535">
            <v>2</v>
          </cell>
          <cell r="J2535" t="str">
            <v>Not Found</v>
          </cell>
          <cell r="K2535">
            <v>0.1048</v>
          </cell>
          <cell r="L2535">
            <v>5.0000000000000001E-4</v>
          </cell>
          <cell r="M2535">
            <v>6</v>
          </cell>
          <cell r="N2535" t="str">
            <v>Not Found</v>
          </cell>
          <cell r="O2535">
            <v>8.7099999999999997E-2</v>
          </cell>
          <cell r="P2535">
            <v>1.5E-3</v>
          </cell>
          <cell r="Q2535">
            <v>5</v>
          </cell>
          <cell r="R2535">
            <v>-9.4527076950069011E-2</v>
          </cell>
          <cell r="S2535">
            <v>-0.77846935924681471</v>
          </cell>
          <cell r="T2535">
            <v>-0.85004267116917465</v>
          </cell>
          <cell r="U2535">
            <v>-0.75390161822473745</v>
          </cell>
          <cell r="V2535">
            <v>-0.65623781784361435</v>
          </cell>
          <cell r="W2535">
            <v>-0.43566121519515877</v>
          </cell>
          <cell r="X2535">
            <v>46</v>
          </cell>
          <cell r="Y2535">
            <v>21</v>
          </cell>
          <cell r="Z2535">
            <v>20</v>
          </cell>
          <cell r="AA2535">
            <v>23</v>
          </cell>
          <cell r="AB2535">
            <v>26</v>
          </cell>
          <cell r="AC2535">
            <v>33</v>
          </cell>
        </row>
        <row r="2536">
          <cell r="A2536" t="str">
            <v>pWk</v>
          </cell>
          <cell r="B2536" t="str">
            <v>p</v>
          </cell>
          <cell r="C2536" t="str">
            <v>early-8</v>
          </cell>
          <cell r="D2536" t="str">
            <v>W</v>
          </cell>
          <cell r="E2536" t="str">
            <v>k</v>
          </cell>
          <cell r="F2536" t="str">
            <v>mid-8</v>
          </cell>
          <cell r="G2536" t="str">
            <v>pW</v>
          </cell>
          <cell r="H2536" t="str">
            <v>Wk</v>
          </cell>
          <cell r="I2536">
            <v>2</v>
          </cell>
          <cell r="J2536" t="str">
            <v>Not Found</v>
          </cell>
          <cell r="K2536">
            <v>0.14760000000000001</v>
          </cell>
          <cell r="L2536">
            <v>4.0000000000000002E-4</v>
          </cell>
          <cell r="M2536">
            <v>12</v>
          </cell>
          <cell r="N2536" t="str">
            <v>Not Found</v>
          </cell>
          <cell r="O2536">
            <v>0.1414</v>
          </cell>
          <cell r="P2536">
            <v>1.4E-3</v>
          </cell>
          <cell r="Q2536">
            <v>9</v>
          </cell>
          <cell r="R2536">
            <v>0.89308693864645294</v>
          </cell>
          <cell r="S2536">
            <v>-0.80751627686259497</v>
          </cell>
          <cell r="T2536">
            <v>0.11630533100042251</v>
          </cell>
          <cell r="U2536">
            <v>0.48916645798506481</v>
          </cell>
          <cell r="V2536">
            <v>-0.68678408334428831</v>
          </cell>
          <cell r="W2536">
            <v>0.49079478343596716</v>
          </cell>
          <cell r="X2536">
            <v>81</v>
          </cell>
          <cell r="Y2536">
            <v>21</v>
          </cell>
          <cell r="Z2536">
            <v>54</v>
          </cell>
          <cell r="AA2536">
            <v>69</v>
          </cell>
          <cell r="AB2536">
            <v>25</v>
          </cell>
          <cell r="AC2536">
            <v>69</v>
          </cell>
        </row>
        <row r="2537">
          <cell r="A2537" t="str">
            <v>pWl</v>
          </cell>
          <cell r="B2537" t="str">
            <v>p</v>
          </cell>
          <cell r="C2537" t="str">
            <v>early-8</v>
          </cell>
          <cell r="D2537" t="str">
            <v>W</v>
          </cell>
          <cell r="E2537" t="str">
            <v>l</v>
          </cell>
          <cell r="F2537" t="str">
            <v>late-8</v>
          </cell>
          <cell r="G2537" t="str">
            <v>pW</v>
          </cell>
          <cell r="H2537" t="str">
            <v>Wl</v>
          </cell>
          <cell r="I2537">
            <v>3</v>
          </cell>
          <cell r="J2537" t="str">
            <v>Not Found</v>
          </cell>
          <cell r="K2537">
            <v>0.1678</v>
          </cell>
          <cell r="L2537">
            <v>8.0000000000000004E-4</v>
          </cell>
          <cell r="M2537">
            <v>20</v>
          </cell>
          <cell r="N2537" t="str">
            <v>Not Found</v>
          </cell>
          <cell r="O2537">
            <v>0.1623</v>
          </cell>
          <cell r="P2537">
            <v>1.6999999999999999E-3</v>
          </cell>
          <cell r="Q2537">
            <v>14</v>
          </cell>
          <cell r="R2537">
            <v>1.3592038338578956</v>
          </cell>
          <cell r="S2537">
            <v>-0.69132860639947413</v>
          </cell>
          <cell r="T2537">
            <v>1.4047693338932186</v>
          </cell>
          <cell r="U2537">
            <v>0.96762175803635153</v>
          </cell>
          <cell r="V2537">
            <v>-0.59514528684226642</v>
          </cell>
          <cell r="W2537">
            <v>1.6488647817248745</v>
          </cell>
          <cell r="X2537">
            <v>91</v>
          </cell>
          <cell r="Y2537">
            <v>24</v>
          </cell>
          <cell r="Z2537">
            <v>92</v>
          </cell>
          <cell r="AA2537">
            <v>83</v>
          </cell>
          <cell r="AB2537">
            <v>28.000000000000004</v>
          </cell>
          <cell r="AC2537">
            <v>95</v>
          </cell>
        </row>
        <row r="2538">
          <cell r="A2538" t="str">
            <v>pWm</v>
          </cell>
          <cell r="B2538" t="str">
            <v>p</v>
          </cell>
          <cell r="C2538" t="str">
            <v>early-8</v>
          </cell>
          <cell r="D2538" t="str">
            <v>W</v>
          </cell>
          <cell r="E2538" t="str">
            <v>m</v>
          </cell>
          <cell r="F2538" t="str">
            <v>early-8</v>
          </cell>
          <cell r="G2538" t="str">
            <v>pW</v>
          </cell>
          <cell r="H2538" t="str">
            <v>Wm</v>
          </cell>
          <cell r="I2538">
            <v>1</v>
          </cell>
          <cell r="J2538" t="str">
            <v>Not Found</v>
          </cell>
          <cell r="K2538">
            <v>0.14349999999999999</v>
          </cell>
          <cell r="L2538">
            <v>4.0000000000000002E-4</v>
          </cell>
          <cell r="M2538">
            <v>4</v>
          </cell>
          <cell r="N2538" t="str">
            <v>Not Found</v>
          </cell>
          <cell r="O2538">
            <v>0.12620000000000001</v>
          </cell>
          <cell r="P2538">
            <v>1.4E-3</v>
          </cell>
          <cell r="Q2538">
            <v>5</v>
          </cell>
          <cell r="R2538">
            <v>0.79847905397482311</v>
          </cell>
          <cell r="S2538">
            <v>-0.80751627686259497</v>
          </cell>
          <cell r="T2538">
            <v>-1.1721586718923735</v>
          </cell>
          <cell r="U2538">
            <v>0.14119896703867471</v>
          </cell>
          <cell r="V2538">
            <v>-0.68678408334428831</v>
          </cell>
          <cell r="W2538">
            <v>-0.43566121519515877</v>
          </cell>
          <cell r="X2538">
            <v>79</v>
          </cell>
          <cell r="Y2538">
            <v>21</v>
          </cell>
          <cell r="Z2538">
            <v>12</v>
          </cell>
          <cell r="AA2538">
            <v>56.000000000000007</v>
          </cell>
          <cell r="AB2538">
            <v>25</v>
          </cell>
          <cell r="AC2538">
            <v>33</v>
          </cell>
        </row>
        <row r="2539">
          <cell r="A2539" t="str">
            <v>pWn</v>
          </cell>
          <cell r="B2539" t="str">
            <v>p</v>
          </cell>
          <cell r="C2539" t="str">
            <v>early-8</v>
          </cell>
          <cell r="D2539" t="str">
            <v>W</v>
          </cell>
          <cell r="E2539" t="str">
            <v>n</v>
          </cell>
          <cell r="F2539" t="str">
            <v>early-8</v>
          </cell>
          <cell r="G2539" t="str">
            <v>pW</v>
          </cell>
          <cell r="H2539" t="str">
            <v>Wn</v>
          </cell>
          <cell r="I2539">
            <v>1</v>
          </cell>
          <cell r="J2539" t="str">
            <v>Not Found</v>
          </cell>
          <cell r="K2539">
            <v>0.19020000000000001</v>
          </cell>
          <cell r="L2539">
            <v>4.4999999999999997E-3</v>
          </cell>
          <cell r="M2539">
            <v>18</v>
          </cell>
          <cell r="N2539" t="str">
            <v>Not Found</v>
          </cell>
          <cell r="O2539">
            <v>0.1862</v>
          </cell>
          <cell r="P2539">
            <v>6.6E-3</v>
          </cell>
          <cell r="Q2539">
            <v>12</v>
          </cell>
          <cell r="R2539">
            <v>1.8760859354785051</v>
          </cell>
          <cell r="S2539">
            <v>0.3834073453843943</v>
          </cell>
          <cell r="T2539">
            <v>1.0826533331700197</v>
          </cell>
          <cell r="U2539">
            <v>1.5147548523533731</v>
          </cell>
          <cell r="V2539">
            <v>0.90162172269075858</v>
          </cell>
          <cell r="W2539">
            <v>1.1856367824093117</v>
          </cell>
          <cell r="X2539">
            <v>97</v>
          </cell>
          <cell r="Y2539">
            <v>65</v>
          </cell>
          <cell r="Z2539">
            <v>86</v>
          </cell>
          <cell r="AA2539">
            <v>94</v>
          </cell>
          <cell r="AB2539">
            <v>82</v>
          </cell>
          <cell r="AC2539">
            <v>88</v>
          </cell>
        </row>
        <row r="2540">
          <cell r="A2540" t="str">
            <v>pWp</v>
          </cell>
          <cell r="B2540" t="str">
            <v>p</v>
          </cell>
          <cell r="C2540" t="str">
            <v>early-8</v>
          </cell>
          <cell r="D2540" t="str">
            <v>W</v>
          </cell>
          <cell r="E2540" t="str">
            <v>p</v>
          </cell>
          <cell r="F2540" t="str">
            <v>early-8</v>
          </cell>
          <cell r="G2540" t="str">
            <v>pW</v>
          </cell>
          <cell r="H2540" t="str">
            <v>Wp</v>
          </cell>
          <cell r="I2540">
            <v>1</v>
          </cell>
          <cell r="J2540" t="str">
            <v>Not Found</v>
          </cell>
          <cell r="K2540">
            <v>0.13120000000000001</v>
          </cell>
          <cell r="L2540">
            <v>5.0000000000000001E-4</v>
          </cell>
          <cell r="M2540">
            <v>12</v>
          </cell>
          <cell r="N2540" t="str">
            <v>Not Found</v>
          </cell>
          <cell r="O2540">
            <v>0.1132</v>
          </cell>
          <cell r="P2540">
            <v>1.4E-3</v>
          </cell>
          <cell r="Q2540">
            <v>8</v>
          </cell>
          <cell r="R2540">
            <v>0.51465539995993526</v>
          </cell>
          <cell r="S2540">
            <v>-0.77846935924681471</v>
          </cell>
          <cell r="T2540">
            <v>0.11630533100042251</v>
          </cell>
          <cell r="U2540">
            <v>-0.15640480811284357</v>
          </cell>
          <cell r="V2540">
            <v>-0.68678408334428831</v>
          </cell>
          <cell r="W2540">
            <v>0.25918078377818571</v>
          </cell>
          <cell r="X2540">
            <v>70</v>
          </cell>
          <cell r="Y2540">
            <v>21</v>
          </cell>
          <cell r="Z2540">
            <v>54</v>
          </cell>
          <cell r="AA2540">
            <v>44</v>
          </cell>
          <cell r="AB2540">
            <v>25</v>
          </cell>
          <cell r="AC2540">
            <v>60</v>
          </cell>
        </row>
        <row r="2541">
          <cell r="A2541" t="str">
            <v>pWr</v>
          </cell>
          <cell r="B2541" t="str">
            <v>p</v>
          </cell>
          <cell r="C2541" t="str">
            <v>early-8</v>
          </cell>
          <cell r="D2541" t="str">
            <v>W</v>
          </cell>
          <cell r="E2541" t="str">
            <v>r</v>
          </cell>
          <cell r="F2541" t="str">
            <v>late-8</v>
          </cell>
          <cell r="G2541" t="str">
            <v>pW</v>
          </cell>
          <cell r="H2541" t="str">
            <v>Wr</v>
          </cell>
          <cell r="I2541">
            <v>3</v>
          </cell>
          <cell r="J2541" t="str">
            <v>Not Found</v>
          </cell>
          <cell r="K2541">
            <v>0.17249999999999999</v>
          </cell>
          <cell r="L2541">
            <v>6.9999999999999999E-4</v>
          </cell>
          <cell r="M2541">
            <v>12</v>
          </cell>
          <cell r="N2541" t="str">
            <v>Not Found</v>
          </cell>
          <cell r="O2541">
            <v>0.16880000000000001</v>
          </cell>
          <cell r="P2541">
            <v>1.6000000000000001E-3</v>
          </cell>
          <cell r="Q2541">
            <v>9</v>
          </cell>
          <cell r="R2541">
            <v>1.4676567748229337</v>
          </cell>
          <cell r="S2541">
            <v>-0.72037552401525429</v>
          </cell>
          <cell r="T2541">
            <v>0.11630533100042251</v>
          </cell>
          <cell r="U2541">
            <v>1.1164236456121106</v>
          </cell>
          <cell r="V2541">
            <v>-0.62569155234294049</v>
          </cell>
          <cell r="W2541">
            <v>0.49079478343596716</v>
          </cell>
          <cell r="X2541">
            <v>93</v>
          </cell>
          <cell r="Y2541">
            <v>23</v>
          </cell>
          <cell r="Z2541">
            <v>54</v>
          </cell>
          <cell r="AA2541">
            <v>87</v>
          </cell>
          <cell r="AB2541">
            <v>27</v>
          </cell>
          <cell r="AC2541">
            <v>69</v>
          </cell>
        </row>
        <row r="2542">
          <cell r="A2542" t="str">
            <v>pWs</v>
          </cell>
          <cell r="B2542" t="str">
            <v>p</v>
          </cell>
          <cell r="C2542" t="str">
            <v>early-8</v>
          </cell>
          <cell r="D2542" t="str">
            <v>W</v>
          </cell>
          <cell r="E2542" t="str">
            <v>s</v>
          </cell>
          <cell r="F2542" t="str">
            <v>late-8</v>
          </cell>
          <cell r="G2542" t="str">
            <v>pW</v>
          </cell>
          <cell r="H2542" t="str">
            <v>Ws</v>
          </cell>
          <cell r="I2542">
            <v>3</v>
          </cell>
          <cell r="J2542" t="str">
            <v>Not Found</v>
          </cell>
          <cell r="K2542">
            <v>0.1729</v>
          </cell>
          <cell r="L2542">
            <v>1.1999999999999999E-3</v>
          </cell>
          <cell r="M2542">
            <v>14</v>
          </cell>
          <cell r="N2542" t="str">
            <v>Not Found</v>
          </cell>
          <cell r="O2542">
            <v>0.14319999999999999</v>
          </cell>
          <cell r="P2542">
            <v>2.2000000000000001E-3</v>
          </cell>
          <cell r="Q2542">
            <v>8</v>
          </cell>
          <cell r="R2542">
            <v>1.4768868123518735</v>
          </cell>
          <cell r="S2542">
            <v>-0.57514093593635329</v>
          </cell>
          <cell r="T2542">
            <v>0.43842133172362152</v>
          </cell>
          <cell r="U2542">
            <v>0.53037313454450574</v>
          </cell>
          <cell r="V2542">
            <v>-0.44241395933889649</v>
          </cell>
          <cell r="W2542">
            <v>0.25918078377818571</v>
          </cell>
          <cell r="X2542">
            <v>93</v>
          </cell>
          <cell r="Y2542">
            <v>28.000000000000004</v>
          </cell>
          <cell r="Z2542">
            <v>67</v>
          </cell>
          <cell r="AA2542">
            <v>70</v>
          </cell>
          <cell r="AB2542">
            <v>34</v>
          </cell>
          <cell r="AC2542">
            <v>60</v>
          </cell>
        </row>
        <row r="2543">
          <cell r="A2543" t="str">
            <v>pWS</v>
          </cell>
          <cell r="B2543" t="str">
            <v>p</v>
          </cell>
          <cell r="C2543" t="str">
            <v>early-8</v>
          </cell>
          <cell r="D2543" t="str">
            <v>W</v>
          </cell>
          <cell r="E2543" t="str">
            <v>S</v>
          </cell>
          <cell r="F2543" t="str">
            <v>late-8</v>
          </cell>
          <cell r="G2543" t="str">
            <v>pW</v>
          </cell>
          <cell r="H2543" t="str">
            <v>WS</v>
          </cell>
          <cell r="I2543">
            <v>3</v>
          </cell>
          <cell r="J2543" t="str">
            <v>Not Found</v>
          </cell>
          <cell r="K2543">
            <v>0.1018</v>
          </cell>
          <cell r="L2543">
            <v>4.0000000000000002E-4</v>
          </cell>
          <cell r="M2543">
            <v>5</v>
          </cell>
          <cell r="N2543" t="str">
            <v>Not Found</v>
          </cell>
          <cell r="O2543">
            <v>9.1999999999999998E-2</v>
          </cell>
          <cell r="P2543">
            <v>1.4E-3</v>
          </cell>
          <cell r="Q2543">
            <v>4</v>
          </cell>
          <cell r="R2543">
            <v>-0.163752358417115</v>
          </cell>
          <cell r="S2543">
            <v>-0.80751627686259497</v>
          </cell>
          <cell r="T2543">
            <v>-1.0111006715307742</v>
          </cell>
          <cell r="U2543">
            <v>-0.64172788759070365</v>
          </cell>
          <cell r="V2543">
            <v>-0.68678408334428831</v>
          </cell>
          <cell r="W2543">
            <v>-0.66727521485294028</v>
          </cell>
          <cell r="X2543">
            <v>43</v>
          </cell>
          <cell r="Y2543">
            <v>21</v>
          </cell>
          <cell r="Z2543">
            <v>15</v>
          </cell>
          <cell r="AA2543">
            <v>26</v>
          </cell>
          <cell r="AB2543">
            <v>25</v>
          </cell>
          <cell r="AC2543">
            <v>25</v>
          </cell>
        </row>
        <row r="2544">
          <cell r="A2544" t="str">
            <v>pWT</v>
          </cell>
          <cell r="B2544" t="str">
            <v>p</v>
          </cell>
          <cell r="C2544" t="str">
            <v>early-8</v>
          </cell>
          <cell r="D2544" t="str">
            <v>W</v>
          </cell>
          <cell r="E2544" t="str">
            <v>T</v>
          </cell>
          <cell r="F2544" t="str">
            <v>late-8</v>
          </cell>
          <cell r="G2544" t="str">
            <v>pW</v>
          </cell>
          <cell r="H2544" t="str">
            <v>WT</v>
          </cell>
          <cell r="I2544">
            <v>3</v>
          </cell>
          <cell r="J2544" t="str">
            <v>Not Found</v>
          </cell>
          <cell r="K2544">
            <v>0.10150000000000001</v>
          </cell>
          <cell r="L2544">
            <v>1E-3</v>
          </cell>
          <cell r="M2544">
            <v>7</v>
          </cell>
          <cell r="N2544" t="str">
            <v>Not Found</v>
          </cell>
          <cell r="O2544">
            <v>8.9399999999999993E-2</v>
          </cell>
          <cell r="P2544">
            <v>2E-3</v>
          </cell>
          <cell r="Q2544">
            <v>6</v>
          </cell>
          <cell r="R2544">
            <v>-0.17067488656381946</v>
          </cell>
          <cell r="S2544">
            <v>-0.6332347711679136</v>
          </cell>
          <cell r="T2544">
            <v>-0.68898467080757508</v>
          </cell>
          <cell r="U2544">
            <v>-0.70124864262100739</v>
          </cell>
          <cell r="V2544">
            <v>-0.50350649034024453</v>
          </cell>
          <cell r="W2544">
            <v>-0.20404721553737729</v>
          </cell>
          <cell r="X2544">
            <v>43</v>
          </cell>
          <cell r="Y2544">
            <v>26</v>
          </cell>
          <cell r="Z2544">
            <v>24</v>
          </cell>
          <cell r="AA2544">
            <v>24</v>
          </cell>
          <cell r="AB2544">
            <v>31</v>
          </cell>
          <cell r="AC2544">
            <v>42</v>
          </cell>
        </row>
        <row r="2545">
          <cell r="A2545" t="str">
            <v>pWv</v>
          </cell>
          <cell r="B2545" t="str">
            <v>p</v>
          </cell>
          <cell r="C2545" t="str">
            <v>early-8</v>
          </cell>
          <cell r="D2545" t="str">
            <v>W</v>
          </cell>
          <cell r="E2545" t="str">
            <v>v</v>
          </cell>
          <cell r="F2545" t="str">
            <v>mid-8</v>
          </cell>
          <cell r="G2545" t="str">
            <v>pW</v>
          </cell>
          <cell r="H2545" t="str">
            <v>Wv</v>
          </cell>
          <cell r="I2545">
            <v>2</v>
          </cell>
          <cell r="J2545" t="str">
            <v>Not Found</v>
          </cell>
          <cell r="K2545">
            <v>0.1177</v>
          </cell>
          <cell r="L2545">
            <v>4.0000000000000002E-4</v>
          </cell>
          <cell r="M2545">
            <v>5</v>
          </cell>
          <cell r="N2545" t="str">
            <v>Not Found</v>
          </cell>
          <cell r="O2545">
            <v>0.10290000000000001</v>
          </cell>
          <cell r="P2545">
            <v>1.4E-3</v>
          </cell>
          <cell r="Q2545">
            <v>4</v>
          </cell>
          <cell r="R2545">
            <v>0.20314163335822835</v>
          </cell>
          <cell r="S2545">
            <v>-0.80751627686259497</v>
          </cell>
          <cell r="T2545">
            <v>-1.0111006715307742</v>
          </cell>
          <cell r="U2545">
            <v>-0.3921985684251999</v>
          </cell>
          <cell r="V2545">
            <v>-0.68678408334428831</v>
          </cell>
          <cell r="W2545">
            <v>-0.66727521485294028</v>
          </cell>
          <cell r="X2545">
            <v>57.999999999999993</v>
          </cell>
          <cell r="Y2545">
            <v>21</v>
          </cell>
          <cell r="Z2545">
            <v>15</v>
          </cell>
          <cell r="AA2545">
            <v>35</v>
          </cell>
          <cell r="AB2545">
            <v>25</v>
          </cell>
          <cell r="AC2545">
            <v>25</v>
          </cell>
        </row>
        <row r="2546">
          <cell r="A2546" t="str">
            <v>pWz</v>
          </cell>
          <cell r="B2546" t="str">
            <v>p</v>
          </cell>
          <cell r="C2546" t="str">
            <v>early-8</v>
          </cell>
          <cell r="D2546" t="str">
            <v>W</v>
          </cell>
          <cell r="E2546" t="str">
            <v>z</v>
          </cell>
          <cell r="F2546" t="str">
            <v>late-8</v>
          </cell>
          <cell r="G2546" t="str">
            <v>pW</v>
          </cell>
          <cell r="H2546" t="str">
            <v>Wz</v>
          </cell>
          <cell r="I2546">
            <v>3</v>
          </cell>
          <cell r="J2546" t="str">
            <v>Not Found</v>
          </cell>
          <cell r="K2546">
            <v>0.1142</v>
          </cell>
          <cell r="L2546">
            <v>1E-3</v>
          </cell>
          <cell r="M2546">
            <v>9</v>
          </cell>
          <cell r="N2546" t="str">
            <v>Not Found</v>
          </cell>
          <cell r="O2546">
            <v>0.10489999999999999</v>
          </cell>
          <cell r="P2546">
            <v>1.6000000000000001E-3</v>
          </cell>
          <cell r="Q2546">
            <v>4</v>
          </cell>
          <cell r="R2546">
            <v>0.12237880498000804</v>
          </cell>
          <cell r="S2546">
            <v>-0.6332347711679136</v>
          </cell>
          <cell r="T2546">
            <v>-0.36686867008437607</v>
          </cell>
          <cell r="U2546">
            <v>-0.34641337224804358</v>
          </cell>
          <cell r="V2546">
            <v>-0.62569155234294049</v>
          </cell>
          <cell r="W2546">
            <v>-0.66727521485294028</v>
          </cell>
          <cell r="X2546">
            <v>55.000000000000007</v>
          </cell>
          <cell r="Y2546">
            <v>26</v>
          </cell>
          <cell r="Z2546">
            <v>36</v>
          </cell>
          <cell r="AA2546">
            <v>36</v>
          </cell>
          <cell r="AB2546">
            <v>27</v>
          </cell>
          <cell r="AC2546">
            <v>25</v>
          </cell>
        </row>
        <row r="2547">
          <cell r="A2547" t="str">
            <v>pYb</v>
          </cell>
          <cell r="B2547" t="str">
            <v>p</v>
          </cell>
          <cell r="C2547" t="str">
            <v>early-8</v>
          </cell>
          <cell r="D2547" t="str">
            <v>Y</v>
          </cell>
          <cell r="E2547" t="str">
            <v>b</v>
          </cell>
          <cell r="F2547" t="str">
            <v>early-8</v>
          </cell>
          <cell r="G2547" t="str">
            <v>pY</v>
          </cell>
          <cell r="H2547" t="str">
            <v>Yb</v>
          </cell>
          <cell r="I2547">
            <v>1</v>
          </cell>
          <cell r="J2547" t="str">
            <v>Not Found</v>
          </cell>
          <cell r="K2547">
            <v>0.14460000000000001</v>
          </cell>
          <cell r="L2547">
            <v>2.7000000000000001E-3</v>
          </cell>
          <cell r="M2547">
            <v>10</v>
          </cell>
          <cell r="N2547" t="str">
            <v>Not Found</v>
          </cell>
          <cell r="O2547">
            <v>0.13070000000000001</v>
          </cell>
          <cell r="P2547">
            <v>2.3E-3</v>
          </cell>
          <cell r="Q2547">
            <v>4</v>
          </cell>
          <cell r="R2547">
            <v>0.82386165717940696</v>
          </cell>
          <cell r="S2547">
            <v>-0.13943717169964967</v>
          </cell>
          <cell r="T2547">
            <v>-0.20581066972277653</v>
          </cell>
          <cell r="U2547">
            <v>0.24421565843727722</v>
          </cell>
          <cell r="V2547">
            <v>-0.41186769383822258</v>
          </cell>
          <cell r="W2547">
            <v>-0.66727521485294028</v>
          </cell>
          <cell r="X2547">
            <v>80</v>
          </cell>
          <cell r="Y2547">
            <v>44</v>
          </cell>
          <cell r="Z2547">
            <v>42</v>
          </cell>
          <cell r="AA2547">
            <v>60</v>
          </cell>
          <cell r="AB2547">
            <v>35</v>
          </cell>
          <cell r="AC2547">
            <v>25</v>
          </cell>
        </row>
        <row r="2548">
          <cell r="A2548" t="str">
            <v>pYC</v>
          </cell>
          <cell r="B2548" t="str">
            <v>p</v>
          </cell>
          <cell r="C2548" t="str">
            <v>early-8</v>
          </cell>
          <cell r="D2548" t="str">
            <v>Y</v>
          </cell>
          <cell r="E2548" t="str">
            <v>C</v>
          </cell>
          <cell r="F2548" t="str">
            <v>mid-8</v>
          </cell>
          <cell r="G2548" t="str">
            <v>pY</v>
          </cell>
          <cell r="H2548" t="str">
            <v>YC</v>
          </cell>
          <cell r="I2548">
            <v>2</v>
          </cell>
          <cell r="J2548" t="str">
            <v>Not Found</v>
          </cell>
          <cell r="K2548">
            <v>0.12659999999999999</v>
          </cell>
          <cell r="L2548">
            <v>1.6999999999999999E-3</v>
          </cell>
          <cell r="M2548">
            <v>15</v>
          </cell>
          <cell r="N2548" t="str">
            <v>Not Found</v>
          </cell>
          <cell r="O2548">
            <v>0.12139999999999999</v>
          </cell>
          <cell r="P2548">
            <v>1.8E-3</v>
          </cell>
          <cell r="Q2548">
            <v>8</v>
          </cell>
          <cell r="R2548">
            <v>0.40850996837713105</v>
          </cell>
          <cell r="S2548">
            <v>-0.42990634785745202</v>
          </cell>
          <cell r="T2548">
            <v>0.59947933208522108</v>
          </cell>
          <cell r="U2548">
            <v>3.1314496213498549E-2</v>
          </cell>
          <cell r="V2548">
            <v>-0.56459902134159246</v>
          </cell>
          <cell r="W2548">
            <v>0.25918078377818571</v>
          </cell>
          <cell r="X2548">
            <v>66</v>
          </cell>
          <cell r="Y2548">
            <v>33</v>
          </cell>
          <cell r="Z2548">
            <v>72</v>
          </cell>
          <cell r="AA2548">
            <v>51</v>
          </cell>
          <cell r="AB2548">
            <v>28.999999999999996</v>
          </cell>
          <cell r="AC2548">
            <v>60</v>
          </cell>
        </row>
        <row r="2549">
          <cell r="A2549" t="str">
            <v>pYf</v>
          </cell>
          <cell r="B2549" t="str">
            <v>p</v>
          </cell>
          <cell r="C2549" t="str">
            <v>early-8</v>
          </cell>
          <cell r="D2549" t="str">
            <v>Y</v>
          </cell>
          <cell r="E2549" t="str">
            <v>f</v>
          </cell>
          <cell r="F2549" t="str">
            <v>mid-8</v>
          </cell>
          <cell r="G2549" t="str">
            <v>pY</v>
          </cell>
          <cell r="H2549" t="str">
            <v>Yf</v>
          </cell>
          <cell r="I2549">
            <v>2</v>
          </cell>
          <cell r="J2549" t="str">
            <v>Not Found</v>
          </cell>
          <cell r="K2549">
            <v>0.1384</v>
          </cell>
          <cell r="L2549">
            <v>2.8999999999999998E-3</v>
          </cell>
          <cell r="M2549">
            <v>14</v>
          </cell>
          <cell r="N2549" t="str">
            <v>Not Found</v>
          </cell>
          <cell r="O2549">
            <v>0.12809999999999999</v>
          </cell>
          <cell r="P2549">
            <v>3.0999999999999999E-3</v>
          </cell>
          <cell r="Q2549">
            <v>9</v>
          </cell>
          <cell r="R2549">
            <v>0.6807960754808452</v>
          </cell>
          <cell r="S2549">
            <v>-8.134333646808932E-2</v>
          </cell>
          <cell r="T2549">
            <v>0.43842133172362152</v>
          </cell>
          <cell r="U2549">
            <v>0.18469490340697317</v>
          </cell>
          <cell r="V2549">
            <v>-0.16749756983283073</v>
          </cell>
          <cell r="W2549">
            <v>0.49079478343596716</v>
          </cell>
          <cell r="X2549">
            <v>75</v>
          </cell>
          <cell r="Y2549">
            <v>46</v>
          </cell>
          <cell r="Z2549">
            <v>67</v>
          </cell>
          <cell r="AA2549">
            <v>56.999999999999993</v>
          </cell>
          <cell r="AB2549">
            <v>44</v>
          </cell>
          <cell r="AC2549">
            <v>69</v>
          </cell>
        </row>
        <row r="2550">
          <cell r="A2550" t="str">
            <v>pYg</v>
          </cell>
          <cell r="B2550" t="str">
            <v>p</v>
          </cell>
          <cell r="C2550" t="str">
            <v>early-8</v>
          </cell>
          <cell r="D2550" t="str">
            <v>Y</v>
          </cell>
          <cell r="E2550" t="str">
            <v>g</v>
          </cell>
          <cell r="F2550" t="str">
            <v>mid-8</v>
          </cell>
          <cell r="G2550" t="str">
            <v>pY</v>
          </cell>
          <cell r="H2550" t="str">
            <v>Yg</v>
          </cell>
          <cell r="I2550">
            <v>2</v>
          </cell>
          <cell r="J2550" t="str">
            <v>Not Found</v>
          </cell>
          <cell r="K2550">
            <v>0.1366</v>
          </cell>
          <cell r="L2550">
            <v>2.2000000000000001E-3</v>
          </cell>
          <cell r="M2550">
            <v>11</v>
          </cell>
          <cell r="N2550" t="str">
            <v>Not Found</v>
          </cell>
          <cell r="O2550">
            <v>0.1278</v>
          </cell>
          <cell r="P2550">
            <v>2.0999999999999999E-3</v>
          </cell>
          <cell r="Q2550">
            <v>7</v>
          </cell>
          <cell r="R2550">
            <v>0.63926090660061774</v>
          </cell>
          <cell r="S2550">
            <v>-0.2846717597785508</v>
          </cell>
          <cell r="T2550">
            <v>-4.4752669361177014E-2</v>
          </cell>
          <cell r="U2550">
            <v>0.17782712398039979</v>
          </cell>
          <cell r="V2550">
            <v>-0.47296022483957056</v>
          </cell>
          <cell r="W2550">
            <v>2.7566784120404197E-2</v>
          </cell>
          <cell r="X2550">
            <v>74</v>
          </cell>
          <cell r="Y2550">
            <v>38</v>
          </cell>
          <cell r="Z2550">
            <v>48</v>
          </cell>
          <cell r="AA2550">
            <v>56.999999999999993</v>
          </cell>
          <cell r="AB2550">
            <v>32</v>
          </cell>
          <cell r="AC2550">
            <v>51</v>
          </cell>
        </row>
        <row r="2551">
          <cell r="A2551" t="str">
            <v>pYG</v>
          </cell>
          <cell r="B2551" t="str">
            <v>p</v>
          </cell>
          <cell r="C2551" t="str">
            <v>early-8</v>
          </cell>
          <cell r="D2551" t="str">
            <v>Y</v>
          </cell>
          <cell r="E2551" t="str">
            <v>G</v>
          </cell>
          <cell r="F2551" t="str">
            <v>mid-8</v>
          </cell>
          <cell r="G2551" t="str">
            <v>pY</v>
          </cell>
          <cell r="H2551" t="str">
            <v>YG</v>
          </cell>
          <cell r="I2551">
            <v>2</v>
          </cell>
          <cell r="J2551" t="str">
            <v>Not Found</v>
          </cell>
          <cell r="K2551">
            <v>0.13039999999999999</v>
          </cell>
          <cell r="L2551">
            <v>1.6999999999999999E-3</v>
          </cell>
          <cell r="M2551">
            <v>10</v>
          </cell>
          <cell r="N2551" t="str">
            <v>Not Found</v>
          </cell>
          <cell r="O2551">
            <v>0.12759999999999999</v>
          </cell>
          <cell r="P2551">
            <v>1.6999999999999999E-3</v>
          </cell>
          <cell r="Q2551">
            <v>6</v>
          </cell>
          <cell r="R2551">
            <v>0.49619532490205587</v>
          </cell>
          <cell r="S2551">
            <v>-0.42990634785745202</v>
          </cell>
          <cell r="T2551">
            <v>-0.20581066972277653</v>
          </cell>
          <cell r="U2551">
            <v>0.17324860436268399</v>
          </cell>
          <cell r="V2551">
            <v>-0.59514528684226642</v>
          </cell>
          <cell r="W2551">
            <v>-0.20404721553737729</v>
          </cell>
          <cell r="X2551">
            <v>69</v>
          </cell>
          <cell r="Y2551">
            <v>33</v>
          </cell>
          <cell r="Z2551">
            <v>42</v>
          </cell>
          <cell r="AA2551">
            <v>56.999999999999993</v>
          </cell>
          <cell r="AB2551">
            <v>28.000000000000004</v>
          </cell>
          <cell r="AC2551">
            <v>42</v>
          </cell>
        </row>
        <row r="2552">
          <cell r="A2552" t="str">
            <v>pYJ</v>
          </cell>
          <cell r="B2552" t="str">
            <v>p</v>
          </cell>
          <cell r="C2552" t="str">
            <v>early-8</v>
          </cell>
          <cell r="D2552" t="str">
            <v>Y</v>
          </cell>
          <cell r="E2552" t="str">
            <v>J</v>
          </cell>
          <cell r="F2552" t="str">
            <v>mid-8</v>
          </cell>
          <cell r="G2552" t="str">
            <v>pY</v>
          </cell>
          <cell r="H2552" t="str">
            <v>YJ</v>
          </cell>
          <cell r="I2552">
            <v>2</v>
          </cell>
          <cell r="J2552" t="str">
            <v>Not Found</v>
          </cell>
          <cell r="K2552">
            <v>0.12939999999999999</v>
          </cell>
          <cell r="L2552">
            <v>1.9E-3</v>
          </cell>
          <cell r="M2552">
            <v>10</v>
          </cell>
          <cell r="N2552" t="str">
            <v>Not Found</v>
          </cell>
          <cell r="O2552">
            <v>0.11509999999999999</v>
          </cell>
          <cell r="P2552">
            <v>1.6999999999999999E-3</v>
          </cell>
          <cell r="Q2552">
            <v>5</v>
          </cell>
          <cell r="R2552">
            <v>0.47312023107970719</v>
          </cell>
          <cell r="S2552">
            <v>-0.37181251262589154</v>
          </cell>
          <cell r="T2552">
            <v>-0.20581066972277653</v>
          </cell>
          <cell r="U2552">
            <v>-0.11290887174454481</v>
          </cell>
          <cell r="V2552">
            <v>-0.59514528684226642</v>
          </cell>
          <cell r="W2552">
            <v>-0.43566121519515877</v>
          </cell>
          <cell r="X2552">
            <v>68</v>
          </cell>
          <cell r="Y2552">
            <v>35</v>
          </cell>
          <cell r="Z2552">
            <v>42</v>
          </cell>
          <cell r="AA2552">
            <v>46</v>
          </cell>
          <cell r="AB2552">
            <v>28.000000000000004</v>
          </cell>
          <cell r="AC2552">
            <v>33</v>
          </cell>
        </row>
        <row r="2553">
          <cell r="A2553" t="str">
            <v>pYm</v>
          </cell>
          <cell r="B2553" t="str">
            <v>p</v>
          </cell>
          <cell r="C2553" t="str">
            <v>early-8</v>
          </cell>
          <cell r="D2553" t="str">
            <v>Y</v>
          </cell>
          <cell r="E2553" t="str">
            <v>m</v>
          </cell>
          <cell r="F2553" t="str">
            <v>early-8</v>
          </cell>
          <cell r="G2553" t="str">
            <v>pY</v>
          </cell>
          <cell r="H2553" t="str">
            <v>Ym</v>
          </cell>
          <cell r="I2553">
            <v>1</v>
          </cell>
          <cell r="J2553" t="str">
            <v>Not Found</v>
          </cell>
          <cell r="K2553">
            <v>0.1681</v>
          </cell>
          <cell r="L2553">
            <v>2.8E-3</v>
          </cell>
          <cell r="M2553">
            <v>16</v>
          </cell>
          <cell r="N2553" t="str">
            <v>Not Found</v>
          </cell>
          <cell r="O2553">
            <v>0.1542</v>
          </cell>
          <cell r="P2553">
            <v>3.0000000000000001E-3</v>
          </cell>
          <cell r="Q2553">
            <v>10</v>
          </cell>
          <cell r="R2553">
            <v>1.3661263620046</v>
          </cell>
          <cell r="S2553">
            <v>-0.1103902540838695</v>
          </cell>
          <cell r="T2553">
            <v>0.76053733244682054</v>
          </cell>
          <cell r="U2553">
            <v>0.78219171351886729</v>
          </cell>
          <cell r="V2553">
            <v>-0.19804383533350467</v>
          </cell>
          <cell r="W2553">
            <v>0.72240878309374867</v>
          </cell>
          <cell r="X2553">
            <v>91</v>
          </cell>
          <cell r="Y2553">
            <v>45</v>
          </cell>
          <cell r="Z2553">
            <v>78</v>
          </cell>
          <cell r="AA2553">
            <v>78</v>
          </cell>
          <cell r="AB2553">
            <v>43</v>
          </cell>
          <cell r="AC2553">
            <v>76</v>
          </cell>
        </row>
        <row r="2554">
          <cell r="A2554" t="str">
            <v>pYS</v>
          </cell>
          <cell r="B2554" t="str">
            <v>p</v>
          </cell>
          <cell r="C2554" t="str">
            <v>early-8</v>
          </cell>
          <cell r="D2554" t="str">
            <v>Y</v>
          </cell>
          <cell r="E2554" t="str">
            <v>S</v>
          </cell>
          <cell r="F2554" t="str">
            <v>late-8</v>
          </cell>
          <cell r="G2554" t="str">
            <v>pY</v>
          </cell>
          <cell r="H2554" t="str">
            <v>YS</v>
          </cell>
          <cell r="I2554">
            <v>3</v>
          </cell>
          <cell r="J2554" t="str">
            <v>Not Found</v>
          </cell>
          <cell r="K2554">
            <v>0.12640000000000001</v>
          </cell>
          <cell r="L2554">
            <v>1.6999999999999999E-3</v>
          </cell>
          <cell r="M2554">
            <v>10</v>
          </cell>
          <cell r="N2554" t="str">
            <v>Not Found</v>
          </cell>
          <cell r="O2554">
            <v>0.12</v>
          </cell>
          <cell r="P2554">
            <v>1.6999999999999999E-3</v>
          </cell>
          <cell r="Q2554">
            <v>5</v>
          </cell>
          <cell r="R2554">
            <v>0.40389494961266187</v>
          </cell>
          <cell r="S2554">
            <v>-0.42990634785745202</v>
          </cell>
          <cell r="T2554">
            <v>-0.20581066972277653</v>
          </cell>
          <cell r="U2554">
            <v>-7.3514111051105151E-4</v>
          </cell>
          <cell r="V2554">
            <v>-0.59514528684226642</v>
          </cell>
          <cell r="W2554">
            <v>-0.43566121519515877</v>
          </cell>
          <cell r="X2554">
            <v>66</v>
          </cell>
          <cell r="Y2554">
            <v>33</v>
          </cell>
          <cell r="Z2554">
            <v>42</v>
          </cell>
          <cell r="AA2554">
            <v>50</v>
          </cell>
          <cell r="AB2554">
            <v>28.000000000000004</v>
          </cell>
          <cell r="AC2554">
            <v>33</v>
          </cell>
        </row>
        <row r="2555">
          <cell r="A2555" t="str">
            <v>pYt</v>
          </cell>
          <cell r="B2555" t="str">
            <v>p</v>
          </cell>
          <cell r="C2555" t="str">
            <v>early-8</v>
          </cell>
          <cell r="D2555" t="str">
            <v>Y</v>
          </cell>
          <cell r="E2555" t="str">
            <v>t</v>
          </cell>
          <cell r="F2555" t="str">
            <v>mid-8</v>
          </cell>
          <cell r="G2555" t="str">
            <v>pY</v>
          </cell>
          <cell r="H2555" t="str">
            <v>Yt</v>
          </cell>
          <cell r="I2555">
            <v>2</v>
          </cell>
          <cell r="J2555" t="str">
            <v>Not Found</v>
          </cell>
          <cell r="K2555">
            <v>0.18459999999999999</v>
          </cell>
          <cell r="L2555">
            <v>5.1000000000000004E-3</v>
          </cell>
          <cell r="M2555">
            <v>32</v>
          </cell>
          <cell r="N2555" t="str">
            <v>Not Found</v>
          </cell>
          <cell r="O2555">
            <v>0.17699999999999999</v>
          </cell>
          <cell r="P2555">
            <v>5.7999999999999996E-3</v>
          </cell>
          <cell r="Q2555">
            <v>19</v>
          </cell>
          <cell r="R2555">
            <v>1.7468654100733523</v>
          </cell>
          <cell r="S2555">
            <v>0.55768885107907584</v>
          </cell>
          <cell r="T2555">
            <v>3.3374653382324131</v>
          </cell>
          <cell r="U2555">
            <v>1.3041429499384525</v>
          </cell>
          <cell r="V2555">
            <v>0.65725159868536664</v>
          </cell>
          <cell r="W2555">
            <v>2.806934780013782</v>
          </cell>
          <cell r="X2555">
            <v>96</v>
          </cell>
          <cell r="Y2555">
            <v>71</v>
          </cell>
          <cell r="Z2555">
            <v>100</v>
          </cell>
          <cell r="AA2555">
            <v>90</v>
          </cell>
          <cell r="AB2555">
            <v>75</v>
          </cell>
          <cell r="AC2555">
            <v>100</v>
          </cell>
        </row>
        <row r="2556">
          <cell r="A2556" t="str">
            <v>pYT</v>
          </cell>
          <cell r="B2556" t="str">
            <v>p</v>
          </cell>
          <cell r="C2556" t="str">
            <v>early-8</v>
          </cell>
          <cell r="D2556" t="str">
            <v>Y</v>
          </cell>
          <cell r="E2556" t="str">
            <v>T</v>
          </cell>
          <cell r="F2556" t="str">
            <v>late-8</v>
          </cell>
          <cell r="G2556" t="str">
            <v>pY</v>
          </cell>
          <cell r="H2556" t="str">
            <v>YT</v>
          </cell>
          <cell r="I2556">
            <v>3</v>
          </cell>
          <cell r="J2556" t="str">
            <v>Not Found</v>
          </cell>
          <cell r="K2556">
            <v>0.126</v>
          </cell>
          <cell r="L2556">
            <v>1.8E-3</v>
          </cell>
          <cell r="M2556">
            <v>10</v>
          </cell>
          <cell r="N2556" t="str">
            <v>Not Found</v>
          </cell>
          <cell r="O2556">
            <v>0.1174</v>
          </cell>
          <cell r="P2556">
            <v>1.6999999999999999E-3</v>
          </cell>
          <cell r="Q2556">
            <v>5</v>
          </cell>
          <cell r="R2556">
            <v>0.39466491208372212</v>
          </cell>
          <cell r="S2556">
            <v>-0.40085943024167181</v>
          </cell>
          <cell r="T2556">
            <v>-0.20581066972277653</v>
          </cell>
          <cell r="U2556">
            <v>-6.0255896140814454E-2</v>
          </cell>
          <cell r="V2556">
            <v>-0.59514528684226642</v>
          </cell>
          <cell r="W2556">
            <v>-0.43566121519515877</v>
          </cell>
          <cell r="X2556">
            <v>65</v>
          </cell>
          <cell r="Y2556">
            <v>34</v>
          </cell>
          <cell r="Z2556">
            <v>42</v>
          </cell>
          <cell r="AA2556">
            <v>48</v>
          </cell>
          <cell r="AB2556">
            <v>28.000000000000004</v>
          </cell>
          <cell r="AC2556">
            <v>33</v>
          </cell>
        </row>
        <row r="2557">
          <cell r="A2557" t="str">
            <v>pYv</v>
          </cell>
          <cell r="B2557" t="str">
            <v>p</v>
          </cell>
          <cell r="C2557" t="str">
            <v>early-8</v>
          </cell>
          <cell r="D2557" t="str">
            <v>Y</v>
          </cell>
          <cell r="E2557" t="str">
            <v>v</v>
          </cell>
          <cell r="F2557" t="str">
            <v>mid-8</v>
          </cell>
          <cell r="G2557" t="str">
            <v>pY</v>
          </cell>
          <cell r="H2557" t="str">
            <v>Yv</v>
          </cell>
          <cell r="I2557">
            <v>2</v>
          </cell>
          <cell r="J2557" t="str">
            <v>Not Found</v>
          </cell>
          <cell r="K2557">
            <v>0.14230000000000001</v>
          </cell>
          <cell r="L2557">
            <v>3.0999999999999999E-3</v>
          </cell>
          <cell r="M2557">
            <v>17</v>
          </cell>
          <cell r="N2557" t="str">
            <v>Not Found</v>
          </cell>
          <cell r="O2557">
            <v>0.13089999999999999</v>
          </cell>
          <cell r="P2557">
            <v>2.5999999999999999E-3</v>
          </cell>
          <cell r="Q2557">
            <v>9</v>
          </cell>
          <cell r="R2557">
            <v>0.77078894138800524</v>
          </cell>
          <cell r="S2557">
            <v>-2.324950123652884E-2</v>
          </cell>
          <cell r="T2557">
            <v>0.9215953328084201</v>
          </cell>
          <cell r="U2557">
            <v>0.24879417805499238</v>
          </cell>
          <cell r="V2557">
            <v>-0.32022889733620064</v>
          </cell>
          <cell r="W2557">
            <v>0.49079478343596716</v>
          </cell>
          <cell r="X2557">
            <v>78</v>
          </cell>
          <cell r="Y2557">
            <v>49</v>
          </cell>
          <cell r="Z2557">
            <v>82</v>
          </cell>
          <cell r="AA2557">
            <v>60</v>
          </cell>
          <cell r="AB2557">
            <v>38</v>
          </cell>
          <cell r="AC2557">
            <v>69</v>
          </cell>
        </row>
        <row r="2558">
          <cell r="A2558" t="str">
            <v>pYz</v>
          </cell>
          <cell r="B2558" t="str">
            <v>p</v>
          </cell>
          <cell r="C2558" t="str">
            <v>early-8</v>
          </cell>
          <cell r="D2558" t="str">
            <v>Y</v>
          </cell>
          <cell r="E2558" t="str">
            <v>z</v>
          </cell>
          <cell r="F2558" t="str">
            <v>late-8</v>
          </cell>
          <cell r="G2558" t="str">
            <v>pY</v>
          </cell>
          <cell r="H2558" t="str">
            <v>Yz</v>
          </cell>
          <cell r="I2558">
            <v>3</v>
          </cell>
          <cell r="J2558" t="str">
            <v>Not Found</v>
          </cell>
          <cell r="K2558">
            <v>0.13880000000000001</v>
          </cell>
          <cell r="L2558">
            <v>2.5999999999999999E-3</v>
          </cell>
          <cell r="M2558">
            <v>18</v>
          </cell>
          <cell r="N2558" t="str">
            <v>Not Found</v>
          </cell>
          <cell r="O2558">
            <v>0.13289999999999999</v>
          </cell>
          <cell r="P2558">
            <v>2.3999999999999998E-3</v>
          </cell>
          <cell r="Q2558">
            <v>10</v>
          </cell>
          <cell r="R2558">
            <v>0.69002611300978489</v>
          </cell>
          <cell r="S2558">
            <v>-0.16848408931542999</v>
          </cell>
          <cell r="T2558">
            <v>1.0826533331700197</v>
          </cell>
          <cell r="U2558">
            <v>0.29457937423214903</v>
          </cell>
          <cell r="V2558">
            <v>-0.38132142833754862</v>
          </cell>
          <cell r="W2558">
            <v>0.72240878309374867</v>
          </cell>
          <cell r="X2558">
            <v>76</v>
          </cell>
          <cell r="Y2558">
            <v>43</v>
          </cell>
          <cell r="Z2558">
            <v>86</v>
          </cell>
          <cell r="AA2558">
            <v>62</v>
          </cell>
          <cell r="AB2558">
            <v>36</v>
          </cell>
          <cell r="AC2558">
            <v>76</v>
          </cell>
        </row>
        <row r="2559">
          <cell r="A2559" t="str">
            <v>r@b</v>
          </cell>
          <cell r="B2559" t="str">
            <v>r</v>
          </cell>
          <cell r="C2559" t="str">
            <v>late-8</v>
          </cell>
          <cell r="D2559" t="str">
            <v>@</v>
          </cell>
          <cell r="E2559" t="str">
            <v>b</v>
          </cell>
          <cell r="F2559" t="str">
            <v>early-8</v>
          </cell>
          <cell r="G2559" t="str">
            <v>r@</v>
          </cell>
          <cell r="H2559" t="str">
            <v>@b</v>
          </cell>
          <cell r="I2559">
            <v>3</v>
          </cell>
          <cell r="J2559" t="str">
            <v>Not Found</v>
          </cell>
          <cell r="K2559">
            <v>0.1555</v>
          </cell>
          <cell r="L2559">
            <v>7.4999999999999997E-3</v>
          </cell>
          <cell r="M2559">
            <v>27</v>
          </cell>
          <cell r="N2559" t="str">
            <v>Not Found</v>
          </cell>
          <cell r="O2559">
            <v>0.14729999999999999</v>
          </cell>
          <cell r="P2559">
            <v>7.4999999999999997E-3</v>
          </cell>
          <cell r="Q2559">
            <v>16</v>
          </cell>
          <cell r="R2559">
            <v>1.0753801798430072</v>
          </cell>
          <cell r="S2559">
            <v>1.2548148738578011</v>
          </cell>
          <cell r="T2559">
            <v>2.5321753364244155</v>
          </cell>
          <cell r="U2559">
            <v>0.62423278670767657</v>
          </cell>
          <cell r="V2559">
            <v>1.1765381121968244</v>
          </cell>
          <cell r="W2559">
            <v>2.1120927810404377</v>
          </cell>
          <cell r="X2559">
            <v>86</v>
          </cell>
          <cell r="Y2559">
            <v>90</v>
          </cell>
          <cell r="Z2559">
            <v>99</v>
          </cell>
          <cell r="AA2559">
            <v>73</v>
          </cell>
          <cell r="AB2559">
            <v>88</v>
          </cell>
          <cell r="AC2559">
            <v>98</v>
          </cell>
        </row>
        <row r="2560">
          <cell r="A2560" t="str">
            <v>r@C</v>
          </cell>
          <cell r="B2560" t="str">
            <v>r</v>
          </cell>
          <cell r="C2560" t="str">
            <v>late-8</v>
          </cell>
          <cell r="D2560" t="str">
            <v>@</v>
          </cell>
          <cell r="E2560" t="str">
            <v>C</v>
          </cell>
          <cell r="F2560" t="str">
            <v>mid-8</v>
          </cell>
          <cell r="G2560" t="str">
            <v>r@</v>
          </cell>
          <cell r="H2560" t="str">
            <v>@C</v>
          </cell>
          <cell r="I2560">
            <v>4</v>
          </cell>
          <cell r="J2560" t="str">
            <v>Not Found</v>
          </cell>
          <cell r="K2560">
            <v>0.13750000000000001</v>
          </cell>
          <cell r="L2560">
            <v>6.4000000000000003E-3</v>
          </cell>
          <cell r="M2560">
            <v>23</v>
          </cell>
          <cell r="N2560" t="str">
            <v>Not Found</v>
          </cell>
          <cell r="O2560">
            <v>0.1381</v>
          </cell>
          <cell r="P2560">
            <v>7.1999999999999998E-3</v>
          </cell>
          <cell r="Q2560">
            <v>14</v>
          </cell>
          <cell r="R2560">
            <v>0.6600284910407318</v>
          </cell>
          <cell r="S2560">
            <v>0.93529878008421885</v>
          </cell>
          <cell r="T2560">
            <v>1.8879433349780173</v>
          </cell>
          <cell r="U2560">
            <v>0.41362088429275645</v>
          </cell>
          <cell r="V2560">
            <v>1.0848993156948024</v>
          </cell>
          <cell r="W2560">
            <v>1.6488647817248745</v>
          </cell>
          <cell r="X2560">
            <v>75</v>
          </cell>
          <cell r="Y2560">
            <v>83</v>
          </cell>
          <cell r="Z2560">
            <v>97</v>
          </cell>
          <cell r="AA2560">
            <v>66</v>
          </cell>
          <cell r="AB2560">
            <v>86</v>
          </cell>
          <cell r="AC2560">
            <v>95</v>
          </cell>
        </row>
        <row r="2561">
          <cell r="A2561" t="str">
            <v>r@d</v>
          </cell>
          <cell r="B2561" t="str">
            <v>r</v>
          </cell>
          <cell r="C2561" t="str">
            <v>late-8</v>
          </cell>
          <cell r="D2561" t="str">
            <v>@</v>
          </cell>
          <cell r="E2561" t="str">
            <v>d</v>
          </cell>
          <cell r="F2561" t="str">
            <v>early-8</v>
          </cell>
          <cell r="G2561" t="str">
            <v>r@</v>
          </cell>
          <cell r="H2561" t="str">
            <v>@d</v>
          </cell>
          <cell r="I2561">
            <v>3</v>
          </cell>
          <cell r="J2561" t="str">
            <v>Not Found</v>
          </cell>
          <cell r="K2561">
            <v>0.16750000000000001</v>
          </cell>
          <cell r="L2561">
            <v>7.3000000000000001E-3</v>
          </cell>
          <cell r="M2561">
            <v>33</v>
          </cell>
          <cell r="N2561" t="str">
            <v>Not Found</v>
          </cell>
          <cell r="O2561">
            <v>0.1789</v>
          </cell>
          <cell r="P2561">
            <v>0.01</v>
          </cell>
          <cell r="Q2561">
            <v>26</v>
          </cell>
          <cell r="R2561">
            <v>1.3522813057111911</v>
          </cell>
          <cell r="S2561">
            <v>1.1967210386262408</v>
          </cell>
          <cell r="T2561">
            <v>3.4985233385940129</v>
          </cell>
          <cell r="U2561">
            <v>1.3476388863067517</v>
          </cell>
          <cell r="V2561">
            <v>1.940194749713674</v>
          </cell>
          <cell r="W2561">
            <v>4.4282327776182528</v>
          </cell>
          <cell r="X2561">
            <v>91</v>
          </cell>
          <cell r="Y2561">
            <v>89</v>
          </cell>
          <cell r="Z2561">
            <v>100</v>
          </cell>
          <cell r="AA2561">
            <v>91</v>
          </cell>
          <cell r="AB2561">
            <v>97</v>
          </cell>
          <cell r="AC2561">
            <v>100</v>
          </cell>
        </row>
        <row r="2562">
          <cell r="A2562" t="str">
            <v>r@f</v>
          </cell>
          <cell r="B2562" t="str">
            <v>r</v>
          </cell>
          <cell r="C2562" t="str">
            <v>late-8</v>
          </cell>
          <cell r="D2562" t="str">
            <v>@</v>
          </cell>
          <cell r="E2562" t="str">
            <v>f</v>
          </cell>
          <cell r="F2562" t="str">
            <v>mid-8</v>
          </cell>
          <cell r="G2562" t="str">
            <v>r@</v>
          </cell>
          <cell r="H2562" t="str">
            <v>@f</v>
          </cell>
          <cell r="I2562">
            <v>4</v>
          </cell>
          <cell r="J2562" t="str">
            <v>Not Found</v>
          </cell>
          <cell r="K2562">
            <v>0.1492</v>
          </cell>
          <cell r="L2562">
            <v>6.3E-3</v>
          </cell>
          <cell r="M2562">
            <v>23</v>
          </cell>
          <cell r="N2562" t="str">
            <v>Not Found</v>
          </cell>
          <cell r="O2562">
            <v>0.1447</v>
          </cell>
          <cell r="P2562">
            <v>7.0000000000000001E-3</v>
          </cell>
          <cell r="Q2562">
            <v>15</v>
          </cell>
          <cell r="R2562">
            <v>0.93000708876221061</v>
          </cell>
          <cell r="S2562">
            <v>0.90625186246843847</v>
          </cell>
          <cell r="T2562">
            <v>1.8879433349780173</v>
          </cell>
          <cell r="U2562">
            <v>0.56471203167737316</v>
          </cell>
          <cell r="V2562">
            <v>1.0238067846934547</v>
          </cell>
          <cell r="W2562">
            <v>1.880478781382656</v>
          </cell>
          <cell r="X2562">
            <v>82</v>
          </cell>
          <cell r="Y2562">
            <v>82</v>
          </cell>
          <cell r="Z2562">
            <v>97</v>
          </cell>
          <cell r="AA2562">
            <v>71</v>
          </cell>
          <cell r="AB2562">
            <v>85</v>
          </cell>
          <cell r="AC2562">
            <v>97</v>
          </cell>
        </row>
        <row r="2563">
          <cell r="A2563" t="str">
            <v>r@J</v>
          </cell>
          <cell r="B2563" t="str">
            <v>r</v>
          </cell>
          <cell r="C2563" t="str">
            <v>late-8</v>
          </cell>
          <cell r="D2563" t="str">
            <v>@</v>
          </cell>
          <cell r="E2563" t="str">
            <v>J</v>
          </cell>
          <cell r="F2563" t="str">
            <v>mid-8</v>
          </cell>
          <cell r="G2563" t="str">
            <v>r@</v>
          </cell>
          <cell r="H2563" t="str">
            <v>@J</v>
          </cell>
          <cell r="I2563">
            <v>4</v>
          </cell>
          <cell r="J2563" t="str">
            <v>Not Found</v>
          </cell>
          <cell r="K2563">
            <v>0.14030000000000001</v>
          </cell>
          <cell r="L2563">
            <v>5.7000000000000002E-3</v>
          </cell>
          <cell r="M2563">
            <v>15</v>
          </cell>
          <cell r="N2563" t="str">
            <v>Not Found</v>
          </cell>
          <cell r="O2563">
            <v>0.13170000000000001</v>
          </cell>
          <cell r="P2563">
            <v>5.7000000000000002E-3</v>
          </cell>
          <cell r="Q2563">
            <v>9</v>
          </cell>
          <cell r="R2563">
            <v>0.72463875374330788</v>
          </cell>
          <cell r="S2563">
            <v>0.73197035677375721</v>
          </cell>
          <cell r="T2563">
            <v>0.59947933208522108</v>
          </cell>
          <cell r="U2563">
            <v>0.26710825652585551</v>
          </cell>
          <cell r="V2563">
            <v>0.6267053331846929</v>
          </cell>
          <cell r="W2563">
            <v>0.49079478343596716</v>
          </cell>
          <cell r="X2563">
            <v>77</v>
          </cell>
          <cell r="Y2563">
            <v>77</v>
          </cell>
          <cell r="Z2563">
            <v>72</v>
          </cell>
          <cell r="AA2563">
            <v>61</v>
          </cell>
          <cell r="AB2563">
            <v>74</v>
          </cell>
          <cell r="AC2563">
            <v>69</v>
          </cell>
        </row>
        <row r="2564">
          <cell r="A2564" t="str">
            <v>r@l</v>
          </cell>
          <cell r="B2564" t="str">
            <v>r</v>
          </cell>
          <cell r="C2564" t="str">
            <v>late-8</v>
          </cell>
          <cell r="D2564" t="str">
            <v>@</v>
          </cell>
          <cell r="E2564" t="str">
            <v>l</v>
          </cell>
          <cell r="F2564" t="str">
            <v>late-8</v>
          </cell>
          <cell r="G2564" t="str">
            <v>r@</v>
          </cell>
          <cell r="H2564" t="str">
            <v>@l</v>
          </cell>
          <cell r="I2564">
            <v>5</v>
          </cell>
          <cell r="J2564" t="str">
            <v>Not Found</v>
          </cell>
          <cell r="K2564">
            <v>0.20319999999999999</v>
          </cell>
          <cell r="L2564">
            <v>1.3599999999999999E-2</v>
          </cell>
          <cell r="M2564">
            <v>20</v>
          </cell>
          <cell r="N2564" t="str">
            <v>Not Found</v>
          </cell>
          <cell r="O2564">
            <v>0.20699999999999999</v>
          </cell>
          <cell r="P2564">
            <v>9.4999999999999998E-3</v>
          </cell>
          <cell r="Q2564">
            <v>16</v>
          </cell>
          <cell r="R2564">
            <v>2.1760621551690371</v>
          </cell>
          <cell r="S2564">
            <v>3.026676848420395</v>
          </cell>
          <cell r="T2564">
            <v>1.4047693338932186</v>
          </cell>
          <cell r="U2564">
            <v>1.9909208925958017</v>
          </cell>
          <cell r="V2564">
            <v>1.7874634222103041</v>
          </cell>
          <cell r="W2564">
            <v>2.1120927810404377</v>
          </cell>
          <cell r="X2564">
            <v>99</v>
          </cell>
          <cell r="Y2564">
            <v>100</v>
          </cell>
          <cell r="Z2564">
            <v>92</v>
          </cell>
          <cell r="AA2564">
            <v>98</v>
          </cell>
          <cell r="AB2564">
            <v>96</v>
          </cell>
          <cell r="AC2564">
            <v>98</v>
          </cell>
        </row>
        <row r="2565">
          <cell r="A2565" t="str">
            <v>r@r</v>
          </cell>
          <cell r="B2565" t="str">
            <v>r</v>
          </cell>
          <cell r="C2565" t="str">
            <v>late-8</v>
          </cell>
          <cell r="D2565" t="str">
            <v>@</v>
          </cell>
          <cell r="E2565" t="str">
            <v>r</v>
          </cell>
          <cell r="F2565" t="str">
            <v>late-8</v>
          </cell>
          <cell r="G2565" t="str">
            <v>r@</v>
          </cell>
          <cell r="H2565" t="str">
            <v>@r</v>
          </cell>
          <cell r="I2565">
            <v>5</v>
          </cell>
          <cell r="J2565" t="str">
            <v>Not Found</v>
          </cell>
          <cell r="K2565">
            <v>0.2079</v>
          </cell>
          <cell r="L2565">
            <v>1.21E-2</v>
          </cell>
          <cell r="M2565">
            <v>14</v>
          </cell>
          <cell r="N2565" t="str">
            <v>Not Found</v>
          </cell>
          <cell r="O2565">
            <v>0.2135</v>
          </cell>
          <cell r="P2565">
            <v>8.3999999999999995E-3</v>
          </cell>
          <cell r="Q2565">
            <v>11</v>
          </cell>
          <cell r="R2565">
            <v>2.2845150961340761</v>
          </cell>
          <cell r="S2565">
            <v>2.5909730841836915</v>
          </cell>
          <cell r="T2565">
            <v>0.43842133172362152</v>
          </cell>
          <cell r="U2565">
            <v>2.139722780171561</v>
          </cell>
          <cell r="V2565">
            <v>1.4514545017028901</v>
          </cell>
          <cell r="W2565">
            <v>0.95402278275153019</v>
          </cell>
          <cell r="X2565">
            <v>99</v>
          </cell>
          <cell r="Y2565">
            <v>100</v>
          </cell>
          <cell r="Z2565">
            <v>67</v>
          </cell>
          <cell r="AA2565">
            <v>98</v>
          </cell>
          <cell r="AB2565">
            <v>93</v>
          </cell>
          <cell r="AC2565">
            <v>83</v>
          </cell>
        </row>
        <row r="2566">
          <cell r="A2566" t="str">
            <v>r@v</v>
          </cell>
          <cell r="B2566" t="str">
            <v>r</v>
          </cell>
          <cell r="C2566" t="str">
            <v>late-8</v>
          </cell>
          <cell r="D2566" t="str">
            <v>@</v>
          </cell>
          <cell r="E2566" t="str">
            <v>v</v>
          </cell>
          <cell r="F2566" t="str">
            <v>mid-8</v>
          </cell>
          <cell r="G2566" t="str">
            <v>r@</v>
          </cell>
          <cell r="H2566" t="str">
            <v>@v</v>
          </cell>
          <cell r="I2566">
            <v>4</v>
          </cell>
          <cell r="J2566" t="str">
            <v>Not Found</v>
          </cell>
          <cell r="K2566">
            <v>0.1532</v>
          </cell>
          <cell r="L2566">
            <v>6.8999999999999999E-3</v>
          </cell>
          <cell r="M2566">
            <v>20</v>
          </cell>
          <cell r="N2566" t="str">
            <v>Not Found</v>
          </cell>
          <cell r="O2566">
            <v>0.14749999999999999</v>
          </cell>
          <cell r="P2566">
            <v>6.7999999999999996E-3</v>
          </cell>
          <cell r="Q2566">
            <v>9</v>
          </cell>
          <cell r="R2566">
            <v>1.0223074640516052</v>
          </cell>
          <cell r="S2566">
            <v>1.0805333681631197</v>
          </cell>
          <cell r="T2566">
            <v>1.4047693338932186</v>
          </cell>
          <cell r="U2566">
            <v>0.62881130632539239</v>
          </cell>
          <cell r="V2566">
            <v>0.9627142536921065</v>
          </cell>
          <cell r="W2566">
            <v>0.49079478343596716</v>
          </cell>
          <cell r="X2566">
            <v>85</v>
          </cell>
          <cell r="Y2566">
            <v>86</v>
          </cell>
          <cell r="Z2566">
            <v>92</v>
          </cell>
          <cell r="AA2566">
            <v>74</v>
          </cell>
          <cell r="AB2566">
            <v>83</v>
          </cell>
          <cell r="AC2566">
            <v>69</v>
          </cell>
        </row>
        <row r="2567">
          <cell r="A2567" t="str">
            <v>r^C</v>
          </cell>
          <cell r="B2567" t="str">
            <v>r</v>
          </cell>
          <cell r="C2567" t="str">
            <v>late-8</v>
          </cell>
          <cell r="D2567" t="str">
            <v>^</v>
          </cell>
          <cell r="E2567" t="str">
            <v>C</v>
          </cell>
          <cell r="F2567" t="str">
            <v>mid-8</v>
          </cell>
          <cell r="G2567" t="str">
            <v>r^</v>
          </cell>
          <cell r="H2567" t="str">
            <v>^C</v>
          </cell>
          <cell r="I2567">
            <v>4</v>
          </cell>
          <cell r="J2567" t="str">
            <v>Not Found</v>
          </cell>
          <cell r="K2567">
            <v>9.7299999999999998E-2</v>
          </cell>
          <cell r="L2567">
            <v>3.3E-3</v>
          </cell>
          <cell r="M2567">
            <v>18</v>
          </cell>
          <cell r="N2567" t="str">
            <v>Not Found</v>
          </cell>
          <cell r="O2567">
            <v>0.1174</v>
          </cell>
          <cell r="P2567">
            <v>5.3E-3</v>
          </cell>
          <cell r="Q2567">
            <v>12</v>
          </cell>
          <cell r="R2567">
            <v>-0.26759028061768397</v>
          </cell>
          <cell r="S2567">
            <v>3.4844333995031646E-2</v>
          </cell>
          <cell r="T2567">
            <v>1.0826533331700197</v>
          </cell>
          <cell r="U2567">
            <v>-6.0255896140814454E-2</v>
          </cell>
          <cell r="V2567">
            <v>0.50452027118199683</v>
          </cell>
          <cell r="W2567">
            <v>1.1856367824093117</v>
          </cell>
          <cell r="X2567">
            <v>39</v>
          </cell>
          <cell r="Y2567">
            <v>51</v>
          </cell>
          <cell r="Z2567">
            <v>86</v>
          </cell>
          <cell r="AA2567">
            <v>48</v>
          </cell>
          <cell r="AB2567">
            <v>70</v>
          </cell>
          <cell r="AC2567">
            <v>88</v>
          </cell>
        </row>
        <row r="2568">
          <cell r="A2568" t="str">
            <v>r^d</v>
          </cell>
          <cell r="B2568" t="str">
            <v>r</v>
          </cell>
          <cell r="C2568" t="str">
            <v>late-8</v>
          </cell>
          <cell r="D2568" t="str">
            <v>^</v>
          </cell>
          <cell r="E2568" t="str">
            <v>d</v>
          </cell>
          <cell r="F2568" t="str">
            <v>early-8</v>
          </cell>
          <cell r="G2568" t="str">
            <v>r^</v>
          </cell>
          <cell r="H2568" t="str">
            <v>^d</v>
          </cell>
          <cell r="I2568">
            <v>3</v>
          </cell>
          <cell r="J2568" t="str">
            <v>Not Found</v>
          </cell>
          <cell r="K2568">
            <v>0.1273</v>
          </cell>
          <cell r="L2568">
            <v>3.5999999999999999E-3</v>
          </cell>
          <cell r="M2568">
            <v>23</v>
          </cell>
          <cell r="N2568" t="str">
            <v>Not Found</v>
          </cell>
          <cell r="O2568">
            <v>0.1583</v>
          </cell>
          <cell r="P2568">
            <v>5.8999999999999999E-3</v>
          </cell>
          <cell r="Q2568">
            <v>16</v>
          </cell>
          <cell r="R2568">
            <v>0.42466253405277526</v>
          </cell>
          <cell r="S2568">
            <v>0.1219850868423723</v>
          </cell>
          <cell r="T2568">
            <v>1.8879433349780173</v>
          </cell>
          <cell r="U2568">
            <v>0.87605136568203823</v>
          </cell>
          <cell r="V2568">
            <v>0.68779786418604072</v>
          </cell>
          <cell r="W2568">
            <v>2.1120927810404377</v>
          </cell>
          <cell r="X2568">
            <v>66</v>
          </cell>
          <cell r="Y2568">
            <v>55.000000000000007</v>
          </cell>
          <cell r="Z2568">
            <v>97</v>
          </cell>
          <cell r="AA2568">
            <v>81</v>
          </cell>
          <cell r="AB2568">
            <v>76</v>
          </cell>
          <cell r="AC2568">
            <v>98</v>
          </cell>
        </row>
        <row r="2569">
          <cell r="A2569" t="str">
            <v>r^J</v>
          </cell>
          <cell r="B2569" t="str">
            <v>r</v>
          </cell>
          <cell r="C2569" t="str">
            <v>late-8</v>
          </cell>
          <cell r="D2569" t="str">
            <v>^</v>
          </cell>
          <cell r="E2569" t="str">
            <v>J</v>
          </cell>
          <cell r="F2569" t="str">
            <v>mid-8</v>
          </cell>
          <cell r="G2569" t="str">
            <v>r^</v>
          </cell>
          <cell r="H2569" t="str">
            <v>^J</v>
          </cell>
          <cell r="I2569">
            <v>4</v>
          </cell>
          <cell r="J2569" t="str">
            <v>Not Found</v>
          </cell>
          <cell r="K2569">
            <v>0.10009999999999999</v>
          </cell>
          <cell r="L2569">
            <v>3.0999999999999999E-3</v>
          </cell>
          <cell r="M2569">
            <v>17</v>
          </cell>
          <cell r="N2569" t="str">
            <v>Not Found</v>
          </cell>
          <cell r="O2569">
            <v>0.1111</v>
          </cell>
          <cell r="P2569">
            <v>4.1000000000000003E-3</v>
          </cell>
          <cell r="Q2569">
            <v>8</v>
          </cell>
          <cell r="R2569">
            <v>-0.20298001791510786</v>
          </cell>
          <cell r="S2569">
            <v>-2.324950123652884E-2</v>
          </cell>
          <cell r="T2569">
            <v>0.9215953328084201</v>
          </cell>
          <cell r="U2569">
            <v>-0.2044792640988578</v>
          </cell>
          <cell r="V2569">
            <v>0.13796508517390921</v>
          </cell>
          <cell r="W2569">
            <v>0.25918078377818571</v>
          </cell>
          <cell r="X2569">
            <v>42</v>
          </cell>
          <cell r="Y2569">
            <v>49</v>
          </cell>
          <cell r="Z2569">
            <v>82</v>
          </cell>
          <cell r="AA2569">
            <v>42</v>
          </cell>
          <cell r="AB2569">
            <v>56.000000000000007</v>
          </cell>
          <cell r="AC2569">
            <v>60</v>
          </cell>
        </row>
        <row r="2570">
          <cell r="A2570" t="str">
            <v>r^k</v>
          </cell>
          <cell r="B2570" t="str">
            <v>r</v>
          </cell>
          <cell r="C2570" t="str">
            <v>late-8</v>
          </cell>
          <cell r="D2570" t="str">
            <v>^</v>
          </cell>
          <cell r="E2570" t="str">
            <v>k</v>
          </cell>
          <cell r="F2570" t="str">
            <v>mid-8</v>
          </cell>
          <cell r="G2570" t="str">
            <v>r^</v>
          </cell>
          <cell r="H2570" t="str">
            <v>^k</v>
          </cell>
          <cell r="I2570">
            <v>4</v>
          </cell>
          <cell r="J2570" t="str">
            <v>Not Found</v>
          </cell>
          <cell r="K2570">
            <v>0.14280000000000001</v>
          </cell>
          <cell r="L2570">
            <v>4.4999999999999997E-3</v>
          </cell>
          <cell r="M2570">
            <v>26</v>
          </cell>
          <cell r="N2570" t="str">
            <v>Not Found</v>
          </cell>
          <cell r="O2570">
            <v>0.16550000000000001</v>
          </cell>
          <cell r="P2570">
            <v>7.1000000000000004E-3</v>
          </cell>
          <cell r="Q2570">
            <v>19</v>
          </cell>
          <cell r="R2570">
            <v>0.7823264882991795</v>
          </cell>
          <cell r="S2570">
            <v>0.3834073453843943</v>
          </cell>
          <cell r="T2570">
            <v>2.3711173360628157</v>
          </cell>
          <cell r="U2570">
            <v>1.0408780719198023</v>
          </cell>
          <cell r="V2570">
            <v>1.0543530501941287</v>
          </cell>
          <cell r="W2570">
            <v>2.806934780013782</v>
          </cell>
          <cell r="X2570">
            <v>78</v>
          </cell>
          <cell r="Y2570">
            <v>65</v>
          </cell>
          <cell r="Z2570">
            <v>99</v>
          </cell>
          <cell r="AA2570">
            <v>85</v>
          </cell>
          <cell r="AB2570">
            <v>86</v>
          </cell>
          <cell r="AC2570">
            <v>100</v>
          </cell>
        </row>
        <row r="2571">
          <cell r="A2571" t="str">
            <v>r^l</v>
          </cell>
          <cell r="B2571" t="str">
            <v>r</v>
          </cell>
          <cell r="C2571" t="str">
            <v>late-8</v>
          </cell>
          <cell r="D2571" t="str">
            <v>^</v>
          </cell>
          <cell r="E2571" t="str">
            <v>l</v>
          </cell>
          <cell r="F2571" t="str">
            <v>late-8</v>
          </cell>
          <cell r="G2571" t="str">
            <v>r^</v>
          </cell>
          <cell r="H2571" t="str">
            <v>^l</v>
          </cell>
          <cell r="I2571">
            <v>5</v>
          </cell>
          <cell r="J2571" t="str">
            <v>Not Found</v>
          </cell>
          <cell r="K2571">
            <v>0.16300000000000001</v>
          </cell>
          <cell r="L2571">
            <v>7.1999999999999998E-3</v>
          </cell>
          <cell r="M2571">
            <v>21</v>
          </cell>
          <cell r="N2571" t="str">
            <v>Not Found</v>
          </cell>
          <cell r="O2571">
            <v>0.18629999999999999</v>
          </cell>
          <cell r="P2571">
            <v>5.1999999999999998E-3</v>
          </cell>
          <cell r="Q2571">
            <v>10</v>
          </cell>
          <cell r="R2571">
            <v>1.2484433835106221</v>
          </cell>
          <cell r="S2571">
            <v>1.1676741210104604</v>
          </cell>
          <cell r="T2571">
            <v>1.5658273342548181</v>
          </cell>
          <cell r="U2571">
            <v>1.5170441121622309</v>
          </cell>
          <cell r="V2571">
            <v>0.47397400568132281</v>
          </cell>
          <cell r="W2571">
            <v>0.72240878309374867</v>
          </cell>
          <cell r="X2571">
            <v>89</v>
          </cell>
          <cell r="Y2571">
            <v>88</v>
          </cell>
          <cell r="Z2571">
            <v>94</v>
          </cell>
          <cell r="AA2571">
            <v>94</v>
          </cell>
          <cell r="AB2571">
            <v>69</v>
          </cell>
          <cell r="AC2571">
            <v>76</v>
          </cell>
        </row>
        <row r="2572">
          <cell r="A2572" t="str">
            <v>r^p</v>
          </cell>
          <cell r="B2572" t="str">
            <v>r</v>
          </cell>
          <cell r="C2572" t="str">
            <v>late-8</v>
          </cell>
          <cell r="D2572" t="str">
            <v>^</v>
          </cell>
          <cell r="E2572" t="str">
            <v>p</v>
          </cell>
          <cell r="F2572" t="str">
            <v>early-8</v>
          </cell>
          <cell r="G2572" t="str">
            <v>r^</v>
          </cell>
          <cell r="H2572" t="str">
            <v>^p</v>
          </cell>
          <cell r="I2572">
            <v>3</v>
          </cell>
          <cell r="J2572" t="str">
            <v>Not Found</v>
          </cell>
          <cell r="K2572">
            <v>0.1265</v>
          </cell>
          <cell r="L2572">
            <v>3.8E-3</v>
          </cell>
          <cell r="M2572">
            <v>19</v>
          </cell>
          <cell r="N2572" t="str">
            <v>Not Found</v>
          </cell>
          <cell r="O2572">
            <v>0.13719999999999999</v>
          </cell>
          <cell r="P2572">
            <v>6.4000000000000003E-3</v>
          </cell>
          <cell r="Q2572">
            <v>14</v>
          </cell>
          <cell r="R2572">
            <v>0.40620245899489649</v>
          </cell>
          <cell r="S2572">
            <v>0.18007892207393278</v>
          </cell>
          <cell r="T2572">
            <v>1.2437113335316192</v>
          </cell>
          <cell r="U2572">
            <v>0.39301754601303573</v>
          </cell>
          <cell r="V2572">
            <v>0.84052919168941076</v>
          </cell>
          <cell r="W2572">
            <v>1.6488647817248745</v>
          </cell>
          <cell r="X2572">
            <v>66</v>
          </cell>
          <cell r="Y2572">
            <v>56.999999999999993</v>
          </cell>
          <cell r="Z2572">
            <v>89</v>
          </cell>
          <cell r="AA2572">
            <v>65</v>
          </cell>
          <cell r="AB2572">
            <v>80</v>
          </cell>
          <cell r="AC2572">
            <v>95</v>
          </cell>
        </row>
        <row r="2573">
          <cell r="A2573" t="str">
            <v>r^r</v>
          </cell>
          <cell r="B2573" t="str">
            <v>r</v>
          </cell>
          <cell r="C2573" t="str">
            <v>late-8</v>
          </cell>
          <cell r="D2573" t="str">
            <v>^</v>
          </cell>
          <cell r="E2573" t="str">
            <v>r</v>
          </cell>
          <cell r="F2573" t="str">
            <v>late-8</v>
          </cell>
          <cell r="G2573" t="str">
            <v>r^</v>
          </cell>
          <cell r="H2573" t="str">
            <v>^r</v>
          </cell>
          <cell r="I2573">
            <v>5</v>
          </cell>
          <cell r="J2573" t="str">
            <v>Not Found</v>
          </cell>
          <cell r="K2573">
            <v>0.16769999999999999</v>
          </cell>
          <cell r="L2573">
            <v>2.5999999999999999E-3</v>
          </cell>
          <cell r="M2573">
            <v>11</v>
          </cell>
          <cell r="N2573" t="str">
            <v>Not Found</v>
          </cell>
          <cell r="O2573">
            <v>0.19289999999999999</v>
          </cell>
          <cell r="P2573">
            <v>3.8E-3</v>
          </cell>
          <cell r="Q2573">
            <v>9</v>
          </cell>
          <cell r="R2573">
            <v>1.3568963244756602</v>
          </cell>
          <cell r="S2573">
            <v>-0.16848408931542999</v>
          </cell>
          <cell r="T2573">
            <v>-4.4752669361177014E-2</v>
          </cell>
          <cell r="U2573">
            <v>1.6681352595468475</v>
          </cell>
          <cell r="V2573">
            <v>4.632628867188715E-2</v>
          </cell>
          <cell r="W2573">
            <v>0.49079478343596716</v>
          </cell>
          <cell r="X2573">
            <v>91</v>
          </cell>
          <cell r="Y2573">
            <v>43</v>
          </cell>
          <cell r="Z2573">
            <v>48</v>
          </cell>
          <cell r="AA2573">
            <v>95</v>
          </cell>
          <cell r="AB2573">
            <v>52</v>
          </cell>
          <cell r="AC2573">
            <v>69</v>
          </cell>
        </row>
        <row r="2574">
          <cell r="A2574" t="str">
            <v>r^s</v>
          </cell>
          <cell r="B2574" t="str">
            <v>r</v>
          </cell>
          <cell r="C2574" t="str">
            <v>late-8</v>
          </cell>
          <cell r="D2574" t="str">
            <v>^</v>
          </cell>
          <cell r="E2574" t="str">
            <v>s</v>
          </cell>
          <cell r="F2574" t="str">
            <v>late-8</v>
          </cell>
          <cell r="G2574" t="str">
            <v>r^</v>
          </cell>
          <cell r="H2574" t="str">
            <v>^s</v>
          </cell>
          <cell r="I2574">
            <v>5</v>
          </cell>
          <cell r="J2574" t="str">
            <v>Not Found</v>
          </cell>
          <cell r="K2574">
            <v>0.16819999999999999</v>
          </cell>
          <cell r="L2574">
            <v>6.4999999999999997E-3</v>
          </cell>
          <cell r="M2574">
            <v>22</v>
          </cell>
          <cell r="N2574" t="str">
            <v>Not Found</v>
          </cell>
          <cell r="O2574">
            <v>0.16719999999999999</v>
          </cell>
          <cell r="P2574">
            <v>7.4999999999999997E-3</v>
          </cell>
          <cell r="Q2574">
            <v>14</v>
          </cell>
          <cell r="R2574">
            <v>1.3684338713868345</v>
          </cell>
          <cell r="S2574">
            <v>0.96434569769999889</v>
          </cell>
          <cell r="T2574">
            <v>1.7268853346164177</v>
          </cell>
          <cell r="U2574">
            <v>1.0797954886703849</v>
          </cell>
          <cell r="V2574">
            <v>1.1765381121968244</v>
          </cell>
          <cell r="W2574">
            <v>1.6488647817248745</v>
          </cell>
          <cell r="X2574">
            <v>91</v>
          </cell>
          <cell r="Y2574">
            <v>83</v>
          </cell>
          <cell r="Z2574">
            <v>96</v>
          </cell>
          <cell r="AA2574">
            <v>86</v>
          </cell>
          <cell r="AB2574">
            <v>88</v>
          </cell>
          <cell r="AC2574">
            <v>95</v>
          </cell>
        </row>
        <row r="2575">
          <cell r="A2575" t="str">
            <v>r^T</v>
          </cell>
          <cell r="B2575" t="str">
            <v>r</v>
          </cell>
          <cell r="C2575" t="str">
            <v>late-8</v>
          </cell>
          <cell r="D2575" t="str">
            <v>^</v>
          </cell>
          <cell r="E2575" t="str">
            <v>T</v>
          </cell>
          <cell r="F2575" t="str">
            <v>late-8</v>
          </cell>
          <cell r="G2575" t="str">
            <v>r^</v>
          </cell>
          <cell r="H2575" t="str">
            <v>^T</v>
          </cell>
          <cell r="I2575">
            <v>5</v>
          </cell>
          <cell r="J2575" t="str">
            <v>Not Found</v>
          </cell>
          <cell r="K2575">
            <v>9.6699999999999994E-2</v>
          </cell>
          <cell r="L2575">
            <v>2.7000000000000001E-3</v>
          </cell>
          <cell r="M2575">
            <v>12</v>
          </cell>
          <cell r="N2575" t="str">
            <v>Not Found</v>
          </cell>
          <cell r="O2575">
            <v>0.1134</v>
          </cell>
          <cell r="P2575">
            <v>4.1000000000000003E-3</v>
          </cell>
          <cell r="Q2575">
            <v>6</v>
          </cell>
          <cell r="R2575">
            <v>-0.28143533691109324</v>
          </cell>
          <cell r="S2575">
            <v>-0.13943717169964967</v>
          </cell>
          <cell r="T2575">
            <v>0.11630533100042251</v>
          </cell>
          <cell r="U2575">
            <v>-0.15182628849512778</v>
          </cell>
          <cell r="V2575">
            <v>0.13796508517390921</v>
          </cell>
          <cell r="W2575">
            <v>-0.20404721553737729</v>
          </cell>
          <cell r="X2575">
            <v>39</v>
          </cell>
          <cell r="Y2575">
            <v>44</v>
          </cell>
          <cell r="Z2575">
            <v>54</v>
          </cell>
          <cell r="AA2575">
            <v>44</v>
          </cell>
          <cell r="AB2575">
            <v>56.000000000000007</v>
          </cell>
          <cell r="AC2575">
            <v>42</v>
          </cell>
        </row>
        <row r="2576">
          <cell r="A2576" t="str">
            <v>r^v</v>
          </cell>
          <cell r="B2576" t="str">
            <v>r</v>
          </cell>
          <cell r="C2576" t="str">
            <v>late-8</v>
          </cell>
          <cell r="D2576" t="str">
            <v>^</v>
          </cell>
          <cell r="E2576" t="str">
            <v>v</v>
          </cell>
          <cell r="F2576" t="str">
            <v>mid-8</v>
          </cell>
          <cell r="G2576" t="str">
            <v>r^</v>
          </cell>
          <cell r="H2576" t="str">
            <v>^v</v>
          </cell>
          <cell r="I2576">
            <v>4</v>
          </cell>
          <cell r="J2576" t="str">
            <v>Not Found</v>
          </cell>
          <cell r="K2576">
            <v>0.1129</v>
          </cell>
          <cell r="L2576">
            <v>3.8E-3</v>
          </cell>
          <cell r="M2576">
            <v>15</v>
          </cell>
          <cell r="N2576" t="str">
            <v>Not Found</v>
          </cell>
          <cell r="O2576">
            <v>0.12690000000000001</v>
          </cell>
          <cell r="P2576">
            <v>5.4000000000000003E-3</v>
          </cell>
          <cell r="Q2576">
            <v>8</v>
          </cell>
          <cell r="R2576">
            <v>9.2381183010954909E-2</v>
          </cell>
          <cell r="S2576">
            <v>0.18007892207393278</v>
          </cell>
          <cell r="T2576">
            <v>0.59947933208522108</v>
          </cell>
          <cell r="U2576">
            <v>0.15722378570067969</v>
          </cell>
          <cell r="V2576">
            <v>0.5350665366826709</v>
          </cell>
          <cell r="W2576">
            <v>0.25918078377818571</v>
          </cell>
          <cell r="X2576">
            <v>54</v>
          </cell>
          <cell r="Y2576">
            <v>56.999999999999993</v>
          </cell>
          <cell r="Z2576">
            <v>72</v>
          </cell>
          <cell r="AA2576">
            <v>56.000000000000007</v>
          </cell>
          <cell r="AB2576">
            <v>71</v>
          </cell>
          <cell r="AC2576">
            <v>60</v>
          </cell>
        </row>
        <row r="2577">
          <cell r="A2577" t="str">
            <v>r^z</v>
          </cell>
          <cell r="B2577" t="str">
            <v>r</v>
          </cell>
          <cell r="C2577" t="str">
            <v>late-8</v>
          </cell>
          <cell r="D2577" t="str">
            <v>^</v>
          </cell>
          <cell r="E2577" t="str">
            <v>z</v>
          </cell>
          <cell r="F2577" t="str">
            <v>late-8</v>
          </cell>
          <cell r="G2577" t="str">
            <v>r^</v>
          </cell>
          <cell r="H2577" t="str">
            <v>^z</v>
          </cell>
          <cell r="I2577">
            <v>5</v>
          </cell>
          <cell r="J2577" t="str">
            <v>Not Found</v>
          </cell>
          <cell r="K2577">
            <v>0.1095</v>
          </cell>
          <cell r="L2577">
            <v>3.5999999999999999E-3</v>
          </cell>
          <cell r="M2577">
            <v>16</v>
          </cell>
          <cell r="N2577" t="str">
            <v>Not Found</v>
          </cell>
          <cell r="O2577">
            <v>0.12889999999999999</v>
          </cell>
          <cell r="P2577">
            <v>6.3E-3</v>
          </cell>
          <cell r="Q2577">
            <v>10</v>
          </cell>
          <cell r="R2577">
            <v>1.3925864014969513E-2</v>
          </cell>
          <cell r="S2577">
            <v>0.1219850868423723</v>
          </cell>
          <cell r="T2577">
            <v>0.76053733244682054</v>
          </cell>
          <cell r="U2577">
            <v>0.2030089818778357</v>
          </cell>
          <cell r="V2577">
            <v>0.80998292618873668</v>
          </cell>
          <cell r="W2577">
            <v>0.72240878309374867</v>
          </cell>
          <cell r="X2577">
            <v>51</v>
          </cell>
          <cell r="Y2577">
            <v>55.000000000000007</v>
          </cell>
          <cell r="Z2577">
            <v>78</v>
          </cell>
          <cell r="AA2577">
            <v>57.999999999999993</v>
          </cell>
          <cell r="AB2577">
            <v>79</v>
          </cell>
          <cell r="AC2577">
            <v>76</v>
          </cell>
        </row>
        <row r="2578">
          <cell r="A2578" t="str">
            <v>raC</v>
          </cell>
          <cell r="B2578" t="str">
            <v>r</v>
          </cell>
          <cell r="C2578" t="str">
            <v>late-8</v>
          </cell>
          <cell r="D2578" t="str">
            <v>a</v>
          </cell>
          <cell r="E2578" t="str">
            <v>C</v>
          </cell>
          <cell r="F2578" t="str">
            <v>mid-8</v>
          </cell>
          <cell r="G2578" t="str">
            <v>ra</v>
          </cell>
          <cell r="H2578" t="str">
            <v>aC</v>
          </cell>
          <cell r="I2578">
            <v>4</v>
          </cell>
          <cell r="J2578" t="str">
            <v>Not Found</v>
          </cell>
          <cell r="K2578">
            <v>0.1186</v>
          </cell>
          <cell r="L2578">
            <v>1.2999999999999999E-3</v>
          </cell>
          <cell r="M2578">
            <v>11</v>
          </cell>
          <cell r="N2578" t="str">
            <v>Not Found</v>
          </cell>
          <cell r="O2578">
            <v>0.1205</v>
          </cell>
          <cell r="P2578">
            <v>4.0000000000000001E-3</v>
          </cell>
          <cell r="Q2578">
            <v>8</v>
          </cell>
          <cell r="R2578">
            <v>0.22390921779834208</v>
          </cell>
          <cell r="S2578">
            <v>-0.54609401832057292</v>
          </cell>
          <cell r="T2578">
            <v>-4.4752669361177014E-2</v>
          </cell>
          <cell r="U2578">
            <v>1.0711157933778113E-2</v>
          </cell>
          <cell r="V2578">
            <v>0.10741881967323515</v>
          </cell>
          <cell r="W2578">
            <v>0.25918078377818571</v>
          </cell>
          <cell r="X2578">
            <v>59</v>
          </cell>
          <cell r="Y2578">
            <v>28.999999999999996</v>
          </cell>
          <cell r="Z2578">
            <v>48</v>
          </cell>
          <cell r="AA2578">
            <v>50</v>
          </cell>
          <cell r="AB2578">
            <v>55.000000000000007</v>
          </cell>
          <cell r="AC2578">
            <v>60</v>
          </cell>
        </row>
        <row r="2579">
          <cell r="A2579" t="str">
            <v>raf</v>
          </cell>
          <cell r="B2579" t="str">
            <v>r</v>
          </cell>
          <cell r="C2579" t="str">
            <v>late-8</v>
          </cell>
          <cell r="D2579" t="str">
            <v>a</v>
          </cell>
          <cell r="E2579" t="str">
            <v>f</v>
          </cell>
          <cell r="F2579" t="str">
            <v>mid-8</v>
          </cell>
          <cell r="G2579" t="str">
            <v>ra</v>
          </cell>
          <cell r="H2579" t="str">
            <v>af</v>
          </cell>
          <cell r="I2579">
            <v>4</v>
          </cell>
          <cell r="J2579" t="str">
            <v>Not Found</v>
          </cell>
          <cell r="K2579">
            <v>0.1303</v>
          </cell>
          <cell r="L2579">
            <v>1.2999999999999999E-3</v>
          </cell>
          <cell r="M2579">
            <v>9</v>
          </cell>
          <cell r="N2579" t="str">
            <v>Not Found</v>
          </cell>
          <cell r="O2579">
            <v>0.12709999999999999</v>
          </cell>
          <cell r="P2579">
            <v>4.4000000000000003E-3</v>
          </cell>
          <cell r="Q2579">
            <v>8</v>
          </cell>
          <cell r="R2579">
            <v>0.49388781551982125</v>
          </cell>
          <cell r="S2579">
            <v>-0.54609401832057292</v>
          </cell>
          <cell r="T2579">
            <v>-0.36686867008437607</v>
          </cell>
          <cell r="U2579">
            <v>0.16180230531839485</v>
          </cell>
          <cell r="V2579">
            <v>0.22960388167593113</v>
          </cell>
          <cell r="W2579">
            <v>0.25918078377818571</v>
          </cell>
          <cell r="X2579">
            <v>69</v>
          </cell>
          <cell r="Y2579">
            <v>28.999999999999996</v>
          </cell>
          <cell r="Z2579">
            <v>36</v>
          </cell>
          <cell r="AA2579">
            <v>56.000000000000007</v>
          </cell>
          <cell r="AB2579">
            <v>60</v>
          </cell>
          <cell r="AC2579">
            <v>60</v>
          </cell>
        </row>
        <row r="2580">
          <cell r="A2580" t="str">
            <v>raG</v>
          </cell>
          <cell r="B2580" t="str">
            <v>r</v>
          </cell>
          <cell r="C2580" t="str">
            <v>late-8</v>
          </cell>
          <cell r="D2580" t="str">
            <v>a</v>
          </cell>
          <cell r="E2580" t="str">
            <v>G</v>
          </cell>
          <cell r="F2580" t="str">
            <v>mid-8</v>
          </cell>
          <cell r="G2580" t="str">
            <v>ra</v>
          </cell>
          <cell r="H2580" t="str">
            <v>aG</v>
          </cell>
          <cell r="I2580">
            <v>4</v>
          </cell>
          <cell r="J2580" t="str">
            <v>Not Found</v>
          </cell>
          <cell r="K2580">
            <v>0.12239999999999999</v>
          </cell>
          <cell r="L2580">
            <v>1.8E-3</v>
          </cell>
          <cell r="M2580">
            <v>8</v>
          </cell>
          <cell r="N2580" t="str">
            <v>Not Found</v>
          </cell>
          <cell r="O2580">
            <v>0.12670000000000001</v>
          </cell>
          <cell r="P2580">
            <v>4.7000000000000002E-3</v>
          </cell>
          <cell r="Q2580">
            <v>13</v>
          </cell>
          <cell r="R2580">
            <v>0.31159457432326687</v>
          </cell>
          <cell r="S2580">
            <v>-0.40085943024167181</v>
          </cell>
          <cell r="T2580">
            <v>-0.52792667044597552</v>
          </cell>
          <cell r="U2580">
            <v>0.15264526608296389</v>
          </cell>
          <cell r="V2580">
            <v>0.32124267817795304</v>
          </cell>
          <cell r="W2580">
            <v>1.4172507820670932</v>
          </cell>
          <cell r="X2580">
            <v>62</v>
          </cell>
          <cell r="Y2580">
            <v>34</v>
          </cell>
          <cell r="Z2580">
            <v>30</v>
          </cell>
          <cell r="AA2580">
            <v>56.000000000000007</v>
          </cell>
          <cell r="AB2580">
            <v>63</v>
          </cell>
          <cell r="AC2580">
            <v>92</v>
          </cell>
        </row>
        <row r="2581">
          <cell r="A2581" t="str">
            <v>raJ</v>
          </cell>
          <cell r="B2581" t="str">
            <v>r</v>
          </cell>
          <cell r="C2581" t="str">
            <v>late-8</v>
          </cell>
          <cell r="D2581" t="str">
            <v>a</v>
          </cell>
          <cell r="E2581" t="str">
            <v>J</v>
          </cell>
          <cell r="F2581" t="str">
            <v>mid-8</v>
          </cell>
          <cell r="G2581" t="str">
            <v>ra</v>
          </cell>
          <cell r="H2581" t="str">
            <v>aJ</v>
          </cell>
          <cell r="I2581">
            <v>4</v>
          </cell>
          <cell r="J2581" t="str">
            <v>Not Found</v>
          </cell>
          <cell r="K2581">
            <v>0.12139999999999999</v>
          </cell>
          <cell r="L2581">
            <v>2E-3</v>
          </cell>
          <cell r="M2581">
            <v>10</v>
          </cell>
          <cell r="N2581" t="str">
            <v>Not Found</v>
          </cell>
          <cell r="O2581">
            <v>0.11409999999999999</v>
          </cell>
          <cell r="P2581">
            <v>4.5999999999999999E-3</v>
          </cell>
          <cell r="Q2581">
            <v>8</v>
          </cell>
          <cell r="R2581">
            <v>0.28851948050091819</v>
          </cell>
          <cell r="S2581">
            <v>-0.34276559501011128</v>
          </cell>
          <cell r="T2581">
            <v>-0.20581066972277653</v>
          </cell>
          <cell r="U2581">
            <v>-0.13580146983312313</v>
          </cell>
          <cell r="V2581">
            <v>0.29069641267727897</v>
          </cell>
          <cell r="W2581">
            <v>0.25918078377818571</v>
          </cell>
          <cell r="X2581">
            <v>61</v>
          </cell>
          <cell r="Y2581">
            <v>36</v>
          </cell>
          <cell r="Z2581">
            <v>42</v>
          </cell>
          <cell r="AA2581">
            <v>45</v>
          </cell>
          <cell r="AB2581">
            <v>62</v>
          </cell>
          <cell r="AC2581">
            <v>60</v>
          </cell>
        </row>
        <row r="2582">
          <cell r="A2582" t="str">
            <v>ral</v>
          </cell>
          <cell r="B2582" t="str">
            <v>r</v>
          </cell>
          <cell r="C2582" t="str">
            <v>late-8</v>
          </cell>
          <cell r="D2582" t="str">
            <v>a</v>
          </cell>
          <cell r="E2582" t="str">
            <v>l</v>
          </cell>
          <cell r="F2582" t="str">
            <v>late-8</v>
          </cell>
          <cell r="G2582" t="str">
            <v>ra</v>
          </cell>
          <cell r="H2582" t="str">
            <v>al</v>
          </cell>
          <cell r="I2582">
            <v>5</v>
          </cell>
          <cell r="J2582" t="str">
            <v>Not Found</v>
          </cell>
          <cell r="K2582">
            <v>0.18429999999999999</v>
          </cell>
          <cell r="L2582">
            <v>7.0000000000000001E-3</v>
          </cell>
          <cell r="M2582">
            <v>13</v>
          </cell>
          <cell r="N2582" t="str">
            <v>Not Found</v>
          </cell>
          <cell r="O2582">
            <v>0.18940000000000001</v>
          </cell>
          <cell r="P2582">
            <v>1.0200000000000001E-2</v>
          </cell>
          <cell r="Q2582">
            <v>11</v>
          </cell>
          <cell r="R2582">
            <v>1.7399428819266478</v>
          </cell>
          <cell r="S2582">
            <v>1.1095802857789001</v>
          </cell>
          <cell r="T2582">
            <v>0.27736333136202201</v>
          </cell>
          <cell r="U2582">
            <v>1.5880111662368241</v>
          </cell>
          <cell r="V2582">
            <v>2.0012872807150219</v>
          </cell>
          <cell r="W2582">
            <v>0.95402278275153019</v>
          </cell>
          <cell r="X2582">
            <v>96</v>
          </cell>
          <cell r="Y2582">
            <v>87</v>
          </cell>
          <cell r="Z2582">
            <v>61</v>
          </cell>
          <cell r="AA2582">
            <v>94</v>
          </cell>
          <cell r="AB2582">
            <v>98</v>
          </cell>
          <cell r="AC2582">
            <v>83</v>
          </cell>
        </row>
        <row r="2583">
          <cell r="A2583" t="str">
            <v>ram</v>
          </cell>
          <cell r="B2583" t="str">
            <v>r</v>
          </cell>
          <cell r="C2583" t="str">
            <v>late-8</v>
          </cell>
          <cell r="D2583" t="str">
            <v>a</v>
          </cell>
          <cell r="E2583" t="str">
            <v>m</v>
          </cell>
          <cell r="F2583" t="str">
            <v>early-8</v>
          </cell>
          <cell r="G2583" t="str">
            <v>ra</v>
          </cell>
          <cell r="H2583" t="str">
            <v>am</v>
          </cell>
          <cell r="I2583">
            <v>3</v>
          </cell>
          <cell r="J2583" t="str">
            <v>Not Found</v>
          </cell>
          <cell r="K2583">
            <v>0.16009999999999999</v>
          </cell>
          <cell r="L2583">
            <v>6.8999999999999999E-3</v>
          </cell>
          <cell r="M2583">
            <v>17</v>
          </cell>
          <cell r="N2583" t="str">
            <v>Not Found</v>
          </cell>
          <cell r="O2583">
            <v>0.1532</v>
          </cell>
          <cell r="P2583">
            <v>7.6E-3</v>
          </cell>
          <cell r="Q2583">
            <v>13</v>
          </cell>
          <cell r="R2583">
            <v>1.1815256114258106</v>
          </cell>
          <cell r="S2583">
            <v>1.0805333681631197</v>
          </cell>
          <cell r="T2583">
            <v>0.9215953328084201</v>
          </cell>
          <cell r="U2583">
            <v>0.75929911543028905</v>
          </cell>
          <cell r="V2583">
            <v>1.2070843776974984</v>
          </cell>
          <cell r="W2583">
            <v>1.4172507820670932</v>
          </cell>
          <cell r="X2583">
            <v>88</v>
          </cell>
          <cell r="Y2583">
            <v>86</v>
          </cell>
          <cell r="Z2583">
            <v>82</v>
          </cell>
          <cell r="AA2583">
            <v>78</v>
          </cell>
          <cell r="AB2583">
            <v>89</v>
          </cell>
          <cell r="AC2583">
            <v>92</v>
          </cell>
        </row>
        <row r="2584">
          <cell r="A2584" t="str">
            <v>ran</v>
          </cell>
          <cell r="B2584" t="str">
            <v>r</v>
          </cell>
          <cell r="C2584" t="str">
            <v>late-8</v>
          </cell>
          <cell r="D2584" t="str">
            <v>a</v>
          </cell>
          <cell r="E2584" t="str">
            <v>n</v>
          </cell>
          <cell r="F2584" t="str">
            <v>early-8</v>
          </cell>
          <cell r="G2584" t="str">
            <v>ra</v>
          </cell>
          <cell r="H2584" t="str">
            <v>an</v>
          </cell>
          <cell r="I2584">
            <v>3</v>
          </cell>
          <cell r="J2584" t="str">
            <v>Not Found</v>
          </cell>
          <cell r="K2584">
            <v>0.20669999999999999</v>
          </cell>
          <cell r="L2584">
            <v>1.3100000000000001E-2</v>
          </cell>
          <cell r="M2584">
            <v>17</v>
          </cell>
          <cell r="N2584" t="str">
            <v>Not Found</v>
          </cell>
          <cell r="O2584">
            <v>0.21329999999999999</v>
          </cell>
          <cell r="P2584">
            <v>9.7999999999999997E-3</v>
          </cell>
          <cell r="Q2584">
            <v>15</v>
          </cell>
          <cell r="R2584">
            <v>2.2568249835472574</v>
          </cell>
          <cell r="S2584">
            <v>2.881442260341494</v>
          </cell>
          <cell r="T2584">
            <v>0.9215953328084201</v>
          </cell>
          <cell r="U2584">
            <v>2.1351442605538451</v>
          </cell>
          <cell r="V2584">
            <v>1.8791022187123259</v>
          </cell>
          <cell r="W2584">
            <v>1.880478781382656</v>
          </cell>
          <cell r="X2584">
            <v>99</v>
          </cell>
          <cell r="Y2584">
            <v>100</v>
          </cell>
          <cell r="Z2584">
            <v>82</v>
          </cell>
          <cell r="AA2584">
            <v>98</v>
          </cell>
          <cell r="AB2584">
            <v>97</v>
          </cell>
          <cell r="AC2584">
            <v>97</v>
          </cell>
        </row>
        <row r="2585">
          <cell r="A2585" t="str">
            <v>rap</v>
          </cell>
          <cell r="B2585" t="str">
            <v>r</v>
          </cell>
          <cell r="C2585" t="str">
            <v>late-8</v>
          </cell>
          <cell r="D2585" t="str">
            <v>a</v>
          </cell>
          <cell r="E2585" t="str">
            <v>p</v>
          </cell>
          <cell r="F2585" t="str">
            <v>early-8</v>
          </cell>
          <cell r="G2585" t="str">
            <v>ra</v>
          </cell>
          <cell r="H2585" t="str">
            <v>ap</v>
          </cell>
          <cell r="I2585">
            <v>3</v>
          </cell>
          <cell r="J2585" t="str">
            <v>Not Found</v>
          </cell>
          <cell r="K2585">
            <v>0.14779999999999999</v>
          </cell>
          <cell r="L2585">
            <v>3.5999999999999999E-3</v>
          </cell>
          <cell r="M2585">
            <v>24</v>
          </cell>
          <cell r="N2585" t="str">
            <v>Not Found</v>
          </cell>
          <cell r="O2585">
            <v>0.14030000000000001</v>
          </cell>
          <cell r="P2585">
            <v>7.6E-3</v>
          </cell>
          <cell r="Q2585">
            <v>18</v>
          </cell>
          <cell r="R2585">
            <v>0.89770195741092218</v>
          </cell>
          <cell r="S2585">
            <v>0.1219850868423723</v>
          </cell>
          <cell r="T2585">
            <v>2.0490013353396166</v>
          </cell>
          <cell r="U2585">
            <v>0.46398460008762893</v>
          </cell>
          <cell r="V2585">
            <v>1.2070843776974984</v>
          </cell>
          <cell r="W2585">
            <v>2.5753207803560008</v>
          </cell>
          <cell r="X2585">
            <v>82</v>
          </cell>
          <cell r="Y2585">
            <v>55.000000000000007</v>
          </cell>
          <cell r="Z2585">
            <v>98</v>
          </cell>
          <cell r="AA2585">
            <v>68</v>
          </cell>
          <cell r="AB2585">
            <v>89</v>
          </cell>
          <cell r="AC2585">
            <v>100</v>
          </cell>
        </row>
        <row r="2586">
          <cell r="A2586" t="str">
            <v>rar</v>
          </cell>
          <cell r="B2586" t="str">
            <v>r</v>
          </cell>
          <cell r="C2586" t="str">
            <v>late-8</v>
          </cell>
          <cell r="D2586" t="str">
            <v>a</v>
          </cell>
          <cell r="E2586" t="str">
            <v>r</v>
          </cell>
          <cell r="F2586" t="str">
            <v>late-8</v>
          </cell>
          <cell r="G2586" t="str">
            <v>ra</v>
          </cell>
          <cell r="H2586" t="str">
            <v>ar</v>
          </cell>
          <cell r="I2586">
            <v>5</v>
          </cell>
          <cell r="J2586" t="str">
            <v>Not Found</v>
          </cell>
          <cell r="K2586">
            <v>0.189</v>
          </cell>
          <cell r="L2586">
            <v>1.72E-2</v>
          </cell>
          <cell r="M2586">
            <v>18</v>
          </cell>
          <cell r="N2586" t="str">
            <v>Not Found</v>
          </cell>
          <cell r="O2586">
            <v>0.19589999999999999</v>
          </cell>
          <cell r="P2586">
            <v>2.5899999999999999E-2</v>
          </cell>
          <cell r="Q2586">
            <v>18</v>
          </cell>
          <cell r="R2586">
            <v>1.8483958228916866</v>
          </cell>
          <cell r="S2586">
            <v>4.0723658825884836</v>
          </cell>
          <cell r="T2586">
            <v>1.0826533331700197</v>
          </cell>
          <cell r="U2586">
            <v>1.7368130538125826</v>
          </cell>
          <cell r="V2586">
            <v>6.797050964320837</v>
          </cell>
          <cell r="W2586">
            <v>2.5753207803560008</v>
          </cell>
          <cell r="X2586">
            <v>97</v>
          </cell>
          <cell r="Y2586">
            <v>100</v>
          </cell>
          <cell r="Z2586">
            <v>86</v>
          </cell>
          <cell r="AA2586">
            <v>96</v>
          </cell>
          <cell r="AB2586">
            <v>100</v>
          </cell>
          <cell r="AC2586">
            <v>100</v>
          </cell>
        </row>
        <row r="2587">
          <cell r="A2587" t="str">
            <v>raS</v>
          </cell>
          <cell r="B2587" t="str">
            <v>r</v>
          </cell>
          <cell r="C2587" t="str">
            <v>late-8</v>
          </cell>
          <cell r="D2587" t="str">
            <v>a</v>
          </cell>
          <cell r="E2587" t="str">
            <v>S</v>
          </cell>
          <cell r="F2587" t="str">
            <v>late-8</v>
          </cell>
          <cell r="G2587" t="str">
            <v>ra</v>
          </cell>
          <cell r="H2587" t="str">
            <v>aS</v>
          </cell>
          <cell r="I2587">
            <v>5</v>
          </cell>
          <cell r="J2587" t="str">
            <v>Not Found</v>
          </cell>
          <cell r="K2587">
            <v>0.11840000000000001</v>
          </cell>
          <cell r="L2587">
            <v>1.2999999999999999E-3</v>
          </cell>
          <cell r="M2587">
            <v>9</v>
          </cell>
          <cell r="N2587" t="str">
            <v>Not Found</v>
          </cell>
          <cell r="O2587">
            <v>0.11899999999999999</v>
          </cell>
          <cell r="P2587">
            <v>4.4000000000000003E-3</v>
          </cell>
          <cell r="Q2587">
            <v>10</v>
          </cell>
          <cell r="R2587">
            <v>0.21929419903387254</v>
          </cell>
          <cell r="S2587">
            <v>-0.54609401832057292</v>
          </cell>
          <cell r="T2587">
            <v>-0.36686867008437607</v>
          </cell>
          <cell r="U2587">
            <v>-2.3627739199089382E-2</v>
          </cell>
          <cell r="V2587">
            <v>0.22960388167593113</v>
          </cell>
          <cell r="W2587">
            <v>0.72240878309374867</v>
          </cell>
          <cell r="X2587">
            <v>59</v>
          </cell>
          <cell r="Y2587">
            <v>28.999999999999996</v>
          </cell>
          <cell r="Z2587">
            <v>36</v>
          </cell>
          <cell r="AA2587">
            <v>49</v>
          </cell>
          <cell r="AB2587">
            <v>60</v>
          </cell>
          <cell r="AC2587">
            <v>76</v>
          </cell>
        </row>
        <row r="2588">
          <cell r="A2588" t="str">
            <v>raT</v>
          </cell>
          <cell r="B2588" t="str">
            <v>r</v>
          </cell>
          <cell r="C2588" t="str">
            <v>late-8</v>
          </cell>
          <cell r="D2588" t="str">
            <v>a</v>
          </cell>
          <cell r="E2588" t="str">
            <v>T</v>
          </cell>
          <cell r="F2588" t="str">
            <v>late-8</v>
          </cell>
          <cell r="G2588" t="str">
            <v>ra</v>
          </cell>
          <cell r="H2588" t="str">
            <v>aT</v>
          </cell>
          <cell r="I2588">
            <v>5</v>
          </cell>
          <cell r="J2588" t="str">
            <v>Not Found</v>
          </cell>
          <cell r="K2588">
            <v>0.11799999999999999</v>
          </cell>
          <cell r="L2588">
            <v>1.1999999999999999E-3</v>
          </cell>
          <cell r="M2588">
            <v>9</v>
          </cell>
          <cell r="N2588" t="str">
            <v>Not Found</v>
          </cell>
          <cell r="O2588">
            <v>0.1164</v>
          </cell>
          <cell r="P2588">
            <v>4.0000000000000001E-3</v>
          </cell>
          <cell r="Q2588">
            <v>6</v>
          </cell>
          <cell r="R2588">
            <v>0.21006416150493282</v>
          </cell>
          <cell r="S2588">
            <v>-0.57514093593635329</v>
          </cell>
          <cell r="T2588">
            <v>-0.36686867008437607</v>
          </cell>
          <cell r="U2588">
            <v>-8.3148494229392786E-2</v>
          </cell>
          <cell r="V2588">
            <v>0.10741881967323515</v>
          </cell>
          <cell r="W2588">
            <v>-0.20404721553737729</v>
          </cell>
          <cell r="X2588">
            <v>57.999999999999993</v>
          </cell>
          <cell r="Y2588">
            <v>28.000000000000004</v>
          </cell>
          <cell r="Z2588">
            <v>36</v>
          </cell>
          <cell r="AA2588">
            <v>47</v>
          </cell>
          <cell r="AB2588">
            <v>55.000000000000007</v>
          </cell>
          <cell r="AC2588">
            <v>42</v>
          </cell>
        </row>
        <row r="2589">
          <cell r="A2589" t="str">
            <v>rav</v>
          </cell>
          <cell r="B2589" t="str">
            <v>r</v>
          </cell>
          <cell r="C2589" t="str">
            <v>late-8</v>
          </cell>
          <cell r="D2589" t="str">
            <v>a</v>
          </cell>
          <cell r="E2589" t="str">
            <v>v</v>
          </cell>
          <cell r="F2589" t="str">
            <v>mid-8</v>
          </cell>
          <cell r="G2589" t="str">
            <v>ra</v>
          </cell>
          <cell r="H2589" t="str">
            <v>av</v>
          </cell>
          <cell r="I2589">
            <v>4</v>
          </cell>
          <cell r="J2589" t="str">
            <v>Not Found</v>
          </cell>
          <cell r="K2589">
            <v>0.13420000000000001</v>
          </cell>
          <cell r="L2589">
            <v>1.6000000000000001E-3</v>
          </cell>
          <cell r="M2589">
            <v>9</v>
          </cell>
          <cell r="N2589" t="str">
            <v>Not Found</v>
          </cell>
          <cell r="O2589">
            <v>0.13</v>
          </cell>
          <cell r="P2589">
            <v>4.1999999999999997E-3</v>
          </cell>
          <cell r="Q2589">
            <v>6</v>
          </cell>
          <cell r="R2589">
            <v>0.58388068142698124</v>
          </cell>
          <cell r="S2589">
            <v>-0.45895326547323223</v>
          </cell>
          <cell r="T2589">
            <v>-0.36686867008437607</v>
          </cell>
          <cell r="U2589">
            <v>0.22819083977527224</v>
          </cell>
          <cell r="V2589">
            <v>0.168511350674583</v>
          </cell>
          <cell r="W2589">
            <v>-0.20404721553737729</v>
          </cell>
          <cell r="X2589">
            <v>72</v>
          </cell>
          <cell r="Y2589">
            <v>32</v>
          </cell>
          <cell r="Z2589">
            <v>36</v>
          </cell>
          <cell r="AA2589">
            <v>59</v>
          </cell>
          <cell r="AB2589">
            <v>56.999999999999993</v>
          </cell>
          <cell r="AC2589">
            <v>42</v>
          </cell>
        </row>
        <row r="2590">
          <cell r="A2590" t="str">
            <v>raz</v>
          </cell>
          <cell r="B2590" t="str">
            <v>r</v>
          </cell>
          <cell r="C2590" t="str">
            <v>late-8</v>
          </cell>
          <cell r="D2590" t="str">
            <v>a</v>
          </cell>
          <cell r="E2590" t="str">
            <v>z</v>
          </cell>
          <cell r="F2590" t="str">
            <v>late-8</v>
          </cell>
          <cell r="G2590" t="str">
            <v>ra</v>
          </cell>
          <cell r="H2590" t="str">
            <v>az</v>
          </cell>
          <cell r="I2590">
            <v>5</v>
          </cell>
          <cell r="J2590" t="str">
            <v>Not Found</v>
          </cell>
          <cell r="K2590">
            <v>0.1308</v>
          </cell>
          <cell r="L2590">
            <v>1.8E-3</v>
          </cell>
          <cell r="M2590">
            <v>10</v>
          </cell>
          <cell r="N2590" t="str">
            <v>Not Found</v>
          </cell>
          <cell r="O2590">
            <v>0.13200000000000001</v>
          </cell>
          <cell r="P2590">
            <v>4.4000000000000003E-3</v>
          </cell>
          <cell r="Q2590">
            <v>9</v>
          </cell>
          <cell r="R2590">
            <v>0.50542536243099556</v>
          </cell>
          <cell r="S2590">
            <v>-0.40085943024167181</v>
          </cell>
          <cell r="T2590">
            <v>-0.20581066972277653</v>
          </cell>
          <cell r="U2590">
            <v>0.27397603595242892</v>
          </cell>
          <cell r="V2590">
            <v>0.22960388167593113</v>
          </cell>
          <cell r="W2590">
            <v>0.49079478343596716</v>
          </cell>
          <cell r="X2590">
            <v>69</v>
          </cell>
          <cell r="Y2590">
            <v>34</v>
          </cell>
          <cell r="Z2590">
            <v>42</v>
          </cell>
          <cell r="AA2590">
            <v>61</v>
          </cell>
          <cell r="AB2590">
            <v>60</v>
          </cell>
          <cell r="AC2590">
            <v>69</v>
          </cell>
        </row>
        <row r="2591">
          <cell r="A2591" t="str">
            <v>rcb</v>
          </cell>
          <cell r="B2591" t="str">
            <v>r</v>
          </cell>
          <cell r="C2591" t="str">
            <v>late-8</v>
          </cell>
          <cell r="D2591" t="str">
            <v>c</v>
          </cell>
          <cell r="E2591" t="str">
            <v>b</v>
          </cell>
          <cell r="F2591" t="str">
            <v>early-8</v>
          </cell>
          <cell r="G2591" t="str">
            <v>rc</v>
          </cell>
          <cell r="H2591" t="str">
            <v>cb</v>
          </cell>
          <cell r="I2591">
            <v>3</v>
          </cell>
          <cell r="J2591" t="str">
            <v>Not Found</v>
          </cell>
          <cell r="K2591">
            <v>9.2600000000000002E-2</v>
          </cell>
          <cell r="L2591">
            <v>5.0000000000000001E-4</v>
          </cell>
          <cell r="M2591">
            <v>9</v>
          </cell>
          <cell r="N2591" t="str">
            <v>Not Found</v>
          </cell>
          <cell r="O2591">
            <v>9.3100000000000002E-2</v>
          </cell>
          <cell r="P2591">
            <v>5.9999999999999995E-4</v>
          </cell>
          <cell r="Q2591">
            <v>4</v>
          </cell>
          <cell r="R2591">
            <v>-0.37604322158272252</v>
          </cell>
          <cell r="S2591">
            <v>-0.77846935924681471</v>
          </cell>
          <cell r="T2591">
            <v>-0.36686867008437607</v>
          </cell>
          <cell r="U2591">
            <v>-0.61654602969326744</v>
          </cell>
          <cell r="V2591">
            <v>-0.93115420734968024</v>
          </cell>
          <cell r="W2591">
            <v>-0.66727521485294028</v>
          </cell>
          <cell r="X2591">
            <v>35</v>
          </cell>
          <cell r="Y2591">
            <v>21</v>
          </cell>
          <cell r="Z2591">
            <v>36</v>
          </cell>
          <cell r="AA2591">
            <v>27</v>
          </cell>
          <cell r="AB2591">
            <v>18</v>
          </cell>
          <cell r="AC2591">
            <v>25</v>
          </cell>
        </row>
        <row r="2592">
          <cell r="A2592" t="str">
            <v>rcC</v>
          </cell>
          <cell r="B2592" t="str">
            <v>r</v>
          </cell>
          <cell r="C2592" t="str">
            <v>late-8</v>
          </cell>
          <cell r="D2592" t="str">
            <v>c</v>
          </cell>
          <cell r="E2592" t="str">
            <v>C</v>
          </cell>
          <cell r="F2592" t="str">
            <v>mid-8</v>
          </cell>
          <cell r="G2592" t="str">
            <v>rc</v>
          </cell>
          <cell r="H2592" t="str">
            <v>cC</v>
          </cell>
          <cell r="I2592">
            <v>4</v>
          </cell>
          <cell r="J2592" t="str">
            <v>Not Found</v>
          </cell>
          <cell r="K2592">
            <v>7.46E-2</v>
          </cell>
          <cell r="L2592">
            <v>5.9999999999999995E-4</v>
          </cell>
          <cell r="M2592">
            <v>10</v>
          </cell>
          <cell r="N2592" t="str">
            <v>Not Found</v>
          </cell>
          <cell r="O2592">
            <v>8.3799999999999999E-2</v>
          </cell>
          <cell r="P2592">
            <v>1E-3</v>
          </cell>
          <cell r="Q2592">
            <v>5</v>
          </cell>
          <cell r="R2592">
            <v>-0.7913949103849981</v>
          </cell>
          <cell r="S2592">
            <v>-0.74942244163103455</v>
          </cell>
          <cell r="T2592">
            <v>-0.20581066972277653</v>
          </cell>
          <cell r="U2592">
            <v>-0.82944719191704575</v>
          </cell>
          <cell r="V2592">
            <v>-0.80896914534698428</v>
          </cell>
          <cell r="W2592">
            <v>-0.43566121519515877</v>
          </cell>
          <cell r="X2592">
            <v>21</v>
          </cell>
          <cell r="Y2592">
            <v>22</v>
          </cell>
          <cell r="Z2592">
            <v>42</v>
          </cell>
          <cell r="AA2592">
            <v>20</v>
          </cell>
          <cell r="AB2592">
            <v>22</v>
          </cell>
          <cell r="AC2592">
            <v>33</v>
          </cell>
        </row>
        <row r="2593">
          <cell r="A2593" t="str">
            <v>rcd</v>
          </cell>
          <cell r="B2593" t="str">
            <v>r</v>
          </cell>
          <cell r="C2593" t="str">
            <v>late-8</v>
          </cell>
          <cell r="D2593" t="str">
            <v>c</v>
          </cell>
          <cell r="E2593" t="str">
            <v>d</v>
          </cell>
          <cell r="F2593" t="str">
            <v>early-8</v>
          </cell>
          <cell r="G2593" t="str">
            <v>rc</v>
          </cell>
          <cell r="H2593" t="str">
            <v>cd</v>
          </cell>
          <cell r="I2593">
            <v>3</v>
          </cell>
          <cell r="J2593" t="str">
            <v>Not Found</v>
          </cell>
          <cell r="K2593">
            <v>0.1046</v>
          </cell>
          <cell r="L2593">
            <v>8.9999999999999998E-4</v>
          </cell>
          <cell r="M2593">
            <v>16</v>
          </cell>
          <cell r="N2593" t="str">
            <v>Not Found</v>
          </cell>
          <cell r="O2593">
            <v>0.12470000000000001</v>
          </cell>
          <cell r="P2593">
            <v>8.0000000000000004E-4</v>
          </cell>
          <cell r="Q2593">
            <v>9</v>
          </cell>
          <cell r="R2593">
            <v>-9.9142095714538872E-2</v>
          </cell>
          <cell r="S2593">
            <v>-0.66228168878369387</v>
          </cell>
          <cell r="T2593">
            <v>0.76053733244682054</v>
          </cell>
          <cell r="U2593">
            <v>0.10686006990580722</v>
          </cell>
          <cell r="V2593">
            <v>-0.87006167634833231</v>
          </cell>
          <cell r="W2593">
            <v>0.49079478343596716</v>
          </cell>
          <cell r="X2593">
            <v>46</v>
          </cell>
          <cell r="Y2593">
            <v>25</v>
          </cell>
          <cell r="Z2593">
            <v>78</v>
          </cell>
          <cell r="AA2593">
            <v>54</v>
          </cell>
          <cell r="AB2593">
            <v>20</v>
          </cell>
          <cell r="AC2593">
            <v>69</v>
          </cell>
        </row>
        <row r="2594">
          <cell r="A2594" t="str">
            <v>rcf</v>
          </cell>
          <cell r="B2594" t="str">
            <v>r</v>
          </cell>
          <cell r="C2594" t="str">
            <v>late-8</v>
          </cell>
          <cell r="D2594" t="str">
            <v>c</v>
          </cell>
          <cell r="E2594" t="str">
            <v>f</v>
          </cell>
          <cell r="F2594" t="str">
            <v>mid-8</v>
          </cell>
          <cell r="G2594" t="str">
            <v>rc</v>
          </cell>
          <cell r="H2594" t="str">
            <v>cf</v>
          </cell>
          <cell r="I2594">
            <v>4</v>
          </cell>
          <cell r="J2594" t="str">
            <v>Not Found</v>
          </cell>
          <cell r="K2594">
            <v>8.6300000000000002E-2</v>
          </cell>
          <cell r="L2594">
            <v>1E-3</v>
          </cell>
          <cell r="M2594">
            <v>11</v>
          </cell>
          <cell r="N2594" t="str">
            <v>Not Found</v>
          </cell>
          <cell r="O2594">
            <v>9.0499999999999997E-2</v>
          </cell>
          <cell r="P2594">
            <v>1.8E-3</v>
          </cell>
          <cell r="Q2594">
            <v>6</v>
          </cell>
          <cell r="R2594">
            <v>-0.52141631266351895</v>
          </cell>
          <cell r="S2594">
            <v>-0.6332347711679136</v>
          </cell>
          <cell r="T2594">
            <v>-4.4752669361177014E-2</v>
          </cell>
          <cell r="U2594">
            <v>-0.67606678472357118</v>
          </cell>
          <cell r="V2594">
            <v>-0.56459902134159246</v>
          </cell>
          <cell r="W2594">
            <v>-0.20404721553737729</v>
          </cell>
          <cell r="X2594">
            <v>30</v>
          </cell>
          <cell r="Y2594">
            <v>26</v>
          </cell>
          <cell r="Z2594">
            <v>48</v>
          </cell>
          <cell r="AA2594">
            <v>25</v>
          </cell>
          <cell r="AB2594">
            <v>28.999999999999996</v>
          </cell>
          <cell r="AC2594">
            <v>42</v>
          </cell>
        </row>
        <row r="2595">
          <cell r="A2595" t="str">
            <v>rcg</v>
          </cell>
          <cell r="B2595" t="str">
            <v>r</v>
          </cell>
          <cell r="C2595" t="str">
            <v>late-8</v>
          </cell>
          <cell r="D2595" t="str">
            <v>c</v>
          </cell>
          <cell r="E2595" t="str">
            <v>g</v>
          </cell>
          <cell r="F2595" t="str">
            <v>mid-8</v>
          </cell>
          <cell r="G2595" t="str">
            <v>rc</v>
          </cell>
          <cell r="H2595" t="str">
            <v>cg</v>
          </cell>
          <cell r="I2595">
            <v>4</v>
          </cell>
          <cell r="J2595" t="str">
            <v>Not Found</v>
          </cell>
          <cell r="K2595">
            <v>8.4500000000000006E-2</v>
          </cell>
          <cell r="L2595">
            <v>1.1999999999999999E-3</v>
          </cell>
          <cell r="M2595">
            <v>14</v>
          </cell>
          <cell r="N2595" t="str">
            <v>Not Found</v>
          </cell>
          <cell r="O2595">
            <v>9.0200000000000002E-2</v>
          </cell>
          <cell r="P2595">
            <v>2E-3</v>
          </cell>
          <cell r="Q2595">
            <v>10</v>
          </cell>
          <cell r="R2595">
            <v>-0.56295148154374641</v>
          </cell>
          <cell r="S2595">
            <v>-0.57514093593635329</v>
          </cell>
          <cell r="T2595">
            <v>0.43842133172362152</v>
          </cell>
          <cell r="U2595">
            <v>-0.68293456415014453</v>
          </cell>
          <cell r="V2595">
            <v>-0.50350649034024453</v>
          </cell>
          <cell r="W2595">
            <v>0.72240878309374867</v>
          </cell>
          <cell r="X2595">
            <v>28.999999999999996</v>
          </cell>
          <cell r="Y2595">
            <v>28.000000000000004</v>
          </cell>
          <cell r="Z2595">
            <v>67</v>
          </cell>
          <cell r="AA2595">
            <v>25</v>
          </cell>
          <cell r="AB2595">
            <v>31</v>
          </cell>
          <cell r="AC2595">
            <v>76</v>
          </cell>
        </row>
        <row r="2596">
          <cell r="A2596" t="str">
            <v>rcJ</v>
          </cell>
          <cell r="B2596" t="str">
            <v>r</v>
          </cell>
          <cell r="C2596" t="str">
            <v>late-8</v>
          </cell>
          <cell r="D2596" t="str">
            <v>c</v>
          </cell>
          <cell r="E2596" t="str">
            <v>J</v>
          </cell>
          <cell r="F2596" t="str">
            <v>mid-8</v>
          </cell>
          <cell r="G2596" t="str">
            <v>rc</v>
          </cell>
          <cell r="H2596" t="str">
            <v>cJ</v>
          </cell>
          <cell r="I2596">
            <v>4</v>
          </cell>
          <cell r="J2596" t="str">
            <v>Not Found</v>
          </cell>
          <cell r="K2596">
            <v>7.7399999999999997E-2</v>
          </cell>
          <cell r="L2596">
            <v>4.0000000000000002E-4</v>
          </cell>
          <cell r="M2596">
            <v>6</v>
          </cell>
          <cell r="N2596" t="str">
            <v>Not Found</v>
          </cell>
          <cell r="O2596">
            <v>7.7499999999999999E-2</v>
          </cell>
          <cell r="P2596">
            <v>5.9999999999999995E-4</v>
          </cell>
          <cell r="Q2596">
            <v>2</v>
          </cell>
          <cell r="R2596">
            <v>-0.72678464768242201</v>
          </cell>
          <cell r="S2596">
            <v>-0.80751627686259497</v>
          </cell>
          <cell r="T2596">
            <v>-0.85004267116917465</v>
          </cell>
          <cell r="U2596">
            <v>-0.9736705598750891</v>
          </cell>
          <cell r="V2596">
            <v>-0.93115420734968024</v>
          </cell>
          <cell r="W2596">
            <v>-1.1305032141685032</v>
          </cell>
          <cell r="X2596">
            <v>23</v>
          </cell>
          <cell r="Y2596">
            <v>21</v>
          </cell>
          <cell r="Z2596">
            <v>20</v>
          </cell>
          <cell r="AA2596">
            <v>17</v>
          </cell>
          <cell r="AB2596">
            <v>18</v>
          </cell>
          <cell r="AC2596">
            <v>13</v>
          </cell>
        </row>
        <row r="2597">
          <cell r="A2597" t="str">
            <v>rck</v>
          </cell>
          <cell r="B2597" t="str">
            <v>r</v>
          </cell>
          <cell r="C2597" t="str">
            <v>late-8</v>
          </cell>
          <cell r="D2597" t="str">
            <v>c</v>
          </cell>
          <cell r="E2597" t="str">
            <v>k</v>
          </cell>
          <cell r="F2597" t="str">
            <v>mid-8</v>
          </cell>
          <cell r="G2597" t="str">
            <v>rc</v>
          </cell>
          <cell r="H2597" t="str">
            <v>ck</v>
          </cell>
          <cell r="I2597">
            <v>4</v>
          </cell>
          <cell r="J2597" t="str">
            <v>Not Found</v>
          </cell>
          <cell r="K2597">
            <v>0.1201</v>
          </cell>
          <cell r="L2597">
            <v>1.2999999999999999E-3</v>
          </cell>
          <cell r="M2597">
            <v>19</v>
          </cell>
          <cell r="N2597" t="str">
            <v>Not Found</v>
          </cell>
          <cell r="O2597">
            <v>0.1318</v>
          </cell>
          <cell r="P2597">
            <v>2.3999999999999998E-3</v>
          </cell>
          <cell r="Q2597">
            <v>11</v>
          </cell>
          <cell r="R2597">
            <v>0.2585218585318651</v>
          </cell>
          <cell r="S2597">
            <v>-0.54609401832057292</v>
          </cell>
          <cell r="T2597">
            <v>1.2437113335316192</v>
          </cell>
          <cell r="U2597">
            <v>0.26939751633471309</v>
          </cell>
          <cell r="V2597">
            <v>-0.38132142833754862</v>
          </cell>
          <cell r="W2597">
            <v>0.95402278275153019</v>
          </cell>
          <cell r="X2597">
            <v>60</v>
          </cell>
          <cell r="Y2597">
            <v>28.999999999999996</v>
          </cell>
          <cell r="Z2597">
            <v>89</v>
          </cell>
          <cell r="AA2597">
            <v>61</v>
          </cell>
          <cell r="AB2597">
            <v>36</v>
          </cell>
          <cell r="AC2597">
            <v>83</v>
          </cell>
        </row>
        <row r="2598">
          <cell r="A2598" t="str">
            <v>rcl</v>
          </cell>
          <cell r="B2598" t="str">
            <v>r</v>
          </cell>
          <cell r="C2598" t="str">
            <v>late-8</v>
          </cell>
          <cell r="D2598" t="str">
            <v>c</v>
          </cell>
          <cell r="E2598" t="str">
            <v>l</v>
          </cell>
          <cell r="F2598" t="str">
            <v>late-8</v>
          </cell>
          <cell r="G2598" t="str">
            <v>rc</v>
          </cell>
          <cell r="H2598" t="str">
            <v>cl</v>
          </cell>
          <cell r="I2598">
            <v>5</v>
          </cell>
          <cell r="J2598" t="str">
            <v>Not Found</v>
          </cell>
          <cell r="K2598">
            <v>0.14030000000000001</v>
          </cell>
          <cell r="L2598">
            <v>3.8999999999999998E-3</v>
          </cell>
          <cell r="M2598">
            <v>28</v>
          </cell>
          <cell r="N2598" t="str">
            <v>Not Found</v>
          </cell>
          <cell r="O2598">
            <v>0.1527</v>
          </cell>
          <cell r="P2598">
            <v>6.4999999999999997E-3</v>
          </cell>
          <cell r="Q2598">
            <v>15</v>
          </cell>
          <cell r="R2598">
            <v>0.72463875374330788</v>
          </cell>
          <cell r="S2598">
            <v>0.20912583968971296</v>
          </cell>
          <cell r="T2598">
            <v>2.6932333367860153</v>
          </cell>
          <cell r="U2598">
            <v>0.74785281638599987</v>
          </cell>
          <cell r="V2598">
            <v>0.8710754571900845</v>
          </cell>
          <cell r="W2598">
            <v>1.880478781382656</v>
          </cell>
          <cell r="X2598">
            <v>77</v>
          </cell>
          <cell r="Y2598">
            <v>57.999999999999993</v>
          </cell>
          <cell r="Z2598">
            <v>100</v>
          </cell>
          <cell r="AA2598">
            <v>77</v>
          </cell>
          <cell r="AB2598">
            <v>81</v>
          </cell>
          <cell r="AC2598">
            <v>97</v>
          </cell>
        </row>
        <row r="2599">
          <cell r="A2599" t="str">
            <v>rcm</v>
          </cell>
          <cell r="B2599" t="str">
            <v>r</v>
          </cell>
          <cell r="C2599" t="str">
            <v>late-8</v>
          </cell>
          <cell r="D2599" t="str">
            <v>c</v>
          </cell>
          <cell r="E2599" t="str">
            <v>m</v>
          </cell>
          <cell r="F2599" t="str">
            <v>early-8</v>
          </cell>
          <cell r="G2599" t="str">
            <v>rc</v>
          </cell>
          <cell r="H2599" t="str">
            <v>cm</v>
          </cell>
          <cell r="I2599">
            <v>3</v>
          </cell>
          <cell r="J2599" t="str">
            <v>Not Found</v>
          </cell>
          <cell r="K2599">
            <v>0.11609999999999999</v>
          </cell>
          <cell r="L2599">
            <v>4.0000000000000002E-4</v>
          </cell>
          <cell r="M2599">
            <v>11</v>
          </cell>
          <cell r="N2599" t="str">
            <v>Not Found</v>
          </cell>
          <cell r="O2599">
            <v>0.1166</v>
          </cell>
          <cell r="P2599">
            <v>5.9999999999999995E-4</v>
          </cell>
          <cell r="Q2599">
            <v>5</v>
          </cell>
          <cell r="R2599">
            <v>0.16622148324247044</v>
          </cell>
          <cell r="S2599">
            <v>-0.80751627686259497</v>
          </cell>
          <cell r="T2599">
            <v>-4.4752669361177014E-2</v>
          </cell>
          <cell r="U2599">
            <v>-7.8569974611677307E-2</v>
          </cell>
          <cell r="V2599">
            <v>-0.93115420734968024</v>
          </cell>
          <cell r="W2599">
            <v>-0.43566121519515877</v>
          </cell>
          <cell r="X2599">
            <v>56.999999999999993</v>
          </cell>
          <cell r="Y2599">
            <v>21</v>
          </cell>
          <cell r="Z2599">
            <v>48</v>
          </cell>
          <cell r="AA2599">
            <v>47</v>
          </cell>
          <cell r="AB2599">
            <v>18</v>
          </cell>
          <cell r="AC2599">
            <v>33</v>
          </cell>
        </row>
        <row r="2600">
          <cell r="A2600" t="str">
            <v>rcn</v>
          </cell>
          <cell r="B2600" t="str">
            <v>r</v>
          </cell>
          <cell r="C2600" t="str">
            <v>late-8</v>
          </cell>
          <cell r="D2600" t="str">
            <v>c</v>
          </cell>
          <cell r="E2600" t="str">
            <v>n</v>
          </cell>
          <cell r="F2600" t="str">
            <v>early-8</v>
          </cell>
          <cell r="G2600" t="str">
            <v>rc</v>
          </cell>
          <cell r="H2600" t="str">
            <v>cn</v>
          </cell>
          <cell r="I2600">
            <v>3</v>
          </cell>
          <cell r="J2600" t="str">
            <v>Not Found</v>
          </cell>
          <cell r="K2600">
            <v>0.16270000000000001</v>
          </cell>
          <cell r="L2600">
            <v>1.8E-3</v>
          </cell>
          <cell r="M2600">
            <v>20</v>
          </cell>
          <cell r="N2600" t="str">
            <v>Not Found</v>
          </cell>
          <cell r="O2600">
            <v>0.1767</v>
          </cell>
          <cell r="P2600">
            <v>3.0999999999999999E-3</v>
          </cell>
          <cell r="Q2600">
            <v>9</v>
          </cell>
          <cell r="R2600">
            <v>1.2415208553639177</v>
          </cell>
          <cell r="S2600">
            <v>-0.40085943024167181</v>
          </cell>
          <cell r="T2600">
            <v>1.4047693338932186</v>
          </cell>
          <cell r="U2600">
            <v>1.297275170511879</v>
          </cell>
          <cell r="V2600">
            <v>-0.16749756983283073</v>
          </cell>
          <cell r="W2600">
            <v>0.49079478343596716</v>
          </cell>
          <cell r="X2600">
            <v>89</v>
          </cell>
          <cell r="Y2600">
            <v>34</v>
          </cell>
          <cell r="Z2600">
            <v>92</v>
          </cell>
          <cell r="AA2600">
            <v>90</v>
          </cell>
          <cell r="AB2600">
            <v>44</v>
          </cell>
          <cell r="AC2600">
            <v>69</v>
          </cell>
        </row>
        <row r="2601">
          <cell r="A2601" t="str">
            <v>rcp</v>
          </cell>
          <cell r="B2601" t="str">
            <v>r</v>
          </cell>
          <cell r="C2601" t="str">
            <v>late-8</v>
          </cell>
          <cell r="D2601" t="str">
            <v>c</v>
          </cell>
          <cell r="E2601" t="str">
            <v>p</v>
          </cell>
          <cell r="F2601" t="str">
            <v>early-8</v>
          </cell>
          <cell r="G2601" t="str">
            <v>rc</v>
          </cell>
          <cell r="H2601" t="str">
            <v>cp</v>
          </cell>
          <cell r="I2601">
            <v>3</v>
          </cell>
          <cell r="J2601" t="str">
            <v>Not Found</v>
          </cell>
          <cell r="K2601">
            <v>0.1038</v>
          </cell>
          <cell r="L2601">
            <v>5.0000000000000001E-4</v>
          </cell>
          <cell r="M2601">
            <v>10</v>
          </cell>
          <cell r="N2601" t="str">
            <v>Not Found</v>
          </cell>
          <cell r="O2601">
            <v>0.1036</v>
          </cell>
          <cell r="P2601">
            <v>5.9999999999999995E-4</v>
          </cell>
          <cell r="Q2601">
            <v>6</v>
          </cell>
          <cell r="R2601">
            <v>-0.11760217077241768</v>
          </cell>
          <cell r="S2601">
            <v>-0.77846935924681471</v>
          </cell>
          <cell r="T2601">
            <v>-0.20581066972277653</v>
          </cell>
          <cell r="U2601">
            <v>-0.37617374976319529</v>
          </cell>
          <cell r="V2601">
            <v>-0.93115420734968024</v>
          </cell>
          <cell r="W2601">
            <v>-0.20404721553737729</v>
          </cell>
          <cell r="X2601">
            <v>45</v>
          </cell>
          <cell r="Y2601">
            <v>21</v>
          </cell>
          <cell r="Z2601">
            <v>42</v>
          </cell>
          <cell r="AA2601">
            <v>35</v>
          </cell>
          <cell r="AB2601">
            <v>18</v>
          </cell>
          <cell r="AC2601">
            <v>42</v>
          </cell>
        </row>
        <row r="2602">
          <cell r="A2602" t="str">
            <v>rcr</v>
          </cell>
          <cell r="B2602" t="str">
            <v>r</v>
          </cell>
          <cell r="C2602" t="str">
            <v>late-8</v>
          </cell>
          <cell r="D2602" t="str">
            <v>c</v>
          </cell>
          <cell r="E2602" t="str">
            <v>r</v>
          </cell>
          <cell r="F2602" t="str">
            <v>late-8</v>
          </cell>
          <cell r="G2602" t="str">
            <v>rc</v>
          </cell>
          <cell r="H2602" t="str">
            <v>cr</v>
          </cell>
          <cell r="I2602">
            <v>5</v>
          </cell>
          <cell r="J2602" t="str">
            <v>Not Found</v>
          </cell>
          <cell r="K2602">
            <v>0.14499999999999999</v>
          </cell>
          <cell r="L2602">
            <v>3.3999999999999998E-3</v>
          </cell>
          <cell r="M2602">
            <v>7</v>
          </cell>
          <cell r="N2602" t="str">
            <v>Not Found</v>
          </cell>
          <cell r="O2602">
            <v>0.1593</v>
          </cell>
          <cell r="P2602">
            <v>3.5000000000000001E-3</v>
          </cell>
          <cell r="Q2602">
            <v>8</v>
          </cell>
          <cell r="R2602">
            <v>0.8330916947083461</v>
          </cell>
          <cell r="S2602">
            <v>6.3891251610811828E-2</v>
          </cell>
          <cell r="T2602">
            <v>-0.68898467080757508</v>
          </cell>
          <cell r="U2602">
            <v>0.89894396377061658</v>
          </cell>
          <cell r="V2602">
            <v>-4.5312507830134761E-2</v>
          </cell>
          <cell r="W2602">
            <v>0.25918078377818571</v>
          </cell>
          <cell r="X2602">
            <v>80</v>
          </cell>
          <cell r="Y2602">
            <v>52</v>
          </cell>
          <cell r="Z2602">
            <v>24</v>
          </cell>
          <cell r="AA2602">
            <v>82</v>
          </cell>
          <cell r="AB2602">
            <v>49</v>
          </cell>
          <cell r="AC2602">
            <v>60</v>
          </cell>
        </row>
        <row r="2603">
          <cell r="A2603" t="str">
            <v>rcs</v>
          </cell>
          <cell r="B2603" t="str">
            <v>r</v>
          </cell>
          <cell r="C2603" t="str">
            <v>late-8</v>
          </cell>
          <cell r="D2603" t="str">
            <v>c</v>
          </cell>
          <cell r="E2603" t="str">
            <v>s</v>
          </cell>
          <cell r="F2603" t="str">
            <v>late-8</v>
          </cell>
          <cell r="G2603" t="str">
            <v>rc</v>
          </cell>
          <cell r="H2603" t="str">
            <v>cs</v>
          </cell>
          <cell r="I2603">
            <v>5</v>
          </cell>
          <cell r="J2603" t="str">
            <v>Not Found</v>
          </cell>
          <cell r="K2603">
            <v>0.14549999999999999</v>
          </cell>
          <cell r="L2603">
            <v>1.5E-3</v>
          </cell>
          <cell r="M2603">
            <v>14</v>
          </cell>
          <cell r="N2603" t="str">
            <v>Not Found</v>
          </cell>
          <cell r="O2603">
            <v>0.1336</v>
          </cell>
          <cell r="P2603">
            <v>2.8E-3</v>
          </cell>
          <cell r="Q2603">
            <v>10</v>
          </cell>
          <cell r="R2603">
            <v>0.84462924161952047</v>
          </cell>
          <cell r="S2603">
            <v>-0.48800018308901244</v>
          </cell>
          <cell r="T2603">
            <v>0.43842133172362152</v>
          </cell>
          <cell r="U2603">
            <v>0.31060419289415397</v>
          </cell>
          <cell r="V2603">
            <v>-0.25913636633485265</v>
          </cell>
          <cell r="W2603">
            <v>0.72240878309374867</v>
          </cell>
          <cell r="X2603">
            <v>80</v>
          </cell>
          <cell r="Y2603">
            <v>31</v>
          </cell>
          <cell r="Z2603">
            <v>67</v>
          </cell>
          <cell r="AA2603">
            <v>62</v>
          </cell>
          <cell r="AB2603">
            <v>40</v>
          </cell>
          <cell r="AC2603">
            <v>76</v>
          </cell>
        </row>
        <row r="2604">
          <cell r="A2604" t="str">
            <v>rcS</v>
          </cell>
          <cell r="B2604" t="str">
            <v>r</v>
          </cell>
          <cell r="C2604" t="str">
            <v>late-8</v>
          </cell>
          <cell r="D2604" t="str">
            <v>c</v>
          </cell>
          <cell r="E2604" t="str">
            <v>S</v>
          </cell>
          <cell r="F2604" t="str">
            <v>late-8</v>
          </cell>
          <cell r="G2604" t="str">
            <v>rc</v>
          </cell>
          <cell r="H2604" t="str">
            <v>cS</v>
          </cell>
          <cell r="I2604">
            <v>5</v>
          </cell>
          <cell r="J2604" t="str">
            <v>Not Found</v>
          </cell>
          <cell r="K2604">
            <v>7.4399999999999994E-2</v>
          </cell>
          <cell r="L2604">
            <v>8.9999999999999998E-4</v>
          </cell>
          <cell r="M2604">
            <v>8</v>
          </cell>
          <cell r="N2604" t="str">
            <v>Not Found</v>
          </cell>
          <cell r="O2604">
            <v>8.2400000000000001E-2</v>
          </cell>
          <cell r="P2604">
            <v>1.9E-3</v>
          </cell>
          <cell r="Q2604">
            <v>5</v>
          </cell>
          <cell r="R2604">
            <v>-0.796009929149468</v>
          </cell>
          <cell r="S2604">
            <v>-0.66228168878369387</v>
          </cell>
          <cell r="T2604">
            <v>-0.52792667044597552</v>
          </cell>
          <cell r="U2604">
            <v>-0.86149682924105542</v>
          </cell>
          <cell r="V2604">
            <v>-0.53405275584091849</v>
          </cell>
          <cell r="W2604">
            <v>-0.43566121519515877</v>
          </cell>
          <cell r="X2604">
            <v>21</v>
          </cell>
          <cell r="Y2604">
            <v>25</v>
          </cell>
          <cell r="Z2604">
            <v>30</v>
          </cell>
          <cell r="AA2604">
            <v>19</v>
          </cell>
          <cell r="AB2604">
            <v>30</v>
          </cell>
          <cell r="AC2604">
            <v>33</v>
          </cell>
        </row>
        <row r="2605">
          <cell r="A2605" t="str">
            <v>rcv</v>
          </cell>
          <cell r="B2605" t="str">
            <v>r</v>
          </cell>
          <cell r="C2605" t="str">
            <v>late-8</v>
          </cell>
          <cell r="D2605" t="str">
            <v>c</v>
          </cell>
          <cell r="E2605" t="str">
            <v>v</v>
          </cell>
          <cell r="F2605" t="str">
            <v>mid-8</v>
          </cell>
          <cell r="G2605" t="str">
            <v>rc</v>
          </cell>
          <cell r="H2605" t="str">
            <v>cv</v>
          </cell>
          <cell r="I2605">
            <v>4</v>
          </cell>
          <cell r="J2605" t="str">
            <v>Not Found</v>
          </cell>
          <cell r="K2605">
            <v>9.0200000000000002E-2</v>
          </cell>
          <cell r="L2605">
            <v>4.0000000000000002E-4</v>
          </cell>
          <cell r="M2605">
            <v>9</v>
          </cell>
          <cell r="N2605" t="str">
            <v>Not Found</v>
          </cell>
          <cell r="O2605">
            <v>9.3299999999999994E-2</v>
          </cell>
          <cell r="P2605">
            <v>5.9999999999999995E-4</v>
          </cell>
          <cell r="Q2605">
            <v>2</v>
          </cell>
          <cell r="R2605">
            <v>-0.43142344675635924</v>
          </cell>
          <cell r="S2605">
            <v>-0.80751627686259497</v>
          </cell>
          <cell r="T2605">
            <v>-0.36686867008437607</v>
          </cell>
          <cell r="U2605">
            <v>-0.61196751007555195</v>
          </cell>
          <cell r="V2605">
            <v>-0.93115420734968024</v>
          </cell>
          <cell r="W2605">
            <v>-1.1305032141685032</v>
          </cell>
          <cell r="X2605">
            <v>33</v>
          </cell>
          <cell r="Y2605">
            <v>21</v>
          </cell>
          <cell r="Z2605">
            <v>36</v>
          </cell>
          <cell r="AA2605">
            <v>27</v>
          </cell>
          <cell r="AB2605">
            <v>18</v>
          </cell>
          <cell r="AC2605">
            <v>13</v>
          </cell>
        </row>
        <row r="2606">
          <cell r="A2606" t="str">
            <v>rcz</v>
          </cell>
          <cell r="B2606" t="str">
            <v>r</v>
          </cell>
          <cell r="C2606" t="str">
            <v>late-8</v>
          </cell>
          <cell r="D2606" t="str">
            <v>c</v>
          </cell>
          <cell r="E2606" t="str">
            <v>z</v>
          </cell>
          <cell r="F2606" t="str">
            <v>late-8</v>
          </cell>
          <cell r="G2606" t="str">
            <v>rc</v>
          </cell>
          <cell r="H2606" t="str">
            <v>cz</v>
          </cell>
          <cell r="I2606">
            <v>5</v>
          </cell>
          <cell r="J2606" t="str">
            <v>Not Found</v>
          </cell>
          <cell r="K2606">
            <v>8.6800000000000002E-2</v>
          </cell>
          <cell r="L2606">
            <v>1E-3</v>
          </cell>
          <cell r="M2606">
            <v>13</v>
          </cell>
          <cell r="N2606" t="str">
            <v>Not Found</v>
          </cell>
          <cell r="O2606">
            <v>9.5299999999999996E-2</v>
          </cell>
          <cell r="P2606">
            <v>1E-3</v>
          </cell>
          <cell r="Q2606">
            <v>5</v>
          </cell>
          <cell r="R2606">
            <v>-0.50987876575234459</v>
          </cell>
          <cell r="S2606">
            <v>-0.6332347711679136</v>
          </cell>
          <cell r="T2606">
            <v>0.27736333136202201</v>
          </cell>
          <cell r="U2606">
            <v>-0.56618231389839535</v>
          </cell>
          <cell r="V2606">
            <v>-0.80896914534698428</v>
          </cell>
          <cell r="W2606">
            <v>-0.43566121519515877</v>
          </cell>
          <cell r="X2606">
            <v>30</v>
          </cell>
          <cell r="Y2606">
            <v>26</v>
          </cell>
          <cell r="Z2606">
            <v>61</v>
          </cell>
          <cell r="AA2606">
            <v>28.999999999999996</v>
          </cell>
          <cell r="AB2606">
            <v>22</v>
          </cell>
          <cell r="AC2606">
            <v>33</v>
          </cell>
        </row>
        <row r="2607">
          <cell r="A2607" t="str">
            <v>reb</v>
          </cell>
          <cell r="B2607" t="str">
            <v>r</v>
          </cell>
          <cell r="C2607" t="str">
            <v>late-8</v>
          </cell>
          <cell r="D2607" t="str">
            <v>e</v>
          </cell>
          <cell r="E2607" t="str">
            <v>b</v>
          </cell>
          <cell r="F2607" t="str">
            <v>early-8</v>
          </cell>
          <cell r="G2607" t="str">
            <v>re</v>
          </cell>
          <cell r="H2607" t="str">
            <v>eb</v>
          </cell>
          <cell r="I2607">
            <v>3</v>
          </cell>
          <cell r="J2607" t="str">
            <v>Not Found</v>
          </cell>
          <cell r="K2607">
            <v>0.1053</v>
          </cell>
          <cell r="L2607">
            <v>4.7999999999999996E-3</v>
          </cell>
          <cell r="M2607">
            <v>17</v>
          </cell>
          <cell r="N2607" t="str">
            <v>Not Found</v>
          </cell>
          <cell r="O2607">
            <v>0.10979999999999999</v>
          </cell>
          <cell r="P2607">
            <v>7.4999999999999997E-3</v>
          </cell>
          <cell r="Q2607">
            <v>9</v>
          </cell>
          <cell r="R2607">
            <v>-8.2989530038894685E-2</v>
          </cell>
          <cell r="S2607">
            <v>0.47054809823173493</v>
          </cell>
          <cell r="T2607">
            <v>0.9215953328084201</v>
          </cell>
          <cell r="U2607">
            <v>-0.23423964161400984</v>
          </cell>
          <cell r="V2607">
            <v>1.1765381121968244</v>
          </cell>
          <cell r="W2607">
            <v>0.49079478343596716</v>
          </cell>
          <cell r="X2607">
            <v>47</v>
          </cell>
          <cell r="Y2607">
            <v>68</v>
          </cell>
          <cell r="Z2607">
            <v>82</v>
          </cell>
          <cell r="AA2607">
            <v>41</v>
          </cell>
          <cell r="AB2607">
            <v>88</v>
          </cell>
          <cell r="AC2607">
            <v>69</v>
          </cell>
        </row>
        <row r="2608">
          <cell r="A2608" t="str">
            <v>rEb</v>
          </cell>
          <cell r="B2608" t="str">
            <v>r</v>
          </cell>
          <cell r="C2608" t="str">
            <v>late-8</v>
          </cell>
          <cell r="D2608" t="str">
            <v>E</v>
          </cell>
          <cell r="E2608" t="str">
            <v>b</v>
          </cell>
          <cell r="F2608" t="str">
            <v>early-8</v>
          </cell>
          <cell r="G2608" t="str">
            <v>rE</v>
          </cell>
          <cell r="H2608" t="str">
            <v>Eb</v>
          </cell>
          <cell r="I2608">
            <v>3</v>
          </cell>
          <cell r="J2608" t="str">
            <v>Not Found</v>
          </cell>
          <cell r="K2608">
            <v>0.14899999999999999</v>
          </cell>
          <cell r="L2608">
            <v>9.1000000000000004E-3</v>
          </cell>
          <cell r="M2608">
            <v>15</v>
          </cell>
          <cell r="N2608" t="str">
            <v>Not Found</v>
          </cell>
          <cell r="O2608">
            <v>0.13750000000000001</v>
          </cell>
          <cell r="P2608">
            <v>5.7999999999999996E-3</v>
          </cell>
          <cell r="Q2608">
            <v>8</v>
          </cell>
          <cell r="R2608">
            <v>0.92539206999774071</v>
          </cell>
          <cell r="S2608">
            <v>1.7195655557102851</v>
          </cell>
          <cell r="T2608">
            <v>0.59947933208522108</v>
          </cell>
          <cell r="U2608">
            <v>0.39988532543960975</v>
          </cell>
          <cell r="V2608">
            <v>0.65725159868536664</v>
          </cell>
          <cell r="W2608">
            <v>0.25918078377818571</v>
          </cell>
          <cell r="X2608">
            <v>82</v>
          </cell>
          <cell r="Y2608">
            <v>96</v>
          </cell>
          <cell r="Z2608">
            <v>72</v>
          </cell>
          <cell r="AA2608">
            <v>66</v>
          </cell>
          <cell r="AB2608">
            <v>75</v>
          </cell>
          <cell r="AC2608">
            <v>60</v>
          </cell>
        </row>
        <row r="2609">
          <cell r="A2609" t="str">
            <v>reC</v>
          </cell>
          <cell r="B2609" t="str">
            <v>r</v>
          </cell>
          <cell r="C2609" t="str">
            <v>late-8</v>
          </cell>
          <cell r="D2609" t="str">
            <v>e</v>
          </cell>
          <cell r="E2609" t="str">
            <v>C</v>
          </cell>
          <cell r="F2609" t="str">
            <v>mid-8</v>
          </cell>
          <cell r="G2609" t="str">
            <v>re</v>
          </cell>
          <cell r="H2609" t="str">
            <v>eC</v>
          </cell>
          <cell r="I2609">
            <v>4</v>
          </cell>
          <cell r="J2609" t="str">
            <v>Not Found</v>
          </cell>
          <cell r="K2609">
            <v>8.7300000000000003E-2</v>
          </cell>
          <cell r="L2609">
            <v>3.3E-3</v>
          </cell>
          <cell r="M2609">
            <v>17</v>
          </cell>
          <cell r="N2609" t="str">
            <v>Not Found</v>
          </cell>
          <cell r="O2609">
            <v>0.10059999999999999</v>
          </cell>
          <cell r="P2609">
            <v>5.1000000000000004E-3</v>
          </cell>
          <cell r="Q2609">
            <v>10</v>
          </cell>
          <cell r="R2609">
            <v>-0.49834121884117027</v>
          </cell>
          <cell r="S2609">
            <v>3.4844333995031646E-2</v>
          </cell>
          <cell r="T2609">
            <v>0.9215953328084201</v>
          </cell>
          <cell r="U2609">
            <v>-0.44485154402893029</v>
          </cell>
          <cell r="V2609">
            <v>0.44342774018064901</v>
          </cell>
          <cell r="W2609">
            <v>0.72240878309374867</v>
          </cell>
          <cell r="X2609">
            <v>31</v>
          </cell>
          <cell r="Y2609">
            <v>51</v>
          </cell>
          <cell r="Z2609">
            <v>82</v>
          </cell>
          <cell r="AA2609">
            <v>33</v>
          </cell>
          <cell r="AB2609">
            <v>68</v>
          </cell>
          <cell r="AC2609">
            <v>76</v>
          </cell>
        </row>
        <row r="2610">
          <cell r="A2610" t="str">
            <v>ref</v>
          </cell>
          <cell r="B2610" t="str">
            <v>r</v>
          </cell>
          <cell r="C2610" t="str">
            <v>late-8</v>
          </cell>
          <cell r="D2610" t="str">
            <v>e</v>
          </cell>
          <cell r="E2610" t="str">
            <v>f</v>
          </cell>
          <cell r="F2610" t="str">
            <v>mid-8</v>
          </cell>
          <cell r="G2610" t="str">
            <v>re</v>
          </cell>
          <cell r="H2610" t="str">
            <v>ef</v>
          </cell>
          <cell r="I2610">
            <v>4</v>
          </cell>
          <cell r="J2610" t="str">
            <v>Not Found</v>
          </cell>
          <cell r="K2610">
            <v>9.9000000000000005E-2</v>
          </cell>
          <cell r="L2610">
            <v>3.5000000000000001E-3</v>
          </cell>
          <cell r="M2610">
            <v>19</v>
          </cell>
          <cell r="N2610" t="str">
            <v>Not Found</v>
          </cell>
          <cell r="O2610">
            <v>0.1072</v>
          </cell>
          <cell r="P2610">
            <v>5.7999999999999996E-3</v>
          </cell>
          <cell r="Q2610">
            <v>10</v>
          </cell>
          <cell r="R2610">
            <v>-0.22836262111969113</v>
          </cell>
          <cell r="S2610">
            <v>9.2938169226592121E-2</v>
          </cell>
          <cell r="T2610">
            <v>1.2437113335316192</v>
          </cell>
          <cell r="U2610">
            <v>-0.29376039664431325</v>
          </cell>
          <cell r="V2610">
            <v>0.65725159868536664</v>
          </cell>
          <cell r="W2610">
            <v>0.72240878309374867</v>
          </cell>
          <cell r="X2610">
            <v>41</v>
          </cell>
          <cell r="Y2610">
            <v>54</v>
          </cell>
          <cell r="Z2610">
            <v>89</v>
          </cell>
          <cell r="AA2610">
            <v>38</v>
          </cell>
          <cell r="AB2610">
            <v>75</v>
          </cell>
          <cell r="AC2610">
            <v>76</v>
          </cell>
        </row>
        <row r="2611">
          <cell r="A2611" t="str">
            <v>rEf</v>
          </cell>
          <cell r="B2611" t="str">
            <v>r</v>
          </cell>
          <cell r="C2611" t="str">
            <v>late-8</v>
          </cell>
          <cell r="D2611" t="str">
            <v>E</v>
          </cell>
          <cell r="E2611" t="str">
            <v>f</v>
          </cell>
          <cell r="F2611" t="str">
            <v>mid-8</v>
          </cell>
          <cell r="G2611" t="str">
            <v>rE</v>
          </cell>
          <cell r="H2611" t="str">
            <v>Ef</v>
          </cell>
          <cell r="I2611">
            <v>4</v>
          </cell>
          <cell r="J2611" t="str">
            <v>Not Found</v>
          </cell>
          <cell r="K2611">
            <v>0.14269999999999999</v>
          </cell>
          <cell r="L2611">
            <v>0.01</v>
          </cell>
          <cell r="M2611">
            <v>14</v>
          </cell>
          <cell r="N2611" t="str">
            <v>Not Found</v>
          </cell>
          <cell r="O2611">
            <v>0.13489999999999999</v>
          </cell>
          <cell r="P2611">
            <v>6.1999999999999998E-3</v>
          </cell>
          <cell r="Q2611">
            <v>9</v>
          </cell>
          <cell r="R2611">
            <v>0.78001897891694427</v>
          </cell>
          <cell r="S2611">
            <v>1.980987814252307</v>
          </cell>
          <cell r="T2611">
            <v>0.43842133172362152</v>
          </cell>
          <cell r="U2611">
            <v>0.34036457040930568</v>
          </cell>
          <cell r="V2611">
            <v>0.77943666068806261</v>
          </cell>
          <cell r="W2611">
            <v>0.49079478343596716</v>
          </cell>
          <cell r="X2611">
            <v>78</v>
          </cell>
          <cell r="Y2611">
            <v>98</v>
          </cell>
          <cell r="Z2611">
            <v>67</v>
          </cell>
          <cell r="AA2611">
            <v>63</v>
          </cell>
          <cell r="AB2611">
            <v>78</v>
          </cell>
          <cell r="AC2611">
            <v>69</v>
          </cell>
        </row>
        <row r="2612">
          <cell r="A2612" t="str">
            <v>reg</v>
          </cell>
          <cell r="B2612" t="str">
            <v>r</v>
          </cell>
          <cell r="C2612" t="str">
            <v>late-8</v>
          </cell>
          <cell r="D2612" t="str">
            <v>e</v>
          </cell>
          <cell r="E2612" t="str">
            <v>g</v>
          </cell>
          <cell r="F2612" t="str">
            <v>mid-8</v>
          </cell>
          <cell r="G2612" t="str">
            <v>re</v>
          </cell>
          <cell r="H2612" t="str">
            <v>eg</v>
          </cell>
          <cell r="I2612">
            <v>4</v>
          </cell>
          <cell r="J2612" t="str">
            <v>Not Found</v>
          </cell>
          <cell r="K2612">
            <v>9.7299999999999998E-2</v>
          </cell>
          <cell r="L2612">
            <v>3.3999999999999998E-3</v>
          </cell>
          <cell r="M2612">
            <v>17</v>
          </cell>
          <cell r="N2612" t="str">
            <v>Not Found</v>
          </cell>
          <cell r="O2612">
            <v>0.107</v>
          </cell>
          <cell r="P2612">
            <v>5.0000000000000001E-3</v>
          </cell>
          <cell r="Q2612">
            <v>10</v>
          </cell>
          <cell r="R2612">
            <v>-0.26759028061768397</v>
          </cell>
          <cell r="S2612">
            <v>6.3891251610811828E-2</v>
          </cell>
          <cell r="T2612">
            <v>0.9215953328084201</v>
          </cell>
          <cell r="U2612">
            <v>-0.29833891626202902</v>
          </cell>
          <cell r="V2612">
            <v>0.41288147467997494</v>
          </cell>
          <cell r="W2612">
            <v>0.72240878309374867</v>
          </cell>
          <cell r="X2612">
            <v>39</v>
          </cell>
          <cell r="Y2612">
            <v>52</v>
          </cell>
          <cell r="Z2612">
            <v>82</v>
          </cell>
          <cell r="AA2612">
            <v>38</v>
          </cell>
          <cell r="AB2612">
            <v>66</v>
          </cell>
          <cell r="AC2612">
            <v>76</v>
          </cell>
        </row>
        <row r="2613">
          <cell r="A2613" t="str">
            <v>reG</v>
          </cell>
          <cell r="B2613" t="str">
            <v>r</v>
          </cell>
          <cell r="C2613" t="str">
            <v>late-8</v>
          </cell>
          <cell r="D2613" t="str">
            <v>e</v>
          </cell>
          <cell r="E2613" t="str">
            <v>G</v>
          </cell>
          <cell r="F2613" t="str">
            <v>mid-8</v>
          </cell>
          <cell r="G2613" t="str">
            <v>re</v>
          </cell>
          <cell r="H2613" t="str">
            <v>eG</v>
          </cell>
          <cell r="I2613">
            <v>4</v>
          </cell>
          <cell r="J2613" t="str">
            <v>Not Found</v>
          </cell>
          <cell r="K2613">
            <v>9.11E-2</v>
          </cell>
          <cell r="L2613">
            <v>3.0999999999999999E-3</v>
          </cell>
          <cell r="M2613">
            <v>16</v>
          </cell>
          <cell r="N2613" t="str">
            <v>Not Found</v>
          </cell>
          <cell r="O2613">
            <v>0.10680000000000001</v>
          </cell>
          <cell r="P2613">
            <v>5.1000000000000004E-3</v>
          </cell>
          <cell r="Q2613">
            <v>12</v>
          </cell>
          <cell r="R2613">
            <v>-0.41065586231624551</v>
          </cell>
          <cell r="S2613">
            <v>-2.324950123652884E-2</v>
          </cell>
          <cell r="T2613">
            <v>0.76053733244682054</v>
          </cell>
          <cell r="U2613">
            <v>-0.30291743587974451</v>
          </cell>
          <cell r="V2613">
            <v>0.44342774018064901</v>
          </cell>
          <cell r="W2613">
            <v>1.1856367824093117</v>
          </cell>
          <cell r="X2613">
            <v>34</v>
          </cell>
          <cell r="Y2613">
            <v>49</v>
          </cell>
          <cell r="Z2613">
            <v>78</v>
          </cell>
          <cell r="AA2613">
            <v>38</v>
          </cell>
          <cell r="AB2613">
            <v>68</v>
          </cell>
          <cell r="AC2613">
            <v>88</v>
          </cell>
        </row>
        <row r="2614">
          <cell r="A2614" t="str">
            <v>rEg</v>
          </cell>
          <cell r="B2614" t="str">
            <v>r</v>
          </cell>
          <cell r="C2614" t="str">
            <v>late-8</v>
          </cell>
          <cell r="D2614" t="str">
            <v>E</v>
          </cell>
          <cell r="E2614" t="str">
            <v>g</v>
          </cell>
          <cell r="F2614" t="str">
            <v>mid-8</v>
          </cell>
          <cell r="G2614" t="str">
            <v>rE</v>
          </cell>
          <cell r="H2614" t="str">
            <v>Eg</v>
          </cell>
          <cell r="I2614">
            <v>4</v>
          </cell>
          <cell r="J2614" t="str">
            <v>Not Found</v>
          </cell>
          <cell r="K2614">
            <v>0.1409</v>
          </cell>
          <cell r="L2614">
            <v>1.01E-2</v>
          </cell>
          <cell r="M2614">
            <v>14</v>
          </cell>
          <cell r="N2614" t="str">
            <v>Not Found</v>
          </cell>
          <cell r="O2614">
            <v>0.13469999999999999</v>
          </cell>
          <cell r="P2614">
            <v>6.4000000000000003E-3</v>
          </cell>
          <cell r="Q2614">
            <v>12</v>
          </cell>
          <cell r="R2614">
            <v>0.73848381003671681</v>
          </cell>
          <cell r="S2614">
            <v>2.0100347318680871</v>
          </cell>
          <cell r="T2614">
            <v>0.43842133172362152</v>
          </cell>
          <cell r="U2614">
            <v>0.33578605079158991</v>
          </cell>
          <cell r="V2614">
            <v>0.84052919168941076</v>
          </cell>
          <cell r="W2614">
            <v>1.1856367824093117</v>
          </cell>
          <cell r="X2614">
            <v>77</v>
          </cell>
          <cell r="Y2614">
            <v>98</v>
          </cell>
          <cell r="Z2614">
            <v>67</v>
          </cell>
          <cell r="AA2614">
            <v>63</v>
          </cell>
          <cell r="AB2614">
            <v>80</v>
          </cell>
          <cell r="AC2614">
            <v>88</v>
          </cell>
        </row>
        <row r="2615">
          <cell r="A2615" t="str">
            <v>rEG</v>
          </cell>
          <cell r="B2615" t="str">
            <v>r</v>
          </cell>
          <cell r="C2615" t="str">
            <v>late-8</v>
          </cell>
          <cell r="D2615" t="str">
            <v>E</v>
          </cell>
          <cell r="E2615" t="str">
            <v>G</v>
          </cell>
          <cell r="F2615" t="str">
            <v>mid-8</v>
          </cell>
          <cell r="G2615" t="str">
            <v>rE</v>
          </cell>
          <cell r="H2615" t="str">
            <v>EG</v>
          </cell>
          <cell r="I2615">
            <v>4</v>
          </cell>
          <cell r="J2615" t="str">
            <v>Not Found</v>
          </cell>
          <cell r="K2615">
            <v>0.1348</v>
          </cell>
          <cell r="L2615">
            <v>8.8000000000000005E-3</v>
          </cell>
          <cell r="M2615">
            <v>10</v>
          </cell>
          <cell r="N2615" t="str">
            <v>Not Found</v>
          </cell>
          <cell r="O2615">
            <v>0.13439999999999999</v>
          </cell>
          <cell r="P2615">
            <v>5.1000000000000004E-3</v>
          </cell>
          <cell r="Q2615">
            <v>7</v>
          </cell>
          <cell r="R2615">
            <v>0.59772573772039028</v>
          </cell>
          <cell r="S2615">
            <v>1.6324248028629444</v>
          </cell>
          <cell r="T2615">
            <v>-0.20581066972277653</v>
          </cell>
          <cell r="U2615">
            <v>0.3289182713650165</v>
          </cell>
          <cell r="V2615">
            <v>0.44342774018064901</v>
          </cell>
          <cell r="W2615">
            <v>2.7566784120404197E-2</v>
          </cell>
          <cell r="X2615">
            <v>73</v>
          </cell>
          <cell r="Y2615">
            <v>95</v>
          </cell>
          <cell r="Z2615">
            <v>42</v>
          </cell>
          <cell r="AA2615">
            <v>63</v>
          </cell>
          <cell r="AB2615">
            <v>68</v>
          </cell>
          <cell r="AC2615">
            <v>51</v>
          </cell>
        </row>
        <row r="2616">
          <cell r="A2616" t="str">
            <v>rEJ</v>
          </cell>
          <cell r="B2616" t="str">
            <v>r</v>
          </cell>
          <cell r="C2616" t="str">
            <v>late-8</v>
          </cell>
          <cell r="D2616" t="str">
            <v>E</v>
          </cell>
          <cell r="E2616" t="str">
            <v>J</v>
          </cell>
          <cell r="F2616" t="str">
            <v>mid-8</v>
          </cell>
          <cell r="G2616" t="str">
            <v>rE</v>
          </cell>
          <cell r="H2616" t="str">
            <v>EJ</v>
          </cell>
          <cell r="I2616">
            <v>4</v>
          </cell>
          <cell r="J2616" t="str">
            <v>Not Found</v>
          </cell>
          <cell r="K2616">
            <v>0.1338</v>
          </cell>
          <cell r="L2616">
            <v>1.01E-2</v>
          </cell>
          <cell r="M2616">
            <v>15</v>
          </cell>
          <cell r="N2616" t="str">
            <v>Not Found</v>
          </cell>
          <cell r="O2616">
            <v>0.12189999999999999</v>
          </cell>
          <cell r="P2616">
            <v>5.5999999999999999E-3</v>
          </cell>
          <cell r="Q2616">
            <v>6</v>
          </cell>
          <cell r="R2616">
            <v>0.57465064389804155</v>
          </cell>
          <cell r="S2616">
            <v>2.0100347318680871</v>
          </cell>
          <cell r="T2616">
            <v>0.59947933208522108</v>
          </cell>
          <cell r="U2616">
            <v>4.2760795257787712E-2</v>
          </cell>
          <cell r="V2616">
            <v>0.59615906768401883</v>
          </cell>
          <cell r="W2616">
            <v>-0.20404721553737729</v>
          </cell>
          <cell r="X2616">
            <v>72</v>
          </cell>
          <cell r="Y2616">
            <v>98</v>
          </cell>
          <cell r="Z2616">
            <v>72</v>
          </cell>
          <cell r="AA2616">
            <v>52</v>
          </cell>
          <cell r="AB2616">
            <v>73</v>
          </cell>
          <cell r="AC2616">
            <v>42</v>
          </cell>
        </row>
        <row r="2617">
          <cell r="A2617" t="str">
            <v>rEl</v>
          </cell>
          <cell r="B2617" t="str">
            <v>r</v>
          </cell>
          <cell r="C2617" t="str">
            <v>late-8</v>
          </cell>
          <cell r="D2617" t="str">
            <v>E</v>
          </cell>
          <cell r="E2617" t="str">
            <v>l</v>
          </cell>
          <cell r="F2617" t="str">
            <v>late-8</v>
          </cell>
          <cell r="G2617" t="str">
            <v>rE</v>
          </cell>
          <cell r="H2617" t="str">
            <v>El</v>
          </cell>
          <cell r="I2617">
            <v>5</v>
          </cell>
          <cell r="J2617" t="str">
            <v>Not Found</v>
          </cell>
          <cell r="K2617">
            <v>0.19670000000000001</v>
          </cell>
          <cell r="L2617">
            <v>1.7100000000000001E-2</v>
          </cell>
          <cell r="M2617">
            <v>26</v>
          </cell>
          <cell r="N2617" t="str">
            <v>Not Found</v>
          </cell>
          <cell r="O2617">
            <v>0.19719999999999999</v>
          </cell>
          <cell r="P2617">
            <v>1.6199999999999999E-2</v>
          </cell>
          <cell r="Q2617">
            <v>15</v>
          </cell>
          <cell r="R2617">
            <v>2.0260740453237713</v>
          </cell>
          <cell r="S2617">
            <v>4.0433189649727037</v>
          </cell>
          <cell r="T2617">
            <v>2.3711173360628157</v>
          </cell>
          <cell r="U2617">
            <v>1.7665734313277341</v>
          </cell>
          <cell r="V2617">
            <v>3.8340632107554606</v>
          </cell>
          <cell r="W2617">
            <v>1.880478781382656</v>
          </cell>
          <cell r="X2617">
            <v>98</v>
          </cell>
          <cell r="Y2617">
            <v>100</v>
          </cell>
          <cell r="Z2617">
            <v>99</v>
          </cell>
          <cell r="AA2617">
            <v>96</v>
          </cell>
          <cell r="AB2617">
            <v>100</v>
          </cell>
          <cell r="AC2617">
            <v>97</v>
          </cell>
        </row>
        <row r="2618">
          <cell r="A2618" t="str">
            <v>rem</v>
          </cell>
          <cell r="B2618" t="str">
            <v>r</v>
          </cell>
          <cell r="C2618" t="str">
            <v>late-8</v>
          </cell>
          <cell r="D2618" t="str">
            <v>e</v>
          </cell>
          <cell r="E2618" t="str">
            <v>m</v>
          </cell>
          <cell r="F2618" t="str">
            <v>early-8</v>
          </cell>
          <cell r="G2618" t="str">
            <v>re</v>
          </cell>
          <cell r="H2618" t="str">
            <v>em</v>
          </cell>
          <cell r="I2618">
            <v>3</v>
          </cell>
          <cell r="J2618" t="str">
            <v>Not Found</v>
          </cell>
          <cell r="K2618">
            <v>0.1288</v>
          </cell>
          <cell r="L2618">
            <v>4.7000000000000002E-3</v>
          </cell>
          <cell r="M2618">
            <v>31</v>
          </cell>
          <cell r="N2618" t="str">
            <v>Not Found</v>
          </cell>
          <cell r="O2618">
            <v>0.13339999999999999</v>
          </cell>
          <cell r="P2618">
            <v>7.7999999999999996E-3</v>
          </cell>
          <cell r="Q2618">
            <v>17</v>
          </cell>
          <cell r="R2618">
            <v>0.45927517478629826</v>
          </cell>
          <cell r="S2618">
            <v>0.44150118061595489</v>
          </cell>
          <cell r="T2618">
            <v>3.1764073378708138</v>
          </cell>
          <cell r="U2618">
            <v>0.3060256732764382</v>
          </cell>
          <cell r="V2618">
            <v>1.2681769086988464</v>
          </cell>
          <cell r="W2618">
            <v>2.343706780698219</v>
          </cell>
          <cell r="X2618">
            <v>68</v>
          </cell>
          <cell r="Y2618">
            <v>67</v>
          </cell>
          <cell r="Z2618">
            <v>100</v>
          </cell>
          <cell r="AA2618">
            <v>62</v>
          </cell>
          <cell r="AB2618">
            <v>90</v>
          </cell>
          <cell r="AC2618">
            <v>99</v>
          </cell>
        </row>
        <row r="2619">
          <cell r="A2619" t="str">
            <v>rEm</v>
          </cell>
          <cell r="B2619" t="str">
            <v>r</v>
          </cell>
          <cell r="C2619" t="str">
            <v>late-8</v>
          </cell>
          <cell r="D2619" t="str">
            <v>E</v>
          </cell>
          <cell r="E2619" t="str">
            <v>m</v>
          </cell>
          <cell r="F2619" t="str">
            <v>early-8</v>
          </cell>
          <cell r="G2619" t="str">
            <v>rE</v>
          </cell>
          <cell r="H2619" t="str">
            <v>Em</v>
          </cell>
          <cell r="I2619">
            <v>3</v>
          </cell>
          <cell r="J2619" t="str">
            <v>Not Found</v>
          </cell>
          <cell r="K2619">
            <v>0.17249999999999999</v>
          </cell>
          <cell r="L2619">
            <v>1.32E-2</v>
          </cell>
          <cell r="M2619">
            <v>18</v>
          </cell>
          <cell r="N2619" t="str">
            <v>Not Found</v>
          </cell>
          <cell r="O2619">
            <v>0.161</v>
          </cell>
          <cell r="P2619">
            <v>6.7999999999999996E-3</v>
          </cell>
          <cell r="Q2619">
            <v>9</v>
          </cell>
          <cell r="R2619">
            <v>1.4676567748229337</v>
          </cell>
          <cell r="S2619">
            <v>2.9104891779572744</v>
          </cell>
          <cell r="T2619">
            <v>1.0826533331700197</v>
          </cell>
          <cell r="U2619">
            <v>0.93786138052119983</v>
          </cell>
          <cell r="V2619">
            <v>0.9627142536921065</v>
          </cell>
          <cell r="W2619">
            <v>0.49079478343596716</v>
          </cell>
          <cell r="X2619">
            <v>93</v>
          </cell>
          <cell r="Y2619">
            <v>100</v>
          </cell>
          <cell r="Z2619">
            <v>86</v>
          </cell>
          <cell r="AA2619">
            <v>83</v>
          </cell>
          <cell r="AB2619">
            <v>83</v>
          </cell>
          <cell r="AC2619">
            <v>69</v>
          </cell>
        </row>
        <row r="2620">
          <cell r="A2620" t="str">
            <v>rEp</v>
          </cell>
          <cell r="B2620" t="str">
            <v>r</v>
          </cell>
          <cell r="C2620" t="str">
            <v>late-8</v>
          </cell>
          <cell r="D2620" t="str">
            <v>E</v>
          </cell>
          <cell r="E2620" t="str">
            <v>p</v>
          </cell>
          <cell r="F2620" t="str">
            <v>early-8</v>
          </cell>
          <cell r="G2620" t="str">
            <v>rE</v>
          </cell>
          <cell r="H2620" t="str">
            <v>Ep</v>
          </cell>
          <cell r="I2620">
            <v>3</v>
          </cell>
          <cell r="J2620" t="str">
            <v>Not Found</v>
          </cell>
          <cell r="K2620">
            <v>0.16009999999999999</v>
          </cell>
          <cell r="L2620">
            <v>1.14E-2</v>
          </cell>
          <cell r="M2620">
            <v>14</v>
          </cell>
          <cell r="N2620" t="str">
            <v>Not Found</v>
          </cell>
          <cell r="O2620">
            <v>0.14799999999999999</v>
          </cell>
          <cell r="P2620">
            <v>6.7000000000000002E-3</v>
          </cell>
          <cell r="Q2620">
            <v>8</v>
          </cell>
          <cell r="R2620">
            <v>1.1815256114258106</v>
          </cell>
          <cell r="S2620">
            <v>2.3876446608732302</v>
          </cell>
          <cell r="T2620">
            <v>0.43842133172362152</v>
          </cell>
          <cell r="U2620">
            <v>0.64025760536968157</v>
          </cell>
          <cell r="V2620">
            <v>0.93216798819143265</v>
          </cell>
          <cell r="W2620">
            <v>0.25918078377818571</v>
          </cell>
          <cell r="X2620">
            <v>88</v>
          </cell>
          <cell r="Y2620">
            <v>99</v>
          </cell>
          <cell r="Z2620">
            <v>67</v>
          </cell>
          <cell r="AA2620">
            <v>74</v>
          </cell>
          <cell r="AB2620">
            <v>83</v>
          </cell>
          <cell r="AC2620">
            <v>60</v>
          </cell>
        </row>
        <row r="2621">
          <cell r="A2621" t="str">
            <v>rer</v>
          </cell>
          <cell r="B2621" t="str">
            <v>r</v>
          </cell>
          <cell r="C2621" t="str">
            <v>late-8</v>
          </cell>
          <cell r="D2621" t="str">
            <v>e</v>
          </cell>
          <cell r="E2621" t="str">
            <v>r</v>
          </cell>
          <cell r="F2621" t="str">
            <v>late-8</v>
          </cell>
          <cell r="G2621" t="str">
            <v>re</v>
          </cell>
          <cell r="H2621" t="str">
            <v>er</v>
          </cell>
          <cell r="I2621">
            <v>5</v>
          </cell>
          <cell r="J2621" t="str">
            <v>Not Found</v>
          </cell>
          <cell r="K2621">
            <v>0.15770000000000001</v>
          </cell>
          <cell r="L2621">
            <v>3.0999999999999999E-3</v>
          </cell>
          <cell r="M2621">
            <v>15</v>
          </cell>
          <cell r="N2621" t="str">
            <v>Not Found</v>
          </cell>
          <cell r="O2621">
            <v>0.17599999999999999</v>
          </cell>
          <cell r="P2621">
            <v>5.1000000000000004E-3</v>
          </cell>
          <cell r="Q2621">
            <v>10</v>
          </cell>
          <cell r="R2621">
            <v>1.1261453862521742</v>
          </cell>
          <cell r="S2621">
            <v>-2.324950123652884E-2</v>
          </cell>
          <cell r="T2621">
            <v>0.59947933208522108</v>
          </cell>
          <cell r="U2621">
            <v>1.2812503518498741</v>
          </cell>
          <cell r="V2621">
            <v>0.44342774018064901</v>
          </cell>
          <cell r="W2621">
            <v>0.72240878309374867</v>
          </cell>
          <cell r="X2621">
            <v>87</v>
          </cell>
          <cell r="Y2621">
            <v>49</v>
          </cell>
          <cell r="Z2621">
            <v>72</v>
          </cell>
          <cell r="AA2621">
            <v>90</v>
          </cell>
          <cell r="AB2621">
            <v>68</v>
          </cell>
          <cell r="AC2621">
            <v>76</v>
          </cell>
        </row>
        <row r="2622">
          <cell r="A2622" t="str">
            <v>reS</v>
          </cell>
          <cell r="B2622" t="str">
            <v>r</v>
          </cell>
          <cell r="C2622" t="str">
            <v>late-8</v>
          </cell>
          <cell r="D2622" t="str">
            <v>e</v>
          </cell>
          <cell r="E2622" t="str">
            <v>S</v>
          </cell>
          <cell r="F2622" t="str">
            <v>late-8</v>
          </cell>
          <cell r="G2622" t="str">
            <v>re</v>
          </cell>
          <cell r="H2622" t="str">
            <v>eS</v>
          </cell>
          <cell r="I2622">
            <v>5</v>
          </cell>
          <cell r="J2622" t="str">
            <v>Not Found</v>
          </cell>
          <cell r="K2622">
            <v>8.7099999999999997E-2</v>
          </cell>
          <cell r="L2622">
            <v>3.5999999999999999E-3</v>
          </cell>
          <cell r="M2622">
            <v>16</v>
          </cell>
          <cell r="N2622" t="str">
            <v>Not Found</v>
          </cell>
          <cell r="O2622">
            <v>9.9199999999999997E-2</v>
          </cell>
          <cell r="P2622">
            <v>5.4000000000000003E-3</v>
          </cell>
          <cell r="Q2622">
            <v>9</v>
          </cell>
          <cell r="R2622">
            <v>-0.50295623760564012</v>
          </cell>
          <cell r="S2622">
            <v>0.1219850868423723</v>
          </cell>
          <cell r="T2622">
            <v>0.76053733244682054</v>
          </cell>
          <cell r="U2622">
            <v>-0.47690118135293985</v>
          </cell>
          <cell r="V2622">
            <v>0.5350665366826709</v>
          </cell>
          <cell r="W2622">
            <v>0.49079478343596716</v>
          </cell>
          <cell r="X2622">
            <v>31</v>
          </cell>
          <cell r="Y2622">
            <v>55.000000000000007</v>
          </cell>
          <cell r="Z2622">
            <v>78</v>
          </cell>
          <cell r="AA2622">
            <v>32</v>
          </cell>
          <cell r="AB2622">
            <v>71</v>
          </cell>
          <cell r="AC2622">
            <v>69</v>
          </cell>
        </row>
        <row r="2623">
          <cell r="A2623" t="str">
            <v>rEs</v>
          </cell>
          <cell r="B2623" t="str">
            <v>r</v>
          </cell>
          <cell r="C2623" t="str">
            <v>late-8</v>
          </cell>
          <cell r="D2623" t="str">
            <v>E</v>
          </cell>
          <cell r="E2623" t="str">
            <v>s</v>
          </cell>
          <cell r="F2623" t="str">
            <v>late-8</v>
          </cell>
          <cell r="G2623" t="str">
            <v>rE</v>
          </cell>
          <cell r="H2623" t="str">
            <v>Es</v>
          </cell>
          <cell r="I2623">
            <v>5</v>
          </cell>
          <cell r="J2623" t="str">
            <v>Not Found</v>
          </cell>
          <cell r="K2623">
            <v>0.20180000000000001</v>
          </cell>
          <cell r="L2623">
            <v>1.54E-2</v>
          </cell>
          <cell r="M2623">
            <v>23</v>
          </cell>
          <cell r="N2623" t="str">
            <v>Not Found</v>
          </cell>
          <cell r="O2623">
            <v>0.17799999999999999</v>
          </cell>
          <cell r="P2623">
            <v>1.26E-2</v>
          </cell>
          <cell r="Q2623">
            <v>17</v>
          </cell>
          <cell r="R2623">
            <v>2.1437570238177495</v>
          </cell>
          <cell r="S2623">
            <v>3.5495213655044395</v>
          </cell>
          <cell r="T2623">
            <v>1.8879433349780173</v>
          </cell>
          <cell r="U2623">
            <v>1.3270355480270308</v>
          </cell>
          <cell r="V2623">
            <v>2.7343976527311975</v>
          </cell>
          <cell r="W2623">
            <v>2.343706780698219</v>
          </cell>
          <cell r="X2623">
            <v>98</v>
          </cell>
          <cell r="Y2623">
            <v>100</v>
          </cell>
          <cell r="Z2623">
            <v>97</v>
          </cell>
          <cell r="AA2623">
            <v>91</v>
          </cell>
          <cell r="AB2623">
            <v>100</v>
          </cell>
          <cell r="AC2623">
            <v>99</v>
          </cell>
        </row>
        <row r="2624">
          <cell r="A2624" t="str">
            <v>rES</v>
          </cell>
          <cell r="B2624" t="str">
            <v>r</v>
          </cell>
          <cell r="C2624" t="str">
            <v>late-8</v>
          </cell>
          <cell r="D2624" t="str">
            <v>E</v>
          </cell>
          <cell r="E2624" t="str">
            <v>S</v>
          </cell>
          <cell r="F2624" t="str">
            <v>late-8</v>
          </cell>
          <cell r="G2624" t="str">
            <v>rE</v>
          </cell>
          <cell r="H2624" t="str">
            <v>ES</v>
          </cell>
          <cell r="I2624">
            <v>5</v>
          </cell>
          <cell r="J2624" t="str">
            <v>Not Found</v>
          </cell>
          <cell r="K2624">
            <v>0.13070000000000001</v>
          </cell>
          <cell r="L2624">
            <v>8.6E-3</v>
          </cell>
          <cell r="M2624">
            <v>11</v>
          </cell>
          <cell r="N2624" t="str">
            <v>Not Found</v>
          </cell>
          <cell r="O2624">
            <v>0.1268</v>
          </cell>
          <cell r="P2624">
            <v>4.8999999999999998E-3</v>
          </cell>
          <cell r="Q2624">
            <v>6</v>
          </cell>
          <cell r="R2624">
            <v>0.503117853048761</v>
          </cell>
          <cell r="S2624">
            <v>1.5743309676313837</v>
          </cell>
          <cell r="T2624">
            <v>-4.4752669361177014E-2</v>
          </cell>
          <cell r="U2624">
            <v>0.15493452589182147</v>
          </cell>
          <cell r="V2624">
            <v>0.38233520917930092</v>
          </cell>
          <cell r="W2624">
            <v>-0.20404721553737729</v>
          </cell>
          <cell r="X2624">
            <v>69</v>
          </cell>
          <cell r="Y2624">
            <v>94</v>
          </cell>
          <cell r="Z2624">
            <v>48</v>
          </cell>
          <cell r="AA2624">
            <v>56.000000000000007</v>
          </cell>
          <cell r="AB2624">
            <v>65</v>
          </cell>
          <cell r="AC2624">
            <v>42</v>
          </cell>
        </row>
        <row r="2625">
          <cell r="A2625" t="str">
            <v>rEt</v>
          </cell>
          <cell r="B2625" t="str">
            <v>r</v>
          </cell>
          <cell r="C2625" t="str">
            <v>late-8</v>
          </cell>
          <cell r="D2625" t="str">
            <v>E</v>
          </cell>
          <cell r="E2625" t="str">
            <v>t</v>
          </cell>
          <cell r="F2625" t="str">
            <v>mid-8</v>
          </cell>
          <cell r="G2625" t="str">
            <v>rE</v>
          </cell>
          <cell r="H2625" t="str">
            <v>Et</v>
          </cell>
          <cell r="I2625">
            <v>4</v>
          </cell>
          <cell r="J2625" t="str">
            <v>Not Found</v>
          </cell>
          <cell r="K2625">
            <v>0.189</v>
          </cell>
          <cell r="L2625">
            <v>1.3299999999999999E-2</v>
          </cell>
          <cell r="M2625">
            <v>32</v>
          </cell>
          <cell r="N2625" t="str">
            <v>Not Found</v>
          </cell>
          <cell r="O2625">
            <v>0.18390000000000001</v>
          </cell>
          <cell r="P2625">
            <v>1.03E-2</v>
          </cell>
          <cell r="Q2625">
            <v>22</v>
          </cell>
          <cell r="R2625">
            <v>1.8483958228916866</v>
          </cell>
          <cell r="S2625">
            <v>2.9395360955730543</v>
          </cell>
          <cell r="T2625">
            <v>3.3374653382324131</v>
          </cell>
          <cell r="U2625">
            <v>1.4621018767496432</v>
          </cell>
          <cell r="V2625">
            <v>2.031833546215696</v>
          </cell>
          <cell r="W2625">
            <v>3.5017767789871264</v>
          </cell>
          <cell r="X2625">
            <v>97</v>
          </cell>
          <cell r="Y2625">
            <v>100</v>
          </cell>
          <cell r="Z2625">
            <v>100</v>
          </cell>
          <cell r="AA2625">
            <v>93</v>
          </cell>
          <cell r="AB2625">
            <v>98</v>
          </cell>
          <cell r="AC2625">
            <v>100</v>
          </cell>
        </row>
        <row r="2626">
          <cell r="A2626" t="str">
            <v>rET</v>
          </cell>
          <cell r="B2626" t="str">
            <v>r</v>
          </cell>
          <cell r="C2626" t="str">
            <v>late-8</v>
          </cell>
          <cell r="D2626" t="str">
            <v>E</v>
          </cell>
          <cell r="E2626" t="str">
            <v>T</v>
          </cell>
          <cell r="F2626" t="str">
            <v>late-8</v>
          </cell>
          <cell r="G2626" t="str">
            <v>rE</v>
          </cell>
          <cell r="H2626" t="str">
            <v>ET</v>
          </cell>
          <cell r="I2626">
            <v>5</v>
          </cell>
          <cell r="J2626" t="str">
            <v>Not Found</v>
          </cell>
          <cell r="K2626">
            <v>0.13039999999999999</v>
          </cell>
          <cell r="L2626">
            <v>8.8999999999999999E-3</v>
          </cell>
          <cell r="M2626">
            <v>12</v>
          </cell>
          <cell r="N2626" t="str">
            <v>Not Found</v>
          </cell>
          <cell r="O2626">
            <v>0.1242</v>
          </cell>
          <cell r="P2626">
            <v>5.3E-3</v>
          </cell>
          <cell r="Q2626">
            <v>6</v>
          </cell>
          <cell r="R2626">
            <v>0.49619532490205587</v>
          </cell>
          <cell r="S2626">
            <v>1.6614717204787244</v>
          </cell>
          <cell r="T2626">
            <v>0.11630533100042251</v>
          </cell>
          <cell r="U2626">
            <v>9.541377086151806E-2</v>
          </cell>
          <cell r="V2626">
            <v>0.50452027118199683</v>
          </cell>
          <cell r="W2626">
            <v>-0.20404721553737729</v>
          </cell>
          <cell r="X2626">
            <v>69</v>
          </cell>
          <cell r="Y2626">
            <v>95</v>
          </cell>
          <cell r="Z2626">
            <v>54</v>
          </cell>
          <cell r="AA2626">
            <v>54</v>
          </cell>
          <cell r="AB2626">
            <v>70</v>
          </cell>
          <cell r="AC2626">
            <v>42</v>
          </cell>
        </row>
        <row r="2627">
          <cell r="A2627" t="str">
            <v>rEz</v>
          </cell>
          <cell r="B2627" t="str">
            <v>r</v>
          </cell>
          <cell r="C2627" t="str">
            <v>late-8</v>
          </cell>
          <cell r="D2627" t="str">
            <v>E</v>
          </cell>
          <cell r="E2627" t="str">
            <v>z</v>
          </cell>
          <cell r="F2627" t="str">
            <v>late-8</v>
          </cell>
          <cell r="G2627" t="str">
            <v>rE</v>
          </cell>
          <cell r="H2627" t="str">
            <v>Ez</v>
          </cell>
          <cell r="I2627">
            <v>5</v>
          </cell>
          <cell r="J2627" t="str">
            <v>Not Found</v>
          </cell>
          <cell r="K2627">
            <v>0.1431</v>
          </cell>
          <cell r="L2627">
            <v>9.7999999999999997E-3</v>
          </cell>
          <cell r="M2627">
            <v>13</v>
          </cell>
          <cell r="N2627" t="str">
            <v>Not Found</v>
          </cell>
          <cell r="O2627">
            <v>0.13980000000000001</v>
          </cell>
          <cell r="P2627">
            <v>5.0000000000000001E-3</v>
          </cell>
          <cell r="Q2627">
            <v>4</v>
          </cell>
          <cell r="R2627">
            <v>0.78924901644588397</v>
          </cell>
          <cell r="S2627">
            <v>1.9228939790207464</v>
          </cell>
          <cell r="T2627">
            <v>0.27736333136202201</v>
          </cell>
          <cell r="U2627">
            <v>0.45253830104333975</v>
          </cell>
          <cell r="V2627">
            <v>0.41288147467997494</v>
          </cell>
          <cell r="W2627">
            <v>-0.66727521485294028</v>
          </cell>
          <cell r="X2627">
            <v>79</v>
          </cell>
          <cell r="Y2627">
            <v>97</v>
          </cell>
          <cell r="Z2627">
            <v>61</v>
          </cell>
          <cell r="AA2627">
            <v>67</v>
          </cell>
          <cell r="AB2627">
            <v>66</v>
          </cell>
          <cell r="AC2627">
            <v>25</v>
          </cell>
        </row>
        <row r="2628">
          <cell r="A2628" t="str">
            <v>rib</v>
          </cell>
          <cell r="B2628" t="str">
            <v>r</v>
          </cell>
          <cell r="C2628" t="str">
            <v>late-8</v>
          </cell>
          <cell r="D2628" t="str">
            <v>i</v>
          </cell>
          <cell r="E2628" t="str">
            <v>b</v>
          </cell>
          <cell r="F2628" t="str">
            <v>early-8</v>
          </cell>
          <cell r="G2628" t="str">
            <v>ri</v>
          </cell>
          <cell r="H2628" t="str">
            <v>ib</v>
          </cell>
          <cell r="I2628">
            <v>3</v>
          </cell>
          <cell r="J2628" t="str">
            <v>Not Found</v>
          </cell>
          <cell r="K2628">
            <v>0.1079</v>
          </cell>
          <cell r="L2628">
            <v>5.1000000000000004E-3</v>
          </cell>
          <cell r="M2628">
            <v>16</v>
          </cell>
          <cell r="N2628" t="str">
            <v>Not Found</v>
          </cell>
          <cell r="O2628">
            <v>0.1077</v>
          </cell>
          <cell r="P2628">
            <v>4.1999999999999997E-3</v>
          </cell>
          <cell r="Q2628">
            <v>8</v>
          </cell>
          <cell r="R2628">
            <v>-2.2994286100788412E-2</v>
          </cell>
          <cell r="S2628">
            <v>0.55768885107907584</v>
          </cell>
          <cell r="T2628">
            <v>0.76053733244682054</v>
          </cell>
          <cell r="U2628">
            <v>-0.28231409760002407</v>
          </cell>
          <cell r="V2628">
            <v>0.168511350674583</v>
          </cell>
          <cell r="W2628">
            <v>0.25918078377818571</v>
          </cell>
          <cell r="X2628">
            <v>49</v>
          </cell>
          <cell r="Y2628">
            <v>71</v>
          </cell>
          <cell r="Z2628">
            <v>78</v>
          </cell>
          <cell r="AA2628">
            <v>39</v>
          </cell>
          <cell r="AB2628">
            <v>56.999999999999993</v>
          </cell>
          <cell r="AC2628">
            <v>60</v>
          </cell>
        </row>
        <row r="2629">
          <cell r="A2629" t="str">
            <v>rIf</v>
          </cell>
          <cell r="B2629" t="str">
            <v>r</v>
          </cell>
          <cell r="C2629" t="str">
            <v>late-8</v>
          </cell>
          <cell r="D2629" t="str">
            <v>I</v>
          </cell>
          <cell r="E2629" t="str">
            <v>f</v>
          </cell>
          <cell r="F2629" t="str">
            <v>mid-8</v>
          </cell>
          <cell r="G2629" t="str">
            <v>rI</v>
          </cell>
          <cell r="H2629" t="str">
            <v>If</v>
          </cell>
          <cell r="I2629">
            <v>4</v>
          </cell>
          <cell r="J2629" t="str">
            <v>Not Found</v>
          </cell>
          <cell r="K2629">
            <v>0.16600000000000001</v>
          </cell>
          <cell r="L2629">
            <v>2.07E-2</v>
          </cell>
          <cell r="M2629">
            <v>21</v>
          </cell>
          <cell r="N2629" t="str">
            <v>Not Found</v>
          </cell>
          <cell r="O2629">
            <v>0.1593</v>
          </cell>
          <cell r="P2629">
            <v>1.09E-2</v>
          </cell>
          <cell r="Q2629">
            <v>10</v>
          </cell>
          <cell r="R2629">
            <v>1.3176686649776681</v>
          </cell>
          <cell r="S2629">
            <v>5.089007999140791</v>
          </cell>
          <cell r="T2629">
            <v>1.5658273342548181</v>
          </cell>
          <cell r="U2629">
            <v>0.89894396377061658</v>
          </cell>
          <cell r="V2629">
            <v>2.2151111392197396</v>
          </cell>
          <cell r="W2629">
            <v>0.72240878309374867</v>
          </cell>
          <cell r="X2629">
            <v>91</v>
          </cell>
          <cell r="Y2629">
            <v>100</v>
          </cell>
          <cell r="Z2629">
            <v>94</v>
          </cell>
          <cell r="AA2629">
            <v>82</v>
          </cell>
          <cell r="AB2629">
            <v>99</v>
          </cell>
          <cell r="AC2629">
            <v>76</v>
          </cell>
        </row>
        <row r="2630">
          <cell r="A2630" t="str">
            <v>rig</v>
          </cell>
          <cell r="B2630" t="str">
            <v>r</v>
          </cell>
          <cell r="C2630" t="str">
            <v>late-8</v>
          </cell>
          <cell r="D2630" t="str">
            <v>i</v>
          </cell>
          <cell r="E2630" t="str">
            <v>g</v>
          </cell>
          <cell r="F2630" t="str">
            <v>mid-8</v>
          </cell>
          <cell r="G2630" t="str">
            <v>ri</v>
          </cell>
          <cell r="H2630" t="str">
            <v>ig</v>
          </cell>
          <cell r="I2630">
            <v>4</v>
          </cell>
          <cell r="J2630" t="str">
            <v>Not Found</v>
          </cell>
          <cell r="K2630">
            <v>9.9900000000000003E-2</v>
          </cell>
          <cell r="L2630">
            <v>5.1000000000000004E-3</v>
          </cell>
          <cell r="M2630">
            <v>17</v>
          </cell>
          <cell r="N2630" t="str">
            <v>Not Found</v>
          </cell>
          <cell r="O2630">
            <v>0.1048</v>
          </cell>
          <cell r="P2630">
            <v>3.8E-3</v>
          </cell>
          <cell r="Q2630">
            <v>9</v>
          </cell>
          <cell r="R2630">
            <v>-0.2075950366795774</v>
          </cell>
          <cell r="S2630">
            <v>0.55768885107907584</v>
          </cell>
          <cell r="T2630">
            <v>0.9215953328084201</v>
          </cell>
          <cell r="U2630">
            <v>-0.34870263205690116</v>
          </cell>
          <cell r="V2630">
            <v>4.632628867188715E-2</v>
          </cell>
          <cell r="W2630">
            <v>0.49079478343596716</v>
          </cell>
          <cell r="X2630">
            <v>42</v>
          </cell>
          <cell r="Y2630">
            <v>71</v>
          </cell>
          <cell r="Z2630">
            <v>82</v>
          </cell>
          <cell r="AA2630">
            <v>36</v>
          </cell>
          <cell r="AB2630">
            <v>52</v>
          </cell>
          <cell r="AC2630">
            <v>69</v>
          </cell>
        </row>
        <row r="2631">
          <cell r="A2631" t="str">
            <v>riG</v>
          </cell>
          <cell r="B2631" t="str">
            <v>r</v>
          </cell>
          <cell r="C2631" t="str">
            <v>late-8</v>
          </cell>
          <cell r="D2631" t="str">
            <v>i</v>
          </cell>
          <cell r="E2631" t="str">
            <v>G</v>
          </cell>
          <cell r="F2631" t="str">
            <v>mid-8</v>
          </cell>
          <cell r="G2631" t="str">
            <v>ri</v>
          </cell>
          <cell r="H2631" t="str">
            <v>iG</v>
          </cell>
          <cell r="I2631">
            <v>4</v>
          </cell>
          <cell r="J2631" t="str">
            <v>Not Found</v>
          </cell>
          <cell r="K2631">
            <v>9.3700000000000006E-2</v>
          </cell>
          <cell r="L2631">
            <v>4.4000000000000003E-3</v>
          </cell>
          <cell r="M2631">
            <v>15</v>
          </cell>
          <cell r="N2631" t="str">
            <v>Not Found</v>
          </cell>
          <cell r="O2631">
            <v>0.1046</v>
          </cell>
          <cell r="P2631">
            <v>3.2000000000000002E-3</v>
          </cell>
          <cell r="Q2631">
            <v>9</v>
          </cell>
          <cell r="R2631">
            <v>-0.35066061837813889</v>
          </cell>
          <cell r="S2631">
            <v>0.35436042776861426</v>
          </cell>
          <cell r="T2631">
            <v>0.59947933208522108</v>
          </cell>
          <cell r="U2631">
            <v>-0.35328115167461693</v>
          </cell>
          <cell r="V2631">
            <v>-0.13695130433215669</v>
          </cell>
          <cell r="W2631">
            <v>0.49079478343596716</v>
          </cell>
          <cell r="X2631">
            <v>36</v>
          </cell>
          <cell r="Y2631">
            <v>64</v>
          </cell>
          <cell r="Z2631">
            <v>72</v>
          </cell>
          <cell r="AA2631">
            <v>36</v>
          </cell>
          <cell r="AB2631">
            <v>45</v>
          </cell>
          <cell r="AC2631">
            <v>69</v>
          </cell>
        </row>
        <row r="2632">
          <cell r="A2632" t="str">
            <v>riJ</v>
          </cell>
          <cell r="B2632" t="str">
            <v>r</v>
          </cell>
          <cell r="C2632" t="str">
            <v>late-8</v>
          </cell>
          <cell r="D2632" t="str">
            <v>i</v>
          </cell>
          <cell r="E2632" t="str">
            <v>J</v>
          </cell>
          <cell r="F2632" t="str">
            <v>mid-8</v>
          </cell>
          <cell r="G2632" t="str">
            <v>ri</v>
          </cell>
          <cell r="H2632" t="str">
            <v>iJ</v>
          </cell>
          <cell r="I2632">
            <v>4</v>
          </cell>
          <cell r="J2632" t="str">
            <v>Not Found</v>
          </cell>
          <cell r="K2632">
            <v>9.2700000000000005E-2</v>
          </cell>
          <cell r="L2632">
            <v>4.8999999999999998E-3</v>
          </cell>
          <cell r="M2632">
            <v>15</v>
          </cell>
          <cell r="N2632" t="str">
            <v>Not Found</v>
          </cell>
          <cell r="O2632">
            <v>9.2100000000000001E-2</v>
          </cell>
          <cell r="P2632">
            <v>3.2000000000000002E-3</v>
          </cell>
          <cell r="Q2632">
            <v>5</v>
          </cell>
          <cell r="R2632">
            <v>-0.37373571220048757</v>
          </cell>
          <cell r="S2632">
            <v>0.49959501584751526</v>
          </cell>
          <cell r="T2632">
            <v>0.59947933208522108</v>
          </cell>
          <cell r="U2632">
            <v>-0.63943862778184579</v>
          </cell>
          <cell r="V2632">
            <v>-0.13695130433215669</v>
          </cell>
          <cell r="W2632">
            <v>-0.43566121519515877</v>
          </cell>
          <cell r="X2632">
            <v>35</v>
          </cell>
          <cell r="Y2632">
            <v>69</v>
          </cell>
          <cell r="Z2632">
            <v>72</v>
          </cell>
          <cell r="AA2632">
            <v>26</v>
          </cell>
          <cell r="AB2632">
            <v>45</v>
          </cell>
          <cell r="AC2632">
            <v>33</v>
          </cell>
        </row>
        <row r="2633">
          <cell r="A2633" t="str">
            <v>rin</v>
          </cell>
          <cell r="B2633" t="str">
            <v>r</v>
          </cell>
          <cell r="C2633" t="str">
            <v>late-8</v>
          </cell>
          <cell r="D2633" t="str">
            <v>i</v>
          </cell>
          <cell r="E2633" t="str">
            <v>n</v>
          </cell>
          <cell r="F2633" t="str">
            <v>early-8</v>
          </cell>
          <cell r="G2633" t="str">
            <v>ri</v>
          </cell>
          <cell r="H2633" t="str">
            <v>in</v>
          </cell>
          <cell r="I2633">
            <v>3</v>
          </cell>
          <cell r="J2633" t="str">
            <v>Not Found</v>
          </cell>
          <cell r="K2633">
            <v>0.17799999999999999</v>
          </cell>
          <cell r="L2633">
            <v>7.4999999999999997E-3</v>
          </cell>
          <cell r="M2633">
            <v>31</v>
          </cell>
          <cell r="N2633" t="str">
            <v>Not Found</v>
          </cell>
          <cell r="O2633">
            <v>0.19120000000000001</v>
          </cell>
          <cell r="P2633">
            <v>7.3000000000000001E-3</v>
          </cell>
          <cell r="Q2633">
            <v>16</v>
          </cell>
          <cell r="R2633">
            <v>1.5945697908458514</v>
          </cell>
          <cell r="S2633">
            <v>1.2548148738578011</v>
          </cell>
          <cell r="T2633">
            <v>3.1764073378708138</v>
          </cell>
          <cell r="U2633">
            <v>1.6292178427962649</v>
          </cell>
          <cell r="V2633">
            <v>1.1154455811954764</v>
          </cell>
          <cell r="W2633">
            <v>2.1120927810404377</v>
          </cell>
          <cell r="X2633">
            <v>94</v>
          </cell>
          <cell r="Y2633">
            <v>90</v>
          </cell>
          <cell r="Z2633">
            <v>100</v>
          </cell>
          <cell r="AA2633">
            <v>95</v>
          </cell>
          <cell r="AB2633">
            <v>87</v>
          </cell>
          <cell r="AC2633">
            <v>98</v>
          </cell>
        </row>
        <row r="2634">
          <cell r="A2634" t="str">
            <v>rIn</v>
          </cell>
          <cell r="B2634" t="str">
            <v>r</v>
          </cell>
          <cell r="C2634" t="str">
            <v>late-8</v>
          </cell>
          <cell r="D2634" t="str">
            <v>I</v>
          </cell>
          <cell r="E2634" t="str">
            <v>n</v>
          </cell>
          <cell r="F2634" t="str">
            <v>early-8</v>
          </cell>
          <cell r="G2634" t="str">
            <v>rI</v>
          </cell>
          <cell r="H2634" t="str">
            <v>In</v>
          </cell>
          <cell r="I2634">
            <v>3</v>
          </cell>
          <cell r="J2634" t="str">
            <v>Not Found</v>
          </cell>
          <cell r="K2634">
            <v>0.2424</v>
          </cell>
          <cell r="L2634">
            <v>2.6700000000000002E-2</v>
          </cell>
          <cell r="M2634">
            <v>35</v>
          </cell>
          <cell r="N2634" t="str">
            <v>Not Found</v>
          </cell>
          <cell r="O2634">
            <v>0.2455</v>
          </cell>
          <cell r="P2634">
            <v>1.8499999999999999E-2</v>
          </cell>
          <cell r="Q2634">
            <v>21</v>
          </cell>
          <cell r="R2634">
            <v>3.0806058330051047</v>
          </cell>
          <cell r="S2634">
            <v>6.8318230560876057</v>
          </cell>
          <cell r="T2634">
            <v>3.8206393393172116</v>
          </cell>
          <cell r="U2634">
            <v>2.872285919006067</v>
          </cell>
          <cell r="V2634">
            <v>4.5366273172709617</v>
          </cell>
          <cell r="W2634">
            <v>3.2701627793293451</v>
          </cell>
          <cell r="X2634">
            <v>100</v>
          </cell>
          <cell r="Y2634">
            <v>100</v>
          </cell>
          <cell r="Z2634">
            <v>100</v>
          </cell>
          <cell r="AA2634">
            <v>100</v>
          </cell>
          <cell r="AB2634">
            <v>100</v>
          </cell>
          <cell r="AC2634">
            <v>100</v>
          </cell>
        </row>
        <row r="2635">
          <cell r="A2635" t="str">
            <v>rir</v>
          </cell>
          <cell r="B2635" t="str">
            <v>r</v>
          </cell>
          <cell r="C2635" t="str">
            <v>late-8</v>
          </cell>
          <cell r="D2635" t="str">
            <v>i</v>
          </cell>
          <cell r="E2635" t="str">
            <v>r</v>
          </cell>
          <cell r="F2635" t="str">
            <v>late-8</v>
          </cell>
          <cell r="G2635" t="str">
            <v>ri</v>
          </cell>
          <cell r="H2635" t="str">
            <v>ir</v>
          </cell>
          <cell r="I2635">
            <v>5</v>
          </cell>
          <cell r="J2635" t="str">
            <v>Not Found</v>
          </cell>
          <cell r="K2635">
            <v>0.1603</v>
          </cell>
          <cell r="L2635">
            <v>4.4000000000000003E-3</v>
          </cell>
          <cell r="M2635">
            <v>14</v>
          </cell>
          <cell r="N2635" t="str">
            <v>Not Found</v>
          </cell>
          <cell r="O2635">
            <v>0.17380000000000001</v>
          </cell>
          <cell r="P2635">
            <v>3.7000000000000002E-3</v>
          </cell>
          <cell r="Q2635">
            <v>8</v>
          </cell>
          <cell r="R2635">
            <v>1.1861406301902806</v>
          </cell>
          <cell r="S2635">
            <v>0.35436042776861426</v>
          </cell>
          <cell r="T2635">
            <v>0.43842133172362152</v>
          </cell>
          <cell r="U2635">
            <v>1.2308866360550024</v>
          </cell>
          <cell r="V2635">
            <v>1.5780023171213225E-2</v>
          </cell>
          <cell r="W2635">
            <v>0.25918078377818571</v>
          </cell>
          <cell r="X2635">
            <v>88</v>
          </cell>
          <cell r="Y2635">
            <v>64</v>
          </cell>
          <cell r="Z2635">
            <v>67</v>
          </cell>
          <cell r="AA2635">
            <v>89</v>
          </cell>
          <cell r="AB2635">
            <v>51</v>
          </cell>
          <cell r="AC2635">
            <v>60</v>
          </cell>
        </row>
        <row r="2636">
          <cell r="A2636" t="str">
            <v>ris</v>
          </cell>
          <cell r="B2636" t="str">
            <v>r</v>
          </cell>
          <cell r="C2636" t="str">
            <v>late-8</v>
          </cell>
          <cell r="D2636" t="str">
            <v>i</v>
          </cell>
          <cell r="E2636" t="str">
            <v>s</v>
          </cell>
          <cell r="F2636" t="str">
            <v>late-8</v>
          </cell>
          <cell r="G2636" t="str">
            <v>ri</v>
          </cell>
          <cell r="H2636" t="str">
            <v>is</v>
          </cell>
          <cell r="I2636">
            <v>5</v>
          </cell>
          <cell r="J2636" t="str">
            <v>Not Found</v>
          </cell>
          <cell r="K2636">
            <v>0.1608</v>
          </cell>
          <cell r="L2636">
            <v>6.1999999999999998E-3</v>
          </cell>
          <cell r="M2636">
            <v>22</v>
          </cell>
          <cell r="N2636" t="str">
            <v>Not Found</v>
          </cell>
          <cell r="O2636">
            <v>0.1482</v>
          </cell>
          <cell r="P2636">
            <v>5.3E-3</v>
          </cell>
          <cell r="Q2636">
            <v>12</v>
          </cell>
          <cell r="R2636">
            <v>1.1976781771014549</v>
          </cell>
          <cell r="S2636">
            <v>0.87720494485265821</v>
          </cell>
          <cell r="T2636">
            <v>1.7268853346164177</v>
          </cell>
          <cell r="U2636">
            <v>0.6448361249873974</v>
          </cell>
          <cell r="V2636">
            <v>0.50452027118199683</v>
          </cell>
          <cell r="W2636">
            <v>1.1856367824093117</v>
          </cell>
          <cell r="X2636">
            <v>88</v>
          </cell>
          <cell r="Y2636">
            <v>81</v>
          </cell>
          <cell r="Z2636">
            <v>96</v>
          </cell>
          <cell r="AA2636">
            <v>74</v>
          </cell>
          <cell r="AB2636">
            <v>70</v>
          </cell>
          <cell r="AC2636">
            <v>88</v>
          </cell>
        </row>
        <row r="2637">
          <cell r="A2637" t="str">
            <v>riS</v>
          </cell>
          <cell r="B2637" t="str">
            <v>r</v>
          </cell>
          <cell r="C2637" t="str">
            <v>late-8</v>
          </cell>
          <cell r="D2637" t="str">
            <v>i</v>
          </cell>
          <cell r="E2637" t="str">
            <v>S</v>
          </cell>
          <cell r="F2637" t="str">
            <v>late-8</v>
          </cell>
          <cell r="G2637" t="str">
            <v>ri</v>
          </cell>
          <cell r="H2637" t="str">
            <v>iS</v>
          </cell>
          <cell r="I2637">
            <v>5</v>
          </cell>
          <cell r="J2637" t="str">
            <v>Not Found</v>
          </cell>
          <cell r="K2637">
            <v>8.9700000000000002E-2</v>
          </cell>
          <cell r="L2637">
            <v>4.5999999999999999E-3</v>
          </cell>
          <cell r="M2637">
            <v>14</v>
          </cell>
          <cell r="N2637" t="str">
            <v>Not Found</v>
          </cell>
          <cell r="O2637">
            <v>9.7000000000000003E-2</v>
          </cell>
          <cell r="P2637">
            <v>3.5999999999999999E-3</v>
          </cell>
          <cell r="Q2637">
            <v>8</v>
          </cell>
          <cell r="R2637">
            <v>-0.44296099366753355</v>
          </cell>
          <cell r="S2637">
            <v>0.41245426300017457</v>
          </cell>
          <cell r="T2637">
            <v>0.43842133172362152</v>
          </cell>
          <cell r="U2637">
            <v>-0.527264897147812</v>
          </cell>
          <cell r="V2637">
            <v>-1.4766242329460836E-2</v>
          </cell>
          <cell r="W2637">
            <v>0.25918078377818571</v>
          </cell>
          <cell r="X2637">
            <v>33</v>
          </cell>
          <cell r="Y2637">
            <v>66</v>
          </cell>
          <cell r="Z2637">
            <v>67</v>
          </cell>
          <cell r="AA2637">
            <v>30</v>
          </cell>
          <cell r="AB2637">
            <v>50</v>
          </cell>
          <cell r="AC2637">
            <v>60</v>
          </cell>
        </row>
        <row r="2638">
          <cell r="A2638" t="str">
            <v>rIs</v>
          </cell>
          <cell r="B2638" t="str">
            <v>r</v>
          </cell>
          <cell r="C2638" t="str">
            <v>late-8</v>
          </cell>
          <cell r="D2638" t="str">
            <v>I</v>
          </cell>
          <cell r="E2638" t="str">
            <v>s</v>
          </cell>
          <cell r="F2638" t="str">
            <v>late-8</v>
          </cell>
          <cell r="G2638" t="str">
            <v>rI</v>
          </cell>
          <cell r="H2638" t="str">
            <v>Is</v>
          </cell>
          <cell r="I2638">
            <v>5</v>
          </cell>
          <cell r="J2638" t="str">
            <v>Not Found</v>
          </cell>
          <cell r="K2638">
            <v>0.22520000000000001</v>
          </cell>
          <cell r="L2638">
            <v>3.39E-2</v>
          </cell>
          <cell r="M2638">
            <v>23</v>
          </cell>
          <cell r="N2638" t="str">
            <v>Not Found</v>
          </cell>
          <cell r="O2638">
            <v>0.2024</v>
          </cell>
          <cell r="P2638">
            <v>1.67E-2</v>
          </cell>
          <cell r="Q2638">
            <v>17</v>
          </cell>
          <cell r="R2638">
            <v>2.6837142192607075</v>
          </cell>
          <cell r="S2638">
            <v>8.9232011244237821</v>
          </cell>
          <cell r="T2638">
            <v>1.8879433349780173</v>
          </cell>
          <cell r="U2638">
            <v>1.8856149413883416</v>
          </cell>
          <cell r="V2638">
            <v>3.9867945382588306</v>
          </cell>
          <cell r="W2638">
            <v>2.343706780698219</v>
          </cell>
          <cell r="X2638">
            <v>100</v>
          </cell>
          <cell r="Y2638">
            <v>100</v>
          </cell>
          <cell r="Z2638">
            <v>97</v>
          </cell>
          <cell r="AA2638">
            <v>97</v>
          </cell>
          <cell r="AB2638">
            <v>100</v>
          </cell>
          <cell r="AC2638">
            <v>99</v>
          </cell>
        </row>
        <row r="2639">
          <cell r="A2639" t="str">
            <v>rIS</v>
          </cell>
          <cell r="B2639" t="str">
            <v>r</v>
          </cell>
          <cell r="C2639" t="str">
            <v>late-8</v>
          </cell>
          <cell r="D2639" t="str">
            <v>I</v>
          </cell>
          <cell r="E2639" t="str">
            <v>S</v>
          </cell>
          <cell r="F2639" t="str">
            <v>late-8</v>
          </cell>
          <cell r="G2639" t="str">
            <v>rI</v>
          </cell>
          <cell r="H2639" t="str">
            <v>IS</v>
          </cell>
          <cell r="I2639">
            <v>5</v>
          </cell>
          <cell r="J2639" t="str">
            <v>Not Found</v>
          </cell>
          <cell r="K2639">
            <v>0.15409999999999999</v>
          </cell>
          <cell r="L2639">
            <v>1.84E-2</v>
          </cell>
          <cell r="M2639">
            <v>18</v>
          </cell>
          <cell r="N2639" t="str">
            <v>Not Found</v>
          </cell>
          <cell r="O2639">
            <v>0.1512</v>
          </cell>
          <cell r="P2639">
            <v>1.1299999999999999E-2</v>
          </cell>
          <cell r="Q2639">
            <v>13</v>
          </cell>
          <cell r="R2639">
            <v>1.0430750484917186</v>
          </cell>
          <cell r="S2639">
            <v>4.4209288939778464</v>
          </cell>
          <cell r="T2639">
            <v>1.0826533331700197</v>
          </cell>
          <cell r="U2639">
            <v>0.71351391925313234</v>
          </cell>
          <cell r="V2639">
            <v>2.3372962012224354</v>
          </cell>
          <cell r="W2639">
            <v>1.4172507820670932</v>
          </cell>
          <cell r="X2639">
            <v>85</v>
          </cell>
          <cell r="Y2639">
            <v>100</v>
          </cell>
          <cell r="Z2639">
            <v>86</v>
          </cell>
          <cell r="AA2639">
            <v>76</v>
          </cell>
          <cell r="AB2639">
            <v>99</v>
          </cell>
          <cell r="AC2639">
            <v>92</v>
          </cell>
        </row>
        <row r="2640">
          <cell r="A2640" t="str">
            <v>rit</v>
          </cell>
          <cell r="B2640" t="str">
            <v>r</v>
          </cell>
          <cell r="C2640" t="str">
            <v>late-8</v>
          </cell>
          <cell r="D2640" t="str">
            <v>i</v>
          </cell>
          <cell r="E2640" t="str">
            <v>t</v>
          </cell>
          <cell r="F2640" t="str">
            <v>mid-8</v>
          </cell>
          <cell r="G2640" t="str">
            <v>ri</v>
          </cell>
          <cell r="H2640" t="str">
            <v>it</v>
          </cell>
          <cell r="I2640">
            <v>4</v>
          </cell>
          <cell r="J2640" t="str">
            <v>Not Found</v>
          </cell>
          <cell r="K2640">
            <v>0.1479</v>
          </cell>
          <cell r="L2640">
            <v>6.7999999999999996E-3</v>
          </cell>
          <cell r="M2640">
            <v>34</v>
          </cell>
          <cell r="N2640" t="str">
            <v>Not Found</v>
          </cell>
          <cell r="O2640">
            <v>0.15409999999999999</v>
          </cell>
          <cell r="P2640">
            <v>8.0000000000000002E-3</v>
          </cell>
          <cell r="Q2640">
            <v>22</v>
          </cell>
          <cell r="R2640">
            <v>0.90000946679315741</v>
          </cell>
          <cell r="S2640">
            <v>1.0514864505473396</v>
          </cell>
          <cell r="T2640">
            <v>3.6595813389556122</v>
          </cell>
          <cell r="U2640">
            <v>0.7799024537100091</v>
          </cell>
          <cell r="V2640">
            <v>1.3292694397001943</v>
          </cell>
          <cell r="W2640">
            <v>3.5017767789871264</v>
          </cell>
          <cell r="X2640">
            <v>82</v>
          </cell>
          <cell r="Y2640">
            <v>86</v>
          </cell>
          <cell r="Z2640">
            <v>100</v>
          </cell>
          <cell r="AA2640">
            <v>78</v>
          </cell>
          <cell r="AB2640">
            <v>91</v>
          </cell>
          <cell r="AC2640">
            <v>100</v>
          </cell>
        </row>
        <row r="2641">
          <cell r="A2641" t="str">
            <v>rIT</v>
          </cell>
          <cell r="B2641" t="str">
            <v>r</v>
          </cell>
          <cell r="C2641" t="str">
            <v>late-8</v>
          </cell>
          <cell r="D2641" t="str">
            <v>I</v>
          </cell>
          <cell r="E2641" t="str">
            <v>T</v>
          </cell>
          <cell r="F2641" t="str">
            <v>late-8</v>
          </cell>
          <cell r="G2641" t="str">
            <v>rI</v>
          </cell>
          <cell r="H2641" t="str">
            <v>IT</v>
          </cell>
          <cell r="I2641">
            <v>5</v>
          </cell>
          <cell r="J2641" t="str">
            <v>Not Found</v>
          </cell>
          <cell r="K2641">
            <v>0.1537</v>
          </cell>
          <cell r="L2641">
            <v>1.83E-2</v>
          </cell>
          <cell r="M2641">
            <v>20</v>
          </cell>
          <cell r="N2641" t="str">
            <v>Not Found</v>
          </cell>
          <cell r="O2641">
            <v>0.14860000000000001</v>
          </cell>
          <cell r="P2641">
            <v>8.9999999999999993E-3</v>
          </cell>
          <cell r="Q2641">
            <v>9</v>
          </cell>
          <cell r="R2641">
            <v>1.0338450109627795</v>
          </cell>
          <cell r="S2641">
            <v>4.3918819763620656</v>
          </cell>
          <cell r="T2641">
            <v>1.4047693338932186</v>
          </cell>
          <cell r="U2641">
            <v>0.65399316422282894</v>
          </cell>
          <cell r="V2641">
            <v>1.6347320947069339</v>
          </cell>
          <cell r="W2641">
            <v>0.49079478343596716</v>
          </cell>
          <cell r="X2641">
            <v>85</v>
          </cell>
          <cell r="Y2641">
            <v>100</v>
          </cell>
          <cell r="Z2641">
            <v>92</v>
          </cell>
          <cell r="AA2641">
            <v>74</v>
          </cell>
          <cell r="AB2641">
            <v>95</v>
          </cell>
          <cell r="AC2641">
            <v>69</v>
          </cell>
        </row>
        <row r="2642">
          <cell r="A2642" t="str">
            <v>rIv</v>
          </cell>
          <cell r="B2642" t="str">
            <v>r</v>
          </cell>
          <cell r="C2642" t="str">
            <v>late-8</v>
          </cell>
          <cell r="D2642" t="str">
            <v>I</v>
          </cell>
          <cell r="E2642" t="str">
            <v>v</v>
          </cell>
          <cell r="F2642" t="str">
            <v>mid-8</v>
          </cell>
          <cell r="G2642" t="str">
            <v>rI</v>
          </cell>
          <cell r="H2642" t="str">
            <v>Iv</v>
          </cell>
          <cell r="I2642">
            <v>4</v>
          </cell>
          <cell r="J2642" t="str">
            <v>Not Found</v>
          </cell>
          <cell r="K2642">
            <v>0.1699</v>
          </cell>
          <cell r="L2642">
            <v>2.0299999999999999E-2</v>
          </cell>
          <cell r="M2642">
            <v>22</v>
          </cell>
          <cell r="N2642" t="str">
            <v>Not Found</v>
          </cell>
          <cell r="O2642">
            <v>0.16209999999999999</v>
          </cell>
          <cell r="P2642">
            <v>1.01E-2</v>
          </cell>
          <cell r="Q2642">
            <v>10</v>
          </cell>
          <cell r="R2642">
            <v>1.4076615308848275</v>
          </cell>
          <cell r="S2642">
            <v>4.9728203286776704</v>
          </cell>
          <cell r="T2642">
            <v>1.7268853346164177</v>
          </cell>
          <cell r="U2642">
            <v>0.96304323841863571</v>
          </cell>
          <cell r="V2642">
            <v>1.9707410152143479</v>
          </cell>
          <cell r="W2642">
            <v>0.72240878309374867</v>
          </cell>
          <cell r="X2642">
            <v>92</v>
          </cell>
          <cell r="Y2642">
            <v>100</v>
          </cell>
          <cell r="Z2642">
            <v>96</v>
          </cell>
          <cell r="AA2642">
            <v>83</v>
          </cell>
          <cell r="AB2642">
            <v>98</v>
          </cell>
          <cell r="AC2642">
            <v>76</v>
          </cell>
        </row>
        <row r="2643">
          <cell r="A2643" t="str">
            <v>riz</v>
          </cell>
          <cell r="B2643" t="str">
            <v>r</v>
          </cell>
          <cell r="C2643" t="str">
            <v>late-8</v>
          </cell>
          <cell r="D2643" t="str">
            <v>i</v>
          </cell>
          <cell r="E2643" t="str">
            <v>z</v>
          </cell>
          <cell r="F2643" t="str">
            <v>late-8</v>
          </cell>
          <cell r="G2643" t="str">
            <v>ri</v>
          </cell>
          <cell r="H2643" t="str">
            <v>iz</v>
          </cell>
          <cell r="I2643">
            <v>5</v>
          </cell>
          <cell r="J2643" t="str">
            <v>Not Found</v>
          </cell>
          <cell r="K2643">
            <v>0.1021</v>
          </cell>
          <cell r="L2643">
            <v>6.0000000000000001E-3</v>
          </cell>
          <cell r="M2643">
            <v>27</v>
          </cell>
          <cell r="N2643" t="str">
            <v>Not Found</v>
          </cell>
          <cell r="O2643">
            <v>0.1099</v>
          </cell>
          <cell r="P2643">
            <v>5.4999999999999997E-3</v>
          </cell>
          <cell r="Q2643">
            <v>12</v>
          </cell>
          <cell r="R2643">
            <v>-0.15682983027041053</v>
          </cell>
          <cell r="S2643">
            <v>0.8191111096210979</v>
          </cell>
          <cell r="T2643">
            <v>2.5321753364244155</v>
          </cell>
          <cell r="U2643">
            <v>-0.23195038180515193</v>
          </cell>
          <cell r="V2643">
            <v>0.56561280218334475</v>
          </cell>
          <cell r="W2643">
            <v>1.1856367824093117</v>
          </cell>
          <cell r="X2643">
            <v>44</v>
          </cell>
          <cell r="Y2643">
            <v>79</v>
          </cell>
          <cell r="Z2643">
            <v>99</v>
          </cell>
          <cell r="AA2643">
            <v>41</v>
          </cell>
          <cell r="AB2643">
            <v>72</v>
          </cell>
          <cell r="AC2643">
            <v>88</v>
          </cell>
        </row>
        <row r="2644">
          <cell r="A2644" t="str">
            <v>rIz</v>
          </cell>
          <cell r="B2644" t="str">
            <v>r</v>
          </cell>
          <cell r="C2644" t="str">
            <v>late-8</v>
          </cell>
          <cell r="D2644" t="str">
            <v>I</v>
          </cell>
          <cell r="E2644" t="str">
            <v>z</v>
          </cell>
          <cell r="F2644" t="str">
            <v>late-8</v>
          </cell>
          <cell r="G2644" t="str">
            <v>rI</v>
          </cell>
          <cell r="H2644" t="str">
            <v>Iz</v>
          </cell>
          <cell r="I2644">
            <v>5</v>
          </cell>
          <cell r="J2644" t="str">
            <v>Not Found</v>
          </cell>
          <cell r="K2644">
            <v>0.16650000000000001</v>
          </cell>
          <cell r="L2644">
            <v>2.1299999999999999E-2</v>
          </cell>
          <cell r="M2644">
            <v>22</v>
          </cell>
          <cell r="N2644" t="str">
            <v>Not Found</v>
          </cell>
          <cell r="O2644">
            <v>0.16420000000000001</v>
          </cell>
          <cell r="P2644">
            <v>1.2800000000000001E-2</v>
          </cell>
          <cell r="Q2644">
            <v>12</v>
          </cell>
          <cell r="R2644">
            <v>1.3292062118888424</v>
          </cell>
          <cell r="S2644">
            <v>5.2632895048354733</v>
          </cell>
          <cell r="T2644">
            <v>1.7268853346164177</v>
          </cell>
          <cell r="U2644">
            <v>1.0111176944046507</v>
          </cell>
          <cell r="V2644">
            <v>2.7954901837325457</v>
          </cell>
          <cell r="W2644">
            <v>1.1856367824093117</v>
          </cell>
          <cell r="X2644">
            <v>91</v>
          </cell>
          <cell r="Y2644">
            <v>100</v>
          </cell>
          <cell r="Z2644">
            <v>96</v>
          </cell>
          <cell r="AA2644">
            <v>84</v>
          </cell>
          <cell r="AB2644">
            <v>100</v>
          </cell>
          <cell r="AC2644">
            <v>88</v>
          </cell>
        </row>
        <row r="2645">
          <cell r="A2645" t="str">
            <v>rOb</v>
          </cell>
          <cell r="B2645" t="str">
            <v>r</v>
          </cell>
          <cell r="C2645" t="str">
            <v>late-8</v>
          </cell>
          <cell r="D2645" t="str">
            <v>O</v>
          </cell>
          <cell r="E2645" t="str">
            <v>b</v>
          </cell>
          <cell r="F2645" t="str">
            <v>early-8</v>
          </cell>
          <cell r="G2645" t="str">
            <v>rO</v>
          </cell>
          <cell r="H2645" t="str">
            <v>Ob</v>
          </cell>
          <cell r="I2645">
            <v>3</v>
          </cell>
          <cell r="J2645" t="str">
            <v>Not Found</v>
          </cell>
          <cell r="K2645">
            <v>7.9500000000000001E-2</v>
          </cell>
          <cell r="L2645">
            <v>2.0000000000000001E-4</v>
          </cell>
          <cell r="M2645">
            <v>5</v>
          </cell>
          <cell r="N2645" t="str">
            <v>Not Found</v>
          </cell>
          <cell r="O2645">
            <v>7.0000000000000007E-2</v>
          </cell>
          <cell r="P2645">
            <v>2.0000000000000001E-4</v>
          </cell>
          <cell r="Q2645">
            <v>3</v>
          </cell>
          <cell r="R2645">
            <v>-0.67832695065548976</v>
          </cell>
          <cell r="S2645">
            <v>-0.86561011209415539</v>
          </cell>
          <cell r="T2645">
            <v>-1.0111006715307742</v>
          </cell>
          <cell r="U2645">
            <v>-1.1453650455394262</v>
          </cell>
          <cell r="V2645">
            <v>-1.0533392693523762</v>
          </cell>
          <cell r="W2645">
            <v>-0.89888921451072179</v>
          </cell>
          <cell r="X2645">
            <v>25</v>
          </cell>
          <cell r="Y2645">
            <v>19</v>
          </cell>
          <cell r="Z2645">
            <v>15</v>
          </cell>
          <cell r="AA2645">
            <v>13</v>
          </cell>
          <cell r="AB2645">
            <v>15</v>
          </cell>
          <cell r="AC2645">
            <v>18</v>
          </cell>
        </row>
        <row r="2646">
          <cell r="A2646" t="str">
            <v>rOC</v>
          </cell>
          <cell r="B2646" t="str">
            <v>r</v>
          </cell>
          <cell r="C2646" t="str">
            <v>late-8</v>
          </cell>
          <cell r="D2646" t="str">
            <v>O</v>
          </cell>
          <cell r="E2646" t="str">
            <v>C</v>
          </cell>
          <cell r="F2646" t="str">
            <v>mid-8</v>
          </cell>
          <cell r="G2646" t="str">
            <v>rO</v>
          </cell>
          <cell r="H2646" t="str">
            <v>OC</v>
          </cell>
          <cell r="I2646">
            <v>4</v>
          </cell>
          <cell r="J2646" t="str">
            <v>Not Found</v>
          </cell>
          <cell r="K2646">
            <v>6.1499999999999999E-2</v>
          </cell>
          <cell r="L2646">
            <v>1E-4</v>
          </cell>
          <cell r="M2646">
            <v>5</v>
          </cell>
          <cell r="N2646" t="str">
            <v>Not Found</v>
          </cell>
          <cell r="O2646">
            <v>6.0699999999999997E-2</v>
          </cell>
          <cell r="P2646">
            <v>2.0000000000000001E-4</v>
          </cell>
          <cell r="Q2646">
            <v>3</v>
          </cell>
          <cell r="R2646">
            <v>-1.0936786394577653</v>
          </cell>
          <cell r="S2646">
            <v>-0.89465702970993566</v>
          </cell>
          <cell r="T2646">
            <v>-1.0111006715307742</v>
          </cell>
          <cell r="U2646">
            <v>-1.3582662077632048</v>
          </cell>
          <cell r="V2646">
            <v>-1.0533392693523762</v>
          </cell>
          <cell r="W2646">
            <v>-0.89888921451072179</v>
          </cell>
          <cell r="X2646">
            <v>14.000000000000002</v>
          </cell>
          <cell r="Y2646">
            <v>18</v>
          </cell>
          <cell r="Z2646">
            <v>15</v>
          </cell>
          <cell r="AA2646">
            <v>9</v>
          </cell>
          <cell r="AB2646">
            <v>15</v>
          </cell>
          <cell r="AC2646">
            <v>18</v>
          </cell>
        </row>
        <row r="2647">
          <cell r="A2647" t="str">
            <v>rOd</v>
          </cell>
          <cell r="B2647" t="str">
            <v>r</v>
          </cell>
          <cell r="C2647" t="str">
            <v>late-8</v>
          </cell>
          <cell r="D2647" t="str">
            <v>O</v>
          </cell>
          <cell r="E2647" t="str">
            <v>d</v>
          </cell>
          <cell r="F2647" t="str">
            <v>early-8</v>
          </cell>
          <cell r="G2647" t="str">
            <v>rO</v>
          </cell>
          <cell r="H2647" t="str">
            <v>Od</v>
          </cell>
          <cell r="I2647">
            <v>3</v>
          </cell>
          <cell r="J2647" t="str">
            <v>Not Found</v>
          </cell>
          <cell r="K2647">
            <v>9.1499999999999998E-2</v>
          </cell>
          <cell r="L2647">
            <v>2.0000000000000001E-4</v>
          </cell>
          <cell r="M2647">
            <v>10</v>
          </cell>
          <cell r="N2647" t="str">
            <v>Not Found</v>
          </cell>
          <cell r="O2647">
            <v>0.1016</v>
          </cell>
          <cell r="P2647">
            <v>2.0000000000000001E-4</v>
          </cell>
          <cell r="Q2647">
            <v>8</v>
          </cell>
          <cell r="R2647">
            <v>-0.4014258247873061</v>
          </cell>
          <cell r="S2647">
            <v>-0.86561011209415539</v>
          </cell>
          <cell r="T2647">
            <v>-0.20581066972277653</v>
          </cell>
          <cell r="U2647">
            <v>-0.42195894594035194</v>
          </cell>
          <cell r="V2647">
            <v>-1.0533392693523762</v>
          </cell>
          <cell r="W2647">
            <v>0.25918078377818571</v>
          </cell>
          <cell r="X2647">
            <v>34</v>
          </cell>
          <cell r="Y2647">
            <v>19</v>
          </cell>
          <cell r="Z2647">
            <v>42</v>
          </cell>
          <cell r="AA2647">
            <v>34</v>
          </cell>
          <cell r="AB2647">
            <v>15</v>
          </cell>
          <cell r="AC2647">
            <v>60</v>
          </cell>
        </row>
        <row r="2648">
          <cell r="A2648" t="str">
            <v>rof</v>
          </cell>
          <cell r="B2648" t="str">
            <v>r</v>
          </cell>
          <cell r="C2648" t="str">
            <v>late-8</v>
          </cell>
          <cell r="D2648" t="str">
            <v>o</v>
          </cell>
          <cell r="E2648" t="str">
            <v>f</v>
          </cell>
          <cell r="F2648" t="str">
            <v>mid-8</v>
          </cell>
          <cell r="G2648" t="str">
            <v>ro</v>
          </cell>
          <cell r="H2648" t="str">
            <v>of</v>
          </cell>
          <cell r="I2648">
            <v>4</v>
          </cell>
          <cell r="J2648" t="str">
            <v>Not Found</v>
          </cell>
          <cell r="K2648">
            <v>0.1191</v>
          </cell>
          <cell r="L2648">
            <v>2.8999999999999998E-3</v>
          </cell>
          <cell r="M2648">
            <v>19</v>
          </cell>
          <cell r="N2648" t="str">
            <v>Not Found</v>
          </cell>
          <cell r="O2648">
            <v>0.1198</v>
          </cell>
          <cell r="P2648">
            <v>4.4999999999999997E-3</v>
          </cell>
          <cell r="Q2648">
            <v>9</v>
          </cell>
          <cell r="R2648">
            <v>0.23544676470951642</v>
          </cell>
          <cell r="S2648">
            <v>-8.134333646808932E-2</v>
          </cell>
          <cell r="T2648">
            <v>1.2437113335316192</v>
          </cell>
          <cell r="U2648">
            <v>-5.3136607282265273E-3</v>
          </cell>
          <cell r="V2648">
            <v>0.2601501471766049</v>
          </cell>
          <cell r="W2648">
            <v>0.49079478343596716</v>
          </cell>
          <cell r="X2648">
            <v>59</v>
          </cell>
          <cell r="Y2648">
            <v>46</v>
          </cell>
          <cell r="Z2648">
            <v>89</v>
          </cell>
          <cell r="AA2648">
            <v>50</v>
          </cell>
          <cell r="AB2648">
            <v>61</v>
          </cell>
          <cell r="AC2648">
            <v>69</v>
          </cell>
        </row>
        <row r="2649">
          <cell r="A2649" t="str">
            <v>rOf</v>
          </cell>
          <cell r="B2649" t="str">
            <v>r</v>
          </cell>
          <cell r="C2649" t="str">
            <v>late-8</v>
          </cell>
          <cell r="D2649" t="str">
            <v>O</v>
          </cell>
          <cell r="E2649" t="str">
            <v>f</v>
          </cell>
          <cell r="F2649" t="str">
            <v>mid-8</v>
          </cell>
          <cell r="G2649" t="str">
            <v>rO</v>
          </cell>
          <cell r="H2649" t="str">
            <v>Of</v>
          </cell>
          <cell r="I2649">
            <v>4</v>
          </cell>
          <cell r="J2649" t="str">
            <v>Not Found</v>
          </cell>
          <cell r="K2649">
            <v>7.3300000000000004E-2</v>
          </cell>
          <cell r="L2649">
            <v>2.0000000000000001E-4</v>
          </cell>
          <cell r="M2649">
            <v>6</v>
          </cell>
          <cell r="N2649" t="str">
            <v>Not Found</v>
          </cell>
          <cell r="O2649">
            <v>6.7400000000000002E-2</v>
          </cell>
          <cell r="P2649">
            <v>4.0000000000000002E-4</v>
          </cell>
          <cell r="Q2649">
            <v>3</v>
          </cell>
          <cell r="R2649">
            <v>-0.8213925323540513</v>
          </cell>
          <cell r="S2649">
            <v>-0.86561011209415539</v>
          </cell>
          <cell r="T2649">
            <v>-0.85004267116917465</v>
          </cell>
          <cell r="U2649">
            <v>-1.20488580056973</v>
          </cell>
          <cell r="V2649">
            <v>-0.99224673835102817</v>
          </cell>
          <cell r="W2649">
            <v>-0.89888921451072179</v>
          </cell>
          <cell r="X2649">
            <v>21</v>
          </cell>
          <cell r="Y2649">
            <v>19</v>
          </cell>
          <cell r="Z2649">
            <v>20</v>
          </cell>
          <cell r="AA2649">
            <v>11</v>
          </cell>
          <cell r="AB2649">
            <v>17</v>
          </cell>
          <cell r="AC2649">
            <v>18</v>
          </cell>
        </row>
        <row r="2650">
          <cell r="A2650" t="str">
            <v>roG</v>
          </cell>
          <cell r="B2650" t="str">
            <v>r</v>
          </cell>
          <cell r="C2650" t="str">
            <v>late-8</v>
          </cell>
          <cell r="D2650" t="str">
            <v>o</v>
          </cell>
          <cell r="E2650" t="str">
            <v>G</v>
          </cell>
          <cell r="F2650" t="str">
            <v>mid-8</v>
          </cell>
          <cell r="G2650" t="str">
            <v>ro</v>
          </cell>
          <cell r="H2650" t="str">
            <v>oG</v>
          </cell>
          <cell r="I2650">
            <v>4</v>
          </cell>
          <cell r="J2650" t="str">
            <v>Not Found</v>
          </cell>
          <cell r="K2650">
            <v>0.11119999999999999</v>
          </cell>
          <cell r="L2650">
            <v>2.5999999999999999E-3</v>
          </cell>
          <cell r="M2650">
            <v>17</v>
          </cell>
          <cell r="N2650" t="str">
            <v>Not Found</v>
          </cell>
          <cell r="O2650">
            <v>0.11940000000000001</v>
          </cell>
          <cell r="P2650">
            <v>4.3E-3</v>
          </cell>
          <cell r="Q2650">
            <v>10</v>
          </cell>
          <cell r="R2650">
            <v>5.3153523512962049E-2</v>
          </cell>
          <cell r="S2650">
            <v>-0.16848408931542999</v>
          </cell>
          <cell r="T2650">
            <v>0.9215953328084201</v>
          </cell>
          <cell r="U2650">
            <v>-1.4470699963657796E-2</v>
          </cell>
          <cell r="V2650">
            <v>0.19905761617525705</v>
          </cell>
          <cell r="W2650">
            <v>0.72240878309374867</v>
          </cell>
          <cell r="X2650">
            <v>52</v>
          </cell>
          <cell r="Y2650">
            <v>43</v>
          </cell>
          <cell r="Z2650">
            <v>82</v>
          </cell>
          <cell r="AA2650">
            <v>49</v>
          </cell>
          <cell r="AB2650">
            <v>57.999999999999993</v>
          </cell>
          <cell r="AC2650">
            <v>76</v>
          </cell>
        </row>
        <row r="2651">
          <cell r="A2651" t="str">
            <v>rOg</v>
          </cell>
          <cell r="B2651" t="str">
            <v>r</v>
          </cell>
          <cell r="C2651" t="str">
            <v>late-8</v>
          </cell>
          <cell r="D2651" t="str">
            <v>O</v>
          </cell>
          <cell r="E2651" t="str">
            <v>g</v>
          </cell>
          <cell r="F2651" t="str">
            <v>mid-8</v>
          </cell>
          <cell r="G2651" t="str">
            <v>rO</v>
          </cell>
          <cell r="H2651" t="str">
            <v>Og</v>
          </cell>
          <cell r="I2651">
            <v>4</v>
          </cell>
          <cell r="J2651" t="str">
            <v>Not Found</v>
          </cell>
          <cell r="K2651">
            <v>7.1499999999999994E-2</v>
          </cell>
          <cell r="L2651">
            <v>1E-4</v>
          </cell>
          <cell r="M2651">
            <v>5</v>
          </cell>
          <cell r="N2651" t="str">
            <v>Not Found</v>
          </cell>
          <cell r="O2651">
            <v>6.7100000000000007E-2</v>
          </cell>
          <cell r="P2651">
            <v>2.0000000000000001E-4</v>
          </cell>
          <cell r="Q2651">
            <v>4</v>
          </cell>
          <cell r="R2651">
            <v>-0.86292770123427909</v>
          </cell>
          <cell r="S2651">
            <v>-0.89465702970993566</v>
          </cell>
          <cell r="T2651">
            <v>-1.0111006715307742</v>
          </cell>
          <cell r="U2651">
            <v>-1.2117535799963033</v>
          </cell>
          <cell r="V2651">
            <v>-1.0533392693523762</v>
          </cell>
          <cell r="W2651">
            <v>-0.66727521485294028</v>
          </cell>
          <cell r="X2651">
            <v>19</v>
          </cell>
          <cell r="Y2651">
            <v>18</v>
          </cell>
          <cell r="Z2651">
            <v>15</v>
          </cell>
          <cell r="AA2651">
            <v>11</v>
          </cell>
          <cell r="AB2651">
            <v>15</v>
          </cell>
          <cell r="AC2651">
            <v>25</v>
          </cell>
        </row>
        <row r="2652">
          <cell r="A2652" t="str">
            <v>rOG</v>
          </cell>
          <cell r="B2652" t="str">
            <v>r</v>
          </cell>
          <cell r="C2652" t="str">
            <v>late-8</v>
          </cell>
          <cell r="D2652" t="str">
            <v>O</v>
          </cell>
          <cell r="E2652" t="str">
            <v>G</v>
          </cell>
          <cell r="F2652" t="str">
            <v>mid-8</v>
          </cell>
          <cell r="G2652" t="str">
            <v>rO</v>
          </cell>
          <cell r="H2652" t="str">
            <v>OG</v>
          </cell>
          <cell r="I2652">
            <v>4</v>
          </cell>
          <cell r="J2652" t="str">
            <v>Not Found</v>
          </cell>
          <cell r="K2652">
            <v>6.5299999999999997E-2</v>
          </cell>
          <cell r="L2652">
            <v>1E-4</v>
          </cell>
          <cell r="M2652">
            <v>5</v>
          </cell>
          <cell r="N2652" t="str">
            <v>Not Found</v>
          </cell>
          <cell r="O2652">
            <v>6.6900000000000001E-2</v>
          </cell>
          <cell r="P2652">
            <v>2.0000000000000001E-4</v>
          </cell>
          <cell r="Q2652">
            <v>5</v>
          </cell>
          <cell r="R2652">
            <v>-1.0059932829328406</v>
          </cell>
          <cell r="S2652">
            <v>-0.89465702970993566</v>
          </cell>
          <cell r="T2652">
            <v>-1.0111006715307742</v>
          </cell>
          <cell r="U2652">
            <v>-1.2163320996140192</v>
          </cell>
          <cell r="V2652">
            <v>-1.0533392693523762</v>
          </cell>
          <cell r="W2652">
            <v>-0.43566121519515877</v>
          </cell>
          <cell r="X2652">
            <v>16</v>
          </cell>
          <cell r="Y2652">
            <v>18</v>
          </cell>
          <cell r="Z2652">
            <v>15</v>
          </cell>
          <cell r="AA2652">
            <v>11</v>
          </cell>
          <cell r="AB2652">
            <v>15</v>
          </cell>
          <cell r="AC2652">
            <v>33</v>
          </cell>
        </row>
        <row r="2653">
          <cell r="A2653" t="str">
            <v>roJ</v>
          </cell>
          <cell r="B2653" t="str">
            <v>r</v>
          </cell>
          <cell r="C2653" t="str">
            <v>late-8</v>
          </cell>
          <cell r="D2653" t="str">
            <v>o</v>
          </cell>
          <cell r="E2653" t="str">
            <v>J</v>
          </cell>
          <cell r="F2653" t="str">
            <v>mid-8</v>
          </cell>
          <cell r="G2653" t="str">
            <v>ro</v>
          </cell>
          <cell r="H2653" t="str">
            <v>oJ</v>
          </cell>
          <cell r="I2653">
            <v>4</v>
          </cell>
          <cell r="J2653" t="str">
            <v>Not Found</v>
          </cell>
          <cell r="K2653">
            <v>0.11020000000000001</v>
          </cell>
          <cell r="L2653">
            <v>2.8E-3</v>
          </cell>
          <cell r="M2653">
            <v>16</v>
          </cell>
          <cell r="N2653" t="str">
            <v>Not Found</v>
          </cell>
          <cell r="O2653">
            <v>0.10680000000000001</v>
          </cell>
          <cell r="P2653">
            <v>4.4000000000000003E-3</v>
          </cell>
          <cell r="Q2653">
            <v>6</v>
          </cell>
          <cell r="R2653">
            <v>3.0078429690613705E-2</v>
          </cell>
          <cell r="S2653">
            <v>-0.1103902540838695</v>
          </cell>
          <cell r="T2653">
            <v>0.76053733244682054</v>
          </cell>
          <cell r="U2653">
            <v>-0.30291743587974451</v>
          </cell>
          <cell r="V2653">
            <v>0.22960388167593113</v>
          </cell>
          <cell r="W2653">
            <v>-0.20404721553737729</v>
          </cell>
          <cell r="X2653">
            <v>51</v>
          </cell>
          <cell r="Y2653">
            <v>45</v>
          </cell>
          <cell r="Z2653">
            <v>78</v>
          </cell>
          <cell r="AA2653">
            <v>38</v>
          </cell>
          <cell r="AB2653">
            <v>60</v>
          </cell>
          <cell r="AC2653">
            <v>42</v>
          </cell>
        </row>
        <row r="2654">
          <cell r="A2654" t="str">
            <v>rOJ</v>
          </cell>
          <cell r="B2654" t="str">
            <v>r</v>
          </cell>
          <cell r="C2654" t="str">
            <v>late-8</v>
          </cell>
          <cell r="D2654" t="str">
            <v>O</v>
          </cell>
          <cell r="E2654" t="str">
            <v>J</v>
          </cell>
          <cell r="F2654" t="str">
            <v>mid-8</v>
          </cell>
          <cell r="G2654" t="str">
            <v>rO</v>
          </cell>
          <cell r="H2654" t="str">
            <v>OJ</v>
          </cell>
          <cell r="I2654">
            <v>4</v>
          </cell>
          <cell r="J2654" t="str">
            <v>Not Found</v>
          </cell>
          <cell r="K2654">
            <v>6.4299999999999996E-2</v>
          </cell>
          <cell r="L2654">
            <v>1E-4</v>
          </cell>
          <cell r="M2654">
            <v>3</v>
          </cell>
          <cell r="N2654" t="str">
            <v>Not Found</v>
          </cell>
          <cell r="O2654">
            <v>5.4399999999999997E-2</v>
          </cell>
          <cell r="P2654">
            <v>2.0000000000000001E-4</v>
          </cell>
          <cell r="Q2654">
            <v>1</v>
          </cell>
          <cell r="R2654">
            <v>-1.0290683767551891</v>
          </cell>
          <cell r="S2654">
            <v>-0.89465702970993566</v>
          </cell>
          <cell r="T2654">
            <v>-1.3332166722539731</v>
          </cell>
          <cell r="U2654">
            <v>-1.5024895757212482</v>
          </cell>
          <cell r="V2654">
            <v>-1.0533392693523762</v>
          </cell>
          <cell r="W2654">
            <v>-1.3621172138262847</v>
          </cell>
          <cell r="X2654">
            <v>15</v>
          </cell>
          <cell r="Y2654">
            <v>18</v>
          </cell>
          <cell r="Z2654">
            <v>9</v>
          </cell>
          <cell r="AA2654">
            <v>7.0000000000000009</v>
          </cell>
          <cell r="AB2654">
            <v>15</v>
          </cell>
          <cell r="AC2654">
            <v>9</v>
          </cell>
        </row>
        <row r="2655">
          <cell r="A2655" t="str">
            <v>rok</v>
          </cell>
          <cell r="B2655" t="str">
            <v>r</v>
          </cell>
          <cell r="C2655" t="str">
            <v>late-8</v>
          </cell>
          <cell r="D2655" t="str">
            <v>o</v>
          </cell>
          <cell r="E2655" t="str">
            <v>k</v>
          </cell>
          <cell r="F2655" t="str">
            <v>mid-8</v>
          </cell>
          <cell r="G2655" t="str">
            <v>ro</v>
          </cell>
          <cell r="H2655" t="str">
            <v>ok</v>
          </cell>
          <cell r="I2655">
            <v>4</v>
          </cell>
          <cell r="J2655" t="str">
            <v>Not Found</v>
          </cell>
          <cell r="K2655">
            <v>0.15290000000000001</v>
          </cell>
          <cell r="L2655">
            <v>5.1999999999999998E-3</v>
          </cell>
          <cell r="M2655">
            <v>32</v>
          </cell>
          <cell r="N2655" t="str">
            <v>Not Found</v>
          </cell>
          <cell r="O2655">
            <v>0.16120000000000001</v>
          </cell>
          <cell r="P2655">
            <v>7.1999999999999998E-3</v>
          </cell>
          <cell r="Q2655">
            <v>19</v>
          </cell>
          <cell r="R2655">
            <v>1.0153849359049008</v>
          </cell>
          <cell r="S2655">
            <v>0.58673576869485589</v>
          </cell>
          <cell r="T2655">
            <v>3.3374653382324131</v>
          </cell>
          <cell r="U2655">
            <v>0.94243990013891565</v>
          </cell>
          <cell r="V2655">
            <v>1.0848993156948024</v>
          </cell>
          <cell r="W2655">
            <v>2.806934780013782</v>
          </cell>
          <cell r="X2655">
            <v>85</v>
          </cell>
          <cell r="Y2655">
            <v>72</v>
          </cell>
          <cell r="Z2655">
            <v>100</v>
          </cell>
          <cell r="AA2655">
            <v>83</v>
          </cell>
          <cell r="AB2655">
            <v>86</v>
          </cell>
          <cell r="AC2655">
            <v>100</v>
          </cell>
        </row>
        <row r="2656">
          <cell r="A2656" t="str">
            <v>rOk</v>
          </cell>
          <cell r="B2656" t="str">
            <v>r</v>
          </cell>
          <cell r="C2656" t="str">
            <v>late-8</v>
          </cell>
          <cell r="D2656" t="str">
            <v>O</v>
          </cell>
          <cell r="E2656" t="str">
            <v>k</v>
          </cell>
          <cell r="F2656" t="str">
            <v>mid-8</v>
          </cell>
          <cell r="G2656" t="str">
            <v>rO</v>
          </cell>
          <cell r="H2656" t="str">
            <v>Ok</v>
          </cell>
          <cell r="I2656">
            <v>4</v>
          </cell>
          <cell r="J2656" t="str">
            <v>Not Found</v>
          </cell>
          <cell r="K2656">
            <v>0.107</v>
          </cell>
          <cell r="L2656">
            <v>2.0000000000000001E-4</v>
          </cell>
          <cell r="M2656">
            <v>8</v>
          </cell>
          <cell r="N2656" t="str">
            <v>Not Found</v>
          </cell>
          <cell r="O2656">
            <v>0.1087</v>
          </cell>
          <cell r="P2656">
            <v>2.0000000000000001E-4</v>
          </cell>
          <cell r="Q2656">
            <v>6</v>
          </cell>
          <cell r="R2656">
            <v>-4.3761870540902144E-2</v>
          </cell>
          <cell r="S2656">
            <v>-0.86561011209415539</v>
          </cell>
          <cell r="T2656">
            <v>-0.52792667044597552</v>
          </cell>
          <cell r="U2656">
            <v>-0.25942149951144572</v>
          </cell>
          <cell r="V2656">
            <v>-1.0533392693523762</v>
          </cell>
          <cell r="W2656">
            <v>-0.20404721553737729</v>
          </cell>
          <cell r="X2656">
            <v>48</v>
          </cell>
          <cell r="Y2656">
            <v>19</v>
          </cell>
          <cell r="Z2656">
            <v>30</v>
          </cell>
          <cell r="AA2656">
            <v>40</v>
          </cell>
          <cell r="AB2656">
            <v>15</v>
          </cell>
          <cell r="AC2656">
            <v>42</v>
          </cell>
        </row>
        <row r="2657">
          <cell r="A2657" t="str">
            <v>rOl</v>
          </cell>
          <cell r="B2657" t="str">
            <v>r</v>
          </cell>
          <cell r="C2657" t="str">
            <v>late-8</v>
          </cell>
          <cell r="D2657" t="str">
            <v>O</v>
          </cell>
          <cell r="E2657" t="str">
            <v>l</v>
          </cell>
          <cell r="F2657" t="str">
            <v>late-8</v>
          </cell>
          <cell r="G2657" t="str">
            <v>rO</v>
          </cell>
          <cell r="H2657" t="str">
            <v>Ol</v>
          </cell>
          <cell r="I2657">
            <v>5</v>
          </cell>
          <cell r="J2657" t="str">
            <v>Not Found</v>
          </cell>
          <cell r="K2657">
            <v>0.12720000000000001</v>
          </cell>
          <cell r="L2657">
            <v>5.9999999999999995E-4</v>
          </cell>
          <cell r="M2657">
            <v>15</v>
          </cell>
          <cell r="N2657" t="str">
            <v>Not Found</v>
          </cell>
          <cell r="O2657">
            <v>0.12959999999999999</v>
          </cell>
          <cell r="P2657">
            <v>8.9999999999999998E-4</v>
          </cell>
          <cell r="Q2657">
            <v>6</v>
          </cell>
          <cell r="R2657">
            <v>0.42235502467054065</v>
          </cell>
          <cell r="S2657">
            <v>-0.74942244163103455</v>
          </cell>
          <cell r="T2657">
            <v>0.59947933208522108</v>
          </cell>
          <cell r="U2657">
            <v>0.21903380053984067</v>
          </cell>
          <cell r="V2657">
            <v>-0.83951541084765835</v>
          </cell>
          <cell r="W2657">
            <v>-0.20404721553737729</v>
          </cell>
          <cell r="X2657">
            <v>66</v>
          </cell>
          <cell r="Y2657">
            <v>22</v>
          </cell>
          <cell r="Z2657">
            <v>72</v>
          </cell>
          <cell r="AA2657">
            <v>59</v>
          </cell>
          <cell r="AB2657">
            <v>21</v>
          </cell>
          <cell r="AC2657">
            <v>42</v>
          </cell>
        </row>
        <row r="2658">
          <cell r="A2658" t="str">
            <v>rOm</v>
          </cell>
          <cell r="B2658" t="str">
            <v>r</v>
          </cell>
          <cell r="C2658" t="str">
            <v>late-8</v>
          </cell>
          <cell r="D2658" t="str">
            <v>O</v>
          </cell>
          <cell r="E2658" t="str">
            <v>m</v>
          </cell>
          <cell r="F2658" t="str">
            <v>early-8</v>
          </cell>
          <cell r="G2658" t="str">
            <v>rO</v>
          </cell>
          <cell r="H2658" t="str">
            <v>Om</v>
          </cell>
          <cell r="I2658">
            <v>3</v>
          </cell>
          <cell r="J2658" t="str">
            <v>Not Found</v>
          </cell>
          <cell r="K2658">
            <v>0.10299999999999999</v>
          </cell>
          <cell r="L2658">
            <v>1E-4</v>
          </cell>
          <cell r="M2658">
            <v>8</v>
          </cell>
          <cell r="N2658" t="str">
            <v>Not Found</v>
          </cell>
          <cell r="O2658">
            <v>9.35E-2</v>
          </cell>
          <cell r="P2658">
            <v>2.0000000000000001E-4</v>
          </cell>
          <cell r="Q2658">
            <v>4</v>
          </cell>
          <cell r="R2658">
            <v>-0.1360622458302968</v>
          </cell>
          <cell r="S2658">
            <v>-0.89465702970993566</v>
          </cell>
          <cell r="T2658">
            <v>-0.52792667044597552</v>
          </cell>
          <cell r="U2658">
            <v>-0.60738899045783612</v>
          </cell>
          <cell r="V2658">
            <v>-1.0533392693523762</v>
          </cell>
          <cell r="W2658">
            <v>-0.66727521485294028</v>
          </cell>
          <cell r="X2658">
            <v>45</v>
          </cell>
          <cell r="Y2658">
            <v>18</v>
          </cell>
          <cell r="Z2658">
            <v>30</v>
          </cell>
          <cell r="AA2658">
            <v>27</v>
          </cell>
          <cell r="AB2658">
            <v>15</v>
          </cell>
          <cell r="AC2658">
            <v>25</v>
          </cell>
        </row>
        <row r="2659">
          <cell r="A2659" t="str">
            <v>rOn</v>
          </cell>
          <cell r="B2659" t="str">
            <v>r</v>
          </cell>
          <cell r="C2659" t="str">
            <v>late-8</v>
          </cell>
          <cell r="D2659" t="str">
            <v>O</v>
          </cell>
          <cell r="E2659" t="str">
            <v>n</v>
          </cell>
          <cell r="F2659" t="str">
            <v>early-8</v>
          </cell>
          <cell r="G2659" t="str">
            <v>rO</v>
          </cell>
          <cell r="H2659" t="str">
            <v>On</v>
          </cell>
          <cell r="I2659">
            <v>3</v>
          </cell>
          <cell r="J2659" t="str">
            <v>Not Found</v>
          </cell>
          <cell r="K2659">
            <v>0.1497</v>
          </cell>
          <cell r="L2659">
            <v>8.0000000000000004E-4</v>
          </cell>
          <cell r="M2659">
            <v>11</v>
          </cell>
          <cell r="N2659" t="str">
            <v>Not Found</v>
          </cell>
          <cell r="O2659">
            <v>0.15359999999999999</v>
          </cell>
          <cell r="P2659">
            <v>8.9999999999999998E-4</v>
          </cell>
          <cell r="Q2659">
            <v>6</v>
          </cell>
          <cell r="R2659">
            <v>0.94154463567338498</v>
          </cell>
          <cell r="S2659">
            <v>-0.69132860639947413</v>
          </cell>
          <cell r="T2659">
            <v>-4.4752669361177014E-2</v>
          </cell>
          <cell r="U2659">
            <v>0.76845615466571993</v>
          </cell>
          <cell r="V2659">
            <v>-0.83951541084765835</v>
          </cell>
          <cell r="W2659">
            <v>-0.20404721553737729</v>
          </cell>
          <cell r="X2659">
            <v>83</v>
          </cell>
          <cell r="Y2659">
            <v>24</v>
          </cell>
          <cell r="Z2659">
            <v>48</v>
          </cell>
          <cell r="AA2659">
            <v>78</v>
          </cell>
          <cell r="AB2659">
            <v>21</v>
          </cell>
          <cell r="AC2659">
            <v>42</v>
          </cell>
        </row>
        <row r="2660">
          <cell r="A2660" t="str">
            <v>rOp</v>
          </cell>
          <cell r="B2660" t="str">
            <v>r</v>
          </cell>
          <cell r="C2660" t="str">
            <v>late-8</v>
          </cell>
          <cell r="D2660" t="str">
            <v>O</v>
          </cell>
          <cell r="E2660" t="str">
            <v>p</v>
          </cell>
          <cell r="F2660" t="str">
            <v>early-8</v>
          </cell>
          <cell r="G2660" t="str">
            <v>rO</v>
          </cell>
          <cell r="H2660" t="str">
            <v>Op</v>
          </cell>
          <cell r="I2660">
            <v>3</v>
          </cell>
          <cell r="J2660" t="str">
            <v>Not Found</v>
          </cell>
          <cell r="K2660">
            <v>9.0700000000000003E-2</v>
          </cell>
          <cell r="L2660">
            <v>2.0000000000000001E-4</v>
          </cell>
          <cell r="M2660">
            <v>7</v>
          </cell>
          <cell r="N2660" t="str">
            <v>Not Found</v>
          </cell>
          <cell r="O2660">
            <v>8.0500000000000002E-2</v>
          </cell>
          <cell r="P2660">
            <v>2.0000000000000001E-4</v>
          </cell>
          <cell r="Q2660">
            <v>5</v>
          </cell>
          <cell r="R2660">
            <v>-0.41988589984518487</v>
          </cell>
          <cell r="S2660">
            <v>-0.86561011209415539</v>
          </cell>
          <cell r="T2660">
            <v>-0.68898467080757508</v>
          </cell>
          <cell r="U2660">
            <v>-0.90499276560935416</v>
          </cell>
          <cell r="V2660">
            <v>-1.0533392693523762</v>
          </cell>
          <cell r="W2660">
            <v>-0.43566121519515877</v>
          </cell>
          <cell r="X2660">
            <v>34</v>
          </cell>
          <cell r="Y2660">
            <v>19</v>
          </cell>
          <cell r="Z2660">
            <v>24</v>
          </cell>
          <cell r="AA2660">
            <v>18</v>
          </cell>
          <cell r="AB2660">
            <v>15</v>
          </cell>
          <cell r="AC2660">
            <v>33</v>
          </cell>
        </row>
        <row r="2661">
          <cell r="A2661" t="str">
            <v>rOr</v>
          </cell>
          <cell r="B2661" t="str">
            <v>r</v>
          </cell>
          <cell r="C2661" t="str">
            <v>late-8</v>
          </cell>
          <cell r="D2661" t="str">
            <v>O</v>
          </cell>
          <cell r="E2661" t="str">
            <v>r</v>
          </cell>
          <cell r="F2661" t="str">
            <v>late-8</v>
          </cell>
          <cell r="G2661" t="str">
            <v>rO</v>
          </cell>
          <cell r="H2661" t="str">
            <v>Or</v>
          </cell>
          <cell r="I2661">
            <v>5</v>
          </cell>
          <cell r="J2661" t="str">
            <v>Not Found</v>
          </cell>
          <cell r="K2661">
            <v>0.13200000000000001</v>
          </cell>
          <cell r="L2661">
            <v>1E-4</v>
          </cell>
          <cell r="M2661">
            <v>4</v>
          </cell>
          <cell r="N2661" t="str">
            <v>Not Found</v>
          </cell>
          <cell r="O2661">
            <v>0.13619999999999999</v>
          </cell>
          <cell r="P2661">
            <v>2.0000000000000001E-4</v>
          </cell>
          <cell r="Q2661">
            <v>4</v>
          </cell>
          <cell r="R2661">
            <v>0.53311547501781409</v>
          </cell>
          <cell r="S2661">
            <v>-0.89465702970993566</v>
          </cell>
          <cell r="T2661">
            <v>-1.1721586718923735</v>
          </cell>
          <cell r="U2661">
            <v>0.37012494792445738</v>
          </cell>
          <cell r="V2661">
            <v>-1.0533392693523762</v>
          </cell>
          <cell r="W2661">
            <v>-0.66727521485294028</v>
          </cell>
          <cell r="X2661">
            <v>70</v>
          </cell>
          <cell r="Y2661">
            <v>18</v>
          </cell>
          <cell r="Z2661">
            <v>12</v>
          </cell>
          <cell r="AA2661">
            <v>64</v>
          </cell>
          <cell r="AB2661">
            <v>15</v>
          </cell>
          <cell r="AC2661">
            <v>25</v>
          </cell>
        </row>
        <row r="2662">
          <cell r="A2662" t="str">
            <v>ros</v>
          </cell>
          <cell r="B2662" t="str">
            <v>r</v>
          </cell>
          <cell r="C2662" t="str">
            <v>late-8</v>
          </cell>
          <cell r="D2662" t="str">
            <v>o</v>
          </cell>
          <cell r="E2662" t="str">
            <v>s</v>
          </cell>
          <cell r="F2662" t="str">
            <v>late-8</v>
          </cell>
          <cell r="G2662" t="str">
            <v>ro</v>
          </cell>
          <cell r="H2662" t="str">
            <v>os</v>
          </cell>
          <cell r="I2662">
            <v>5</v>
          </cell>
          <cell r="J2662" t="str">
            <v>Not Found</v>
          </cell>
          <cell r="K2662">
            <v>0.17829999999999999</v>
          </cell>
          <cell r="L2662">
            <v>5.0000000000000001E-3</v>
          </cell>
          <cell r="M2662">
            <v>20</v>
          </cell>
          <cell r="N2662" t="str">
            <v>Not Found</v>
          </cell>
          <cell r="O2662">
            <v>0.16289999999999999</v>
          </cell>
          <cell r="P2662">
            <v>7.6E-3</v>
          </cell>
          <cell r="Q2662">
            <v>11</v>
          </cell>
          <cell r="R2662">
            <v>1.6014923189925558</v>
          </cell>
          <cell r="S2662">
            <v>0.52864193346329558</v>
          </cell>
          <cell r="T2662">
            <v>1.4047693338932186</v>
          </cell>
          <cell r="U2662">
            <v>0.98135731688949834</v>
          </cell>
          <cell r="V2662">
            <v>1.2070843776974984</v>
          </cell>
          <cell r="W2662">
            <v>0.95402278275153019</v>
          </cell>
          <cell r="X2662">
            <v>95</v>
          </cell>
          <cell r="Y2662">
            <v>70</v>
          </cell>
          <cell r="Z2662">
            <v>92</v>
          </cell>
          <cell r="AA2662">
            <v>84</v>
          </cell>
          <cell r="AB2662">
            <v>89</v>
          </cell>
          <cell r="AC2662">
            <v>83</v>
          </cell>
        </row>
        <row r="2663">
          <cell r="A2663" t="str">
            <v>roS</v>
          </cell>
          <cell r="B2663" t="str">
            <v>r</v>
          </cell>
          <cell r="C2663" t="str">
            <v>late-8</v>
          </cell>
          <cell r="D2663" t="str">
            <v>o</v>
          </cell>
          <cell r="E2663" t="str">
            <v>S</v>
          </cell>
          <cell r="F2663" t="str">
            <v>late-8</v>
          </cell>
          <cell r="G2663" t="str">
            <v>ro</v>
          </cell>
          <cell r="H2663" t="str">
            <v>oS</v>
          </cell>
          <cell r="I2663">
            <v>5</v>
          </cell>
          <cell r="J2663" t="str">
            <v>Not Found</v>
          </cell>
          <cell r="K2663">
            <v>0.1072</v>
          </cell>
          <cell r="L2663">
            <v>3.3999999999999998E-3</v>
          </cell>
          <cell r="M2663">
            <v>16</v>
          </cell>
          <cell r="N2663" t="str">
            <v>Not Found</v>
          </cell>
          <cell r="O2663">
            <v>0.1118</v>
          </cell>
          <cell r="P2663">
            <v>4.7000000000000002E-3</v>
          </cell>
          <cell r="Q2663">
            <v>8</v>
          </cell>
          <cell r="R2663">
            <v>-3.9146851776432283E-2</v>
          </cell>
          <cell r="S2663">
            <v>6.3891251610811828E-2</v>
          </cell>
          <cell r="T2663">
            <v>0.76053733244682054</v>
          </cell>
          <cell r="U2663">
            <v>-0.18845444543685316</v>
          </cell>
          <cell r="V2663">
            <v>0.32124267817795304</v>
          </cell>
          <cell r="W2663">
            <v>0.25918078377818571</v>
          </cell>
          <cell r="X2663">
            <v>48</v>
          </cell>
          <cell r="Y2663">
            <v>52</v>
          </cell>
          <cell r="Z2663">
            <v>78</v>
          </cell>
          <cell r="AA2663">
            <v>43</v>
          </cell>
          <cell r="AB2663">
            <v>63</v>
          </cell>
          <cell r="AC2663">
            <v>60</v>
          </cell>
        </row>
        <row r="2664">
          <cell r="A2664" t="str">
            <v>rOs</v>
          </cell>
          <cell r="B2664" t="str">
            <v>r</v>
          </cell>
          <cell r="C2664" t="str">
            <v>late-8</v>
          </cell>
          <cell r="D2664" t="str">
            <v>O</v>
          </cell>
          <cell r="E2664" t="str">
            <v>s</v>
          </cell>
          <cell r="F2664" t="str">
            <v>late-8</v>
          </cell>
          <cell r="G2664" t="str">
            <v>rO</v>
          </cell>
          <cell r="H2664" t="str">
            <v>Os</v>
          </cell>
          <cell r="I2664">
            <v>5</v>
          </cell>
          <cell r="J2664" t="str">
            <v>Not Found</v>
          </cell>
          <cell r="K2664">
            <v>0.13239999999999999</v>
          </cell>
          <cell r="L2664">
            <v>8.0000000000000004E-4</v>
          </cell>
          <cell r="M2664">
            <v>7</v>
          </cell>
          <cell r="N2664" t="str">
            <v>Not Found</v>
          </cell>
          <cell r="O2664">
            <v>0.1105</v>
          </cell>
          <cell r="P2664">
            <v>5.9999999999999995E-4</v>
          </cell>
          <cell r="Q2664">
            <v>7</v>
          </cell>
          <cell r="R2664">
            <v>0.54234551254675323</v>
          </cell>
          <cell r="S2664">
            <v>-0.69132860639947413</v>
          </cell>
          <cell r="T2664">
            <v>-0.68898467080757508</v>
          </cell>
          <cell r="U2664">
            <v>-0.21821482295200487</v>
          </cell>
          <cell r="V2664">
            <v>-0.93115420734968024</v>
          </cell>
          <cell r="W2664">
            <v>2.7566784120404197E-2</v>
          </cell>
          <cell r="X2664">
            <v>71</v>
          </cell>
          <cell r="Y2664">
            <v>24</v>
          </cell>
          <cell r="Z2664">
            <v>24</v>
          </cell>
          <cell r="AA2664">
            <v>41</v>
          </cell>
          <cell r="AB2664">
            <v>18</v>
          </cell>
          <cell r="AC2664">
            <v>51</v>
          </cell>
        </row>
        <row r="2665">
          <cell r="A2665" t="str">
            <v>rOS</v>
          </cell>
          <cell r="B2665" t="str">
            <v>r</v>
          </cell>
          <cell r="C2665" t="str">
            <v>late-8</v>
          </cell>
          <cell r="D2665" t="str">
            <v>O</v>
          </cell>
          <cell r="E2665" t="str">
            <v>S</v>
          </cell>
          <cell r="F2665" t="str">
            <v>late-8</v>
          </cell>
          <cell r="G2665" t="str">
            <v>rO</v>
          </cell>
          <cell r="H2665" t="str">
            <v>OS</v>
          </cell>
          <cell r="I2665">
            <v>5</v>
          </cell>
          <cell r="J2665" t="str">
            <v>Not Found</v>
          </cell>
          <cell r="K2665">
            <v>6.13E-2</v>
          </cell>
          <cell r="L2665">
            <v>1E-4</v>
          </cell>
          <cell r="M2665">
            <v>3</v>
          </cell>
          <cell r="N2665" t="str">
            <v>Not Found</v>
          </cell>
          <cell r="O2665">
            <v>5.9299999999999999E-2</v>
          </cell>
          <cell r="P2665">
            <v>2.0000000000000001E-4</v>
          </cell>
          <cell r="Q2665">
            <v>3</v>
          </cell>
          <cell r="R2665">
            <v>-1.0982936582222351</v>
          </cell>
          <cell r="S2665">
            <v>-0.89465702970993566</v>
          </cell>
          <cell r="T2665">
            <v>-1.3332166722539731</v>
          </cell>
          <cell r="U2665">
            <v>-1.3903158450872144</v>
          </cell>
          <cell r="V2665">
            <v>-1.0533392693523762</v>
          </cell>
          <cell r="W2665">
            <v>-0.89888921451072179</v>
          </cell>
          <cell r="X2665">
            <v>14.000000000000002</v>
          </cell>
          <cell r="Y2665">
            <v>18</v>
          </cell>
          <cell r="Z2665">
            <v>9</v>
          </cell>
          <cell r="AA2665">
            <v>8</v>
          </cell>
          <cell r="AB2665">
            <v>15</v>
          </cell>
          <cell r="AC2665">
            <v>18</v>
          </cell>
        </row>
        <row r="2666">
          <cell r="A2666" t="str">
            <v>roT</v>
          </cell>
          <cell r="B2666" t="str">
            <v>r</v>
          </cell>
          <cell r="C2666" t="str">
            <v>late-8</v>
          </cell>
          <cell r="D2666" t="str">
            <v>o</v>
          </cell>
          <cell r="E2666" t="str">
            <v>T</v>
          </cell>
          <cell r="F2666" t="str">
            <v>late-8</v>
          </cell>
          <cell r="G2666" t="str">
            <v>ro</v>
          </cell>
          <cell r="H2666" t="str">
            <v>oT</v>
          </cell>
          <cell r="I2666">
            <v>5</v>
          </cell>
          <cell r="J2666" t="str">
            <v>Not Found</v>
          </cell>
          <cell r="K2666">
            <v>0.10680000000000001</v>
          </cell>
          <cell r="L2666">
            <v>2.8999999999999998E-3</v>
          </cell>
          <cell r="M2666">
            <v>21</v>
          </cell>
          <cell r="N2666" t="str">
            <v>Not Found</v>
          </cell>
          <cell r="O2666">
            <v>0.1091</v>
          </cell>
          <cell r="P2666">
            <v>4.7000000000000002E-3</v>
          </cell>
          <cell r="Q2666">
            <v>7</v>
          </cell>
          <cell r="R2666">
            <v>-4.8376889305371686E-2</v>
          </cell>
          <cell r="S2666">
            <v>-8.134333646808932E-2</v>
          </cell>
          <cell r="T2666">
            <v>1.5658273342548181</v>
          </cell>
          <cell r="U2666">
            <v>-0.25026446027601446</v>
          </cell>
          <cell r="V2666">
            <v>0.32124267817795304</v>
          </cell>
          <cell r="W2666">
            <v>2.7566784120404197E-2</v>
          </cell>
          <cell r="X2666">
            <v>48</v>
          </cell>
          <cell r="Y2666">
            <v>46</v>
          </cell>
          <cell r="Z2666">
            <v>94</v>
          </cell>
          <cell r="AA2666">
            <v>40</v>
          </cell>
          <cell r="AB2666">
            <v>63</v>
          </cell>
          <cell r="AC2666">
            <v>51</v>
          </cell>
        </row>
        <row r="2667">
          <cell r="A2667" t="str">
            <v>rOt</v>
          </cell>
          <cell r="B2667" t="str">
            <v>r</v>
          </cell>
          <cell r="C2667" t="str">
            <v>late-8</v>
          </cell>
          <cell r="D2667" t="str">
            <v>O</v>
          </cell>
          <cell r="E2667" t="str">
            <v>t</v>
          </cell>
          <cell r="F2667" t="str">
            <v>mid-8</v>
          </cell>
          <cell r="G2667" t="str">
            <v>rO</v>
          </cell>
          <cell r="H2667" t="str">
            <v>Ot</v>
          </cell>
          <cell r="I2667">
            <v>4</v>
          </cell>
          <cell r="J2667" t="str">
            <v>Not Found</v>
          </cell>
          <cell r="K2667">
            <v>0.1196</v>
          </cell>
          <cell r="L2667">
            <v>2.0000000000000001E-4</v>
          </cell>
          <cell r="M2667">
            <v>11</v>
          </cell>
          <cell r="N2667" t="str">
            <v>Not Found</v>
          </cell>
          <cell r="O2667">
            <v>0.1164</v>
          </cell>
          <cell r="P2667">
            <v>2.0000000000000001E-4</v>
          </cell>
          <cell r="Q2667">
            <v>7</v>
          </cell>
          <cell r="R2667">
            <v>0.24698431162069076</v>
          </cell>
          <cell r="S2667">
            <v>-0.86561011209415539</v>
          </cell>
          <cell r="T2667">
            <v>-4.4752669361177014E-2</v>
          </cell>
          <cell r="U2667">
            <v>-8.3148494229392786E-2</v>
          </cell>
          <cell r="V2667">
            <v>-1.0533392693523762</v>
          </cell>
          <cell r="W2667">
            <v>2.7566784120404197E-2</v>
          </cell>
          <cell r="X2667">
            <v>60</v>
          </cell>
          <cell r="Y2667">
            <v>19</v>
          </cell>
          <cell r="Z2667">
            <v>48</v>
          </cell>
          <cell r="AA2667">
            <v>47</v>
          </cell>
          <cell r="AB2667">
            <v>15</v>
          </cell>
          <cell r="AC2667">
            <v>51</v>
          </cell>
        </row>
        <row r="2668">
          <cell r="A2668" t="str">
            <v>rOT</v>
          </cell>
          <cell r="B2668" t="str">
            <v>r</v>
          </cell>
          <cell r="C2668" t="str">
            <v>late-8</v>
          </cell>
          <cell r="D2668" t="str">
            <v>O</v>
          </cell>
          <cell r="E2668" t="str">
            <v>T</v>
          </cell>
          <cell r="F2668" t="str">
            <v>late-8</v>
          </cell>
          <cell r="G2668" t="str">
            <v>rO</v>
          </cell>
          <cell r="H2668" t="str">
            <v>OT</v>
          </cell>
          <cell r="I2668">
            <v>5</v>
          </cell>
          <cell r="J2668" t="str">
            <v>Not Found</v>
          </cell>
          <cell r="K2668">
            <v>6.0999999999999999E-2</v>
          </cell>
          <cell r="L2668">
            <v>1E-4</v>
          </cell>
          <cell r="M2668">
            <v>5</v>
          </cell>
          <cell r="N2668" t="str">
            <v>Not Found</v>
          </cell>
          <cell r="O2668">
            <v>5.67E-2</v>
          </cell>
          <cell r="P2668">
            <v>2.0000000000000001E-4</v>
          </cell>
          <cell r="Q2668">
            <v>1</v>
          </cell>
          <cell r="R2668">
            <v>-1.1052161863689396</v>
          </cell>
          <cell r="S2668">
            <v>-0.89465702970993566</v>
          </cell>
          <cell r="T2668">
            <v>-1.0111006715307742</v>
          </cell>
          <cell r="U2668">
            <v>-1.449836600117518</v>
          </cell>
          <cell r="V2668">
            <v>-1.0533392693523762</v>
          </cell>
          <cell r="W2668">
            <v>-1.3621172138262847</v>
          </cell>
          <cell r="X2668">
            <v>13</v>
          </cell>
          <cell r="Y2668">
            <v>18</v>
          </cell>
          <cell r="Z2668">
            <v>15</v>
          </cell>
          <cell r="AA2668">
            <v>7.0000000000000009</v>
          </cell>
          <cell r="AB2668">
            <v>15</v>
          </cell>
          <cell r="AC2668">
            <v>9</v>
          </cell>
        </row>
        <row r="2669">
          <cell r="A2669" t="str">
            <v>rOv</v>
          </cell>
          <cell r="B2669" t="str">
            <v>r</v>
          </cell>
          <cell r="C2669" t="str">
            <v>late-8</v>
          </cell>
          <cell r="D2669" t="str">
            <v>O</v>
          </cell>
          <cell r="E2669" t="str">
            <v>v</v>
          </cell>
          <cell r="F2669" t="str">
            <v>mid-8</v>
          </cell>
          <cell r="G2669" t="str">
            <v>rO</v>
          </cell>
          <cell r="H2669" t="str">
            <v>Ov</v>
          </cell>
          <cell r="I2669">
            <v>4</v>
          </cell>
          <cell r="J2669" t="str">
            <v>Not Found</v>
          </cell>
          <cell r="K2669">
            <v>7.7200000000000005E-2</v>
          </cell>
          <cell r="L2669">
            <v>1E-4</v>
          </cell>
          <cell r="M2669">
            <v>6</v>
          </cell>
          <cell r="N2669" t="str">
            <v>Not Found</v>
          </cell>
          <cell r="O2669">
            <v>7.0199999999999999E-2</v>
          </cell>
          <cell r="P2669">
            <v>2.0000000000000001E-4</v>
          </cell>
          <cell r="Q2669">
            <v>1</v>
          </cell>
          <cell r="R2669">
            <v>-0.73139966644689158</v>
          </cell>
          <cell r="S2669">
            <v>-0.89465702970993566</v>
          </cell>
          <cell r="T2669">
            <v>-0.85004267116917465</v>
          </cell>
          <cell r="U2669">
            <v>-1.1407865259217107</v>
          </cell>
          <cell r="V2669">
            <v>-1.0533392693523762</v>
          </cell>
          <cell r="W2669">
            <v>-1.3621172138262847</v>
          </cell>
          <cell r="X2669">
            <v>23</v>
          </cell>
          <cell r="Y2669">
            <v>18</v>
          </cell>
          <cell r="Z2669">
            <v>20</v>
          </cell>
          <cell r="AA2669">
            <v>13</v>
          </cell>
          <cell r="AB2669">
            <v>15</v>
          </cell>
          <cell r="AC2669">
            <v>9</v>
          </cell>
        </row>
        <row r="2670">
          <cell r="A2670" t="str">
            <v>rOz</v>
          </cell>
          <cell r="B2670" t="str">
            <v>r</v>
          </cell>
          <cell r="C2670" t="str">
            <v>late-8</v>
          </cell>
          <cell r="D2670" t="str">
            <v>O</v>
          </cell>
          <cell r="E2670" t="str">
            <v>z</v>
          </cell>
          <cell r="F2670" t="str">
            <v>late-8</v>
          </cell>
          <cell r="G2670" t="str">
            <v>rO</v>
          </cell>
          <cell r="H2670" t="str">
            <v>Oz</v>
          </cell>
          <cell r="I2670">
            <v>5</v>
          </cell>
          <cell r="J2670" t="str">
            <v>Not Found</v>
          </cell>
          <cell r="K2670">
            <v>7.3700000000000002E-2</v>
          </cell>
          <cell r="L2670">
            <v>4.0000000000000002E-4</v>
          </cell>
          <cell r="M2670">
            <v>8</v>
          </cell>
          <cell r="N2670" t="str">
            <v>Not Found</v>
          </cell>
          <cell r="O2670">
            <v>7.22E-2</v>
          </cell>
          <cell r="P2670">
            <v>1.1000000000000001E-3</v>
          </cell>
          <cell r="Q2670">
            <v>3</v>
          </cell>
          <cell r="R2670">
            <v>-0.81216249482511182</v>
          </cell>
          <cell r="S2670">
            <v>-0.80751627686259497</v>
          </cell>
          <cell r="T2670">
            <v>-0.52792667044597552</v>
          </cell>
          <cell r="U2670">
            <v>-1.0950013297445542</v>
          </cell>
          <cell r="V2670">
            <v>-0.7784228798463102</v>
          </cell>
          <cell r="W2670">
            <v>-0.89888921451072179</v>
          </cell>
          <cell r="X2670">
            <v>21</v>
          </cell>
          <cell r="Y2670">
            <v>21</v>
          </cell>
          <cell r="Z2670">
            <v>30</v>
          </cell>
          <cell r="AA2670">
            <v>14.000000000000002</v>
          </cell>
          <cell r="AB2670">
            <v>22</v>
          </cell>
          <cell r="AC2670">
            <v>18</v>
          </cell>
        </row>
        <row r="2671">
          <cell r="A2671" t="str">
            <v>rRb</v>
          </cell>
          <cell r="B2671" t="str">
            <v>r</v>
          </cell>
          <cell r="C2671" t="str">
            <v>late-8</v>
          </cell>
          <cell r="D2671" t="str">
            <v>R</v>
          </cell>
          <cell r="E2671" t="str">
            <v>b</v>
          </cell>
          <cell r="F2671" t="str">
            <v>early-8</v>
          </cell>
          <cell r="G2671" t="str">
            <v>rR</v>
          </cell>
          <cell r="H2671" t="str">
            <v>Rb</v>
          </cell>
          <cell r="I2671">
            <v>3</v>
          </cell>
          <cell r="J2671" t="str">
            <v>Not Found</v>
          </cell>
          <cell r="K2671">
            <v>0.1008</v>
          </cell>
          <cell r="L2671">
            <v>1.2999999999999999E-3</v>
          </cell>
          <cell r="M2671">
            <v>7</v>
          </cell>
          <cell r="N2671" t="str">
            <v>Not Found</v>
          </cell>
          <cell r="O2671">
            <v>8.8499999999999995E-2</v>
          </cell>
          <cell r="P2671">
            <v>5.0000000000000001E-4</v>
          </cell>
          <cell r="Q2671">
            <v>3</v>
          </cell>
          <cell r="R2671">
            <v>-0.18682745223946365</v>
          </cell>
          <cell r="S2671">
            <v>-0.54609401832057292</v>
          </cell>
          <cell r="T2671">
            <v>-0.68898467080757508</v>
          </cell>
          <cell r="U2671">
            <v>-0.72185198090072777</v>
          </cell>
          <cell r="V2671">
            <v>-0.9617004728503542</v>
          </cell>
          <cell r="W2671">
            <v>-0.89888921451072179</v>
          </cell>
          <cell r="X2671">
            <v>43</v>
          </cell>
          <cell r="Y2671">
            <v>28.999999999999996</v>
          </cell>
          <cell r="Z2671">
            <v>24</v>
          </cell>
          <cell r="AA2671">
            <v>24</v>
          </cell>
          <cell r="AB2671">
            <v>17</v>
          </cell>
          <cell r="AC2671">
            <v>18</v>
          </cell>
        </row>
        <row r="2672">
          <cell r="A2672" t="str">
            <v>rRC</v>
          </cell>
          <cell r="B2672" t="str">
            <v>r</v>
          </cell>
          <cell r="C2672" t="str">
            <v>late-8</v>
          </cell>
          <cell r="D2672" t="str">
            <v>R</v>
          </cell>
          <cell r="E2672" t="str">
            <v>C</v>
          </cell>
          <cell r="F2672" t="str">
            <v>mid-8</v>
          </cell>
          <cell r="G2672" t="str">
            <v>rR</v>
          </cell>
          <cell r="H2672" t="str">
            <v>RC</v>
          </cell>
          <cell r="I2672">
            <v>4</v>
          </cell>
          <cell r="J2672" t="str">
            <v>Not Found</v>
          </cell>
          <cell r="K2672">
            <v>8.2799999999999999E-2</v>
          </cell>
          <cell r="L2672">
            <v>1E-3</v>
          </cell>
          <cell r="M2672">
            <v>9</v>
          </cell>
          <cell r="N2672" t="str">
            <v>Not Found</v>
          </cell>
          <cell r="O2672">
            <v>7.9299999999999995E-2</v>
          </cell>
          <cell r="P2672">
            <v>5.0000000000000001E-4</v>
          </cell>
          <cell r="Q2672">
            <v>4</v>
          </cell>
          <cell r="R2672">
            <v>-0.60217914104173931</v>
          </cell>
          <cell r="S2672">
            <v>-0.6332347711679136</v>
          </cell>
          <cell r="T2672">
            <v>-0.36686867008437607</v>
          </cell>
          <cell r="U2672">
            <v>-0.93246388331564822</v>
          </cell>
          <cell r="V2672">
            <v>-0.9617004728503542</v>
          </cell>
          <cell r="W2672">
            <v>-0.66727521485294028</v>
          </cell>
          <cell r="X2672">
            <v>27</v>
          </cell>
          <cell r="Y2672">
            <v>26</v>
          </cell>
          <cell r="Z2672">
            <v>36</v>
          </cell>
          <cell r="AA2672">
            <v>18</v>
          </cell>
          <cell r="AB2672">
            <v>17</v>
          </cell>
          <cell r="AC2672">
            <v>25</v>
          </cell>
        </row>
        <row r="2673">
          <cell r="A2673" t="str">
            <v>rRd</v>
          </cell>
          <cell r="B2673" t="str">
            <v>r</v>
          </cell>
          <cell r="C2673" t="str">
            <v>late-8</v>
          </cell>
          <cell r="D2673" t="str">
            <v>R</v>
          </cell>
          <cell r="E2673" t="str">
            <v>d</v>
          </cell>
          <cell r="F2673" t="str">
            <v>early-8</v>
          </cell>
          <cell r="G2673" t="str">
            <v>rR</v>
          </cell>
          <cell r="H2673" t="str">
            <v>Rd</v>
          </cell>
          <cell r="I2673">
            <v>3</v>
          </cell>
          <cell r="J2673" t="str">
            <v>Not Found</v>
          </cell>
          <cell r="K2673">
            <v>0.1128</v>
          </cell>
          <cell r="L2673">
            <v>1.2999999999999999E-3</v>
          </cell>
          <cell r="M2673">
            <v>14</v>
          </cell>
          <cell r="N2673" t="str">
            <v>Not Found</v>
          </cell>
          <cell r="O2673">
            <v>0.1201</v>
          </cell>
          <cell r="P2673">
            <v>1.9E-3</v>
          </cell>
          <cell r="Q2673">
            <v>11</v>
          </cell>
          <cell r="R2673">
            <v>9.0073673628719972E-2</v>
          </cell>
          <cell r="S2673">
            <v>-0.54609401832057292</v>
          </cell>
          <cell r="T2673">
            <v>0.43842133172362152</v>
          </cell>
          <cell r="U2673">
            <v>1.5541186983468451E-3</v>
          </cell>
          <cell r="V2673">
            <v>-0.53405275584091849</v>
          </cell>
          <cell r="W2673">
            <v>0.95402278275153019</v>
          </cell>
          <cell r="X2673">
            <v>54</v>
          </cell>
          <cell r="Y2673">
            <v>28.999999999999996</v>
          </cell>
          <cell r="Z2673">
            <v>67</v>
          </cell>
          <cell r="AA2673">
            <v>50</v>
          </cell>
          <cell r="AB2673">
            <v>30</v>
          </cell>
          <cell r="AC2673">
            <v>83</v>
          </cell>
        </row>
        <row r="2674">
          <cell r="A2674" t="str">
            <v>rRf</v>
          </cell>
          <cell r="B2674" t="str">
            <v>r</v>
          </cell>
          <cell r="C2674" t="str">
            <v>late-8</v>
          </cell>
          <cell r="D2674" t="str">
            <v>R</v>
          </cell>
          <cell r="E2674" t="str">
            <v>f</v>
          </cell>
          <cell r="F2674" t="str">
            <v>mid-8</v>
          </cell>
          <cell r="G2674" t="str">
            <v>rR</v>
          </cell>
          <cell r="H2674" t="str">
            <v>Rf</v>
          </cell>
          <cell r="I2674">
            <v>4</v>
          </cell>
          <cell r="J2674" t="str">
            <v>Not Found</v>
          </cell>
          <cell r="K2674">
            <v>9.4500000000000001E-2</v>
          </cell>
          <cell r="L2674">
            <v>5.9999999999999995E-4</v>
          </cell>
          <cell r="M2674">
            <v>6</v>
          </cell>
          <cell r="N2674" t="str">
            <v>Not Found</v>
          </cell>
          <cell r="O2674">
            <v>8.5900000000000004E-2</v>
          </cell>
          <cell r="P2674">
            <v>5.9999999999999995E-4</v>
          </cell>
          <cell r="Q2674">
            <v>3</v>
          </cell>
          <cell r="R2674">
            <v>-0.33220054332026011</v>
          </cell>
          <cell r="S2674">
            <v>-0.74942244163103455</v>
          </cell>
          <cell r="T2674">
            <v>-0.85004267116917465</v>
          </cell>
          <cell r="U2674">
            <v>-0.78137273593103118</v>
          </cell>
          <cell r="V2674">
            <v>-0.93115420734968024</v>
          </cell>
          <cell r="W2674">
            <v>-0.89888921451072179</v>
          </cell>
          <cell r="X2674">
            <v>37</v>
          </cell>
          <cell r="Y2674">
            <v>22</v>
          </cell>
          <cell r="Z2674">
            <v>20</v>
          </cell>
          <cell r="AA2674">
            <v>22</v>
          </cell>
          <cell r="AB2674">
            <v>18</v>
          </cell>
          <cell r="AC2674">
            <v>18</v>
          </cell>
        </row>
        <row r="2675">
          <cell r="A2675" t="str">
            <v>rRg</v>
          </cell>
          <cell r="B2675" t="str">
            <v>r</v>
          </cell>
          <cell r="C2675" t="str">
            <v>late-8</v>
          </cell>
          <cell r="D2675" t="str">
            <v>R</v>
          </cell>
          <cell r="E2675" t="str">
            <v>g</v>
          </cell>
          <cell r="F2675" t="str">
            <v>mid-8</v>
          </cell>
          <cell r="G2675" t="str">
            <v>rR</v>
          </cell>
          <cell r="H2675" t="str">
            <v>Rg</v>
          </cell>
          <cell r="I2675">
            <v>4</v>
          </cell>
          <cell r="J2675" t="str">
            <v>Not Found</v>
          </cell>
          <cell r="K2675">
            <v>9.2700000000000005E-2</v>
          </cell>
          <cell r="L2675">
            <v>5.0000000000000001E-4</v>
          </cell>
          <cell r="M2675">
            <v>5</v>
          </cell>
          <cell r="N2675" t="str">
            <v>Not Found</v>
          </cell>
          <cell r="O2675">
            <v>8.5699999999999998E-2</v>
          </cell>
          <cell r="P2675">
            <v>2.9999999999999997E-4</v>
          </cell>
          <cell r="Q2675">
            <v>3</v>
          </cell>
          <cell r="R2675">
            <v>-0.37373571220048757</v>
          </cell>
          <cell r="S2675">
            <v>-0.77846935924681471</v>
          </cell>
          <cell r="T2675">
            <v>-1.0111006715307742</v>
          </cell>
          <cell r="U2675">
            <v>-0.78595125554874701</v>
          </cell>
          <cell r="V2675">
            <v>-1.0227930038517021</v>
          </cell>
          <cell r="W2675">
            <v>-0.89888921451072179</v>
          </cell>
          <cell r="X2675">
            <v>35</v>
          </cell>
          <cell r="Y2675">
            <v>21</v>
          </cell>
          <cell r="Z2675">
            <v>15</v>
          </cell>
          <cell r="AA2675">
            <v>22</v>
          </cell>
          <cell r="AB2675">
            <v>16</v>
          </cell>
          <cell r="AC2675">
            <v>18</v>
          </cell>
        </row>
        <row r="2676">
          <cell r="A2676" t="str">
            <v>rRk</v>
          </cell>
          <cell r="B2676" t="str">
            <v>r</v>
          </cell>
          <cell r="C2676" t="str">
            <v>late-8</v>
          </cell>
          <cell r="D2676" t="str">
            <v>R</v>
          </cell>
          <cell r="E2676" t="str">
            <v>k</v>
          </cell>
          <cell r="F2676" t="str">
            <v>mid-8</v>
          </cell>
          <cell r="G2676" t="str">
            <v>rR</v>
          </cell>
          <cell r="H2676" t="str">
            <v>Rk</v>
          </cell>
          <cell r="I2676">
            <v>4</v>
          </cell>
          <cell r="J2676" t="str">
            <v>Not Found</v>
          </cell>
          <cell r="K2676">
            <v>0.1283</v>
          </cell>
          <cell r="L2676">
            <v>2.5999999999999999E-3</v>
          </cell>
          <cell r="M2676">
            <v>16</v>
          </cell>
          <cell r="N2676" t="str">
            <v>Not Found</v>
          </cell>
          <cell r="O2676">
            <v>0.1273</v>
          </cell>
          <cell r="P2676">
            <v>2.2000000000000001E-3</v>
          </cell>
          <cell r="Q2676">
            <v>7</v>
          </cell>
          <cell r="R2676">
            <v>0.44773762787512394</v>
          </cell>
          <cell r="S2676">
            <v>-0.16848408931542999</v>
          </cell>
          <cell r="T2676">
            <v>0.76053733244682054</v>
          </cell>
          <cell r="U2676">
            <v>0.16638082493611064</v>
          </cell>
          <cell r="V2676">
            <v>-0.44241395933889649</v>
          </cell>
          <cell r="W2676">
            <v>2.7566784120404197E-2</v>
          </cell>
          <cell r="X2676">
            <v>67</v>
          </cell>
          <cell r="Y2676">
            <v>43</v>
          </cell>
          <cell r="Z2676">
            <v>78</v>
          </cell>
          <cell r="AA2676">
            <v>56.999999999999993</v>
          </cell>
          <cell r="AB2676">
            <v>34</v>
          </cell>
          <cell r="AC2676">
            <v>51</v>
          </cell>
        </row>
        <row r="2677">
          <cell r="A2677" t="str">
            <v>rRl</v>
          </cell>
          <cell r="B2677" t="str">
            <v>r</v>
          </cell>
          <cell r="C2677" t="str">
            <v>late-8</v>
          </cell>
          <cell r="D2677" t="str">
            <v>R</v>
          </cell>
          <cell r="E2677" t="str">
            <v>l</v>
          </cell>
          <cell r="F2677" t="str">
            <v>late-8</v>
          </cell>
          <cell r="G2677" t="str">
            <v>rR</v>
          </cell>
          <cell r="H2677" t="str">
            <v>Rl</v>
          </cell>
          <cell r="I2677">
            <v>5</v>
          </cell>
          <cell r="J2677" t="str">
            <v>Not Found</v>
          </cell>
          <cell r="K2677">
            <v>0.14849999999999999</v>
          </cell>
          <cell r="L2677">
            <v>1E-3</v>
          </cell>
          <cell r="M2677">
            <v>13</v>
          </cell>
          <cell r="N2677" t="str">
            <v>Not Found</v>
          </cell>
          <cell r="O2677">
            <v>0.1482</v>
          </cell>
          <cell r="P2677">
            <v>2.0999999999999999E-3</v>
          </cell>
          <cell r="Q2677">
            <v>5</v>
          </cell>
          <cell r="R2677">
            <v>0.91385452308656645</v>
          </cell>
          <cell r="S2677">
            <v>-0.6332347711679136</v>
          </cell>
          <cell r="T2677">
            <v>0.27736333136202201</v>
          </cell>
          <cell r="U2677">
            <v>0.6448361249873974</v>
          </cell>
          <cell r="V2677">
            <v>-0.47296022483957056</v>
          </cell>
          <cell r="W2677">
            <v>-0.43566121519515877</v>
          </cell>
          <cell r="X2677">
            <v>82</v>
          </cell>
          <cell r="Y2677">
            <v>26</v>
          </cell>
          <cell r="Z2677">
            <v>61</v>
          </cell>
          <cell r="AA2677">
            <v>74</v>
          </cell>
          <cell r="AB2677">
            <v>32</v>
          </cell>
          <cell r="AC2677">
            <v>33</v>
          </cell>
        </row>
        <row r="2678">
          <cell r="A2678" t="str">
            <v>rRm</v>
          </cell>
          <cell r="B2678" t="str">
            <v>r</v>
          </cell>
          <cell r="C2678" t="str">
            <v>late-8</v>
          </cell>
          <cell r="D2678" t="str">
            <v>R</v>
          </cell>
          <cell r="E2678" t="str">
            <v>m</v>
          </cell>
          <cell r="F2678" t="str">
            <v>early-8</v>
          </cell>
          <cell r="G2678" t="str">
            <v>rR</v>
          </cell>
          <cell r="H2678" t="str">
            <v>Rm</v>
          </cell>
          <cell r="I2678">
            <v>3</v>
          </cell>
          <cell r="J2678" t="str">
            <v>Not Found</v>
          </cell>
          <cell r="K2678">
            <v>0.1242</v>
          </cell>
          <cell r="L2678">
            <v>2.5999999999999999E-3</v>
          </cell>
          <cell r="M2678">
            <v>11</v>
          </cell>
          <cell r="N2678" t="str">
            <v>Not Found</v>
          </cell>
          <cell r="O2678">
            <v>0.112</v>
          </cell>
          <cell r="P2678">
            <v>1.1999999999999999E-3</v>
          </cell>
          <cell r="Q2678">
            <v>5</v>
          </cell>
          <cell r="R2678">
            <v>0.35312974320349466</v>
          </cell>
          <cell r="S2678">
            <v>-0.16848408931542999</v>
          </cell>
          <cell r="T2678">
            <v>-4.4752669361177014E-2</v>
          </cell>
          <cell r="U2678">
            <v>-0.18387592581913736</v>
          </cell>
          <cell r="V2678">
            <v>-0.74787661434563646</v>
          </cell>
          <cell r="W2678">
            <v>-0.43566121519515877</v>
          </cell>
          <cell r="X2678">
            <v>64</v>
          </cell>
          <cell r="Y2678">
            <v>43</v>
          </cell>
          <cell r="Z2678">
            <v>48</v>
          </cell>
          <cell r="AA2678">
            <v>43</v>
          </cell>
          <cell r="AB2678">
            <v>23</v>
          </cell>
          <cell r="AC2678">
            <v>33</v>
          </cell>
        </row>
        <row r="2679">
          <cell r="A2679" t="str">
            <v>rRn</v>
          </cell>
          <cell r="B2679" t="str">
            <v>r</v>
          </cell>
          <cell r="C2679" t="str">
            <v>late-8</v>
          </cell>
          <cell r="D2679" t="str">
            <v>R</v>
          </cell>
          <cell r="E2679" t="str">
            <v>n</v>
          </cell>
          <cell r="F2679" t="str">
            <v>early-8</v>
          </cell>
          <cell r="G2679" t="str">
            <v>rR</v>
          </cell>
          <cell r="H2679" t="str">
            <v>Rn</v>
          </cell>
          <cell r="I2679">
            <v>3</v>
          </cell>
          <cell r="J2679" t="str">
            <v>Not Found</v>
          </cell>
          <cell r="K2679">
            <v>0.1709</v>
          </cell>
          <cell r="L2679">
            <v>2E-3</v>
          </cell>
          <cell r="M2679">
            <v>13</v>
          </cell>
          <cell r="N2679" t="str">
            <v>Not Found</v>
          </cell>
          <cell r="O2679">
            <v>0.1721</v>
          </cell>
          <cell r="P2679">
            <v>2.8E-3</v>
          </cell>
          <cell r="Q2679">
            <v>7</v>
          </cell>
          <cell r="R2679">
            <v>1.430736624707176</v>
          </cell>
          <cell r="S2679">
            <v>-0.34276559501011128</v>
          </cell>
          <cell r="T2679">
            <v>0.27736333136202201</v>
          </cell>
          <cell r="U2679">
            <v>1.1919692193044191</v>
          </cell>
          <cell r="V2679">
            <v>-0.25913636633485265</v>
          </cell>
          <cell r="W2679">
            <v>2.7566784120404197E-2</v>
          </cell>
          <cell r="X2679">
            <v>92</v>
          </cell>
          <cell r="Y2679">
            <v>36</v>
          </cell>
          <cell r="Z2679">
            <v>61</v>
          </cell>
          <cell r="AA2679">
            <v>88</v>
          </cell>
          <cell r="AB2679">
            <v>40</v>
          </cell>
          <cell r="AC2679">
            <v>51</v>
          </cell>
        </row>
        <row r="2680">
          <cell r="A2680" t="str">
            <v>rRp</v>
          </cell>
          <cell r="B2680" t="str">
            <v>r</v>
          </cell>
          <cell r="C2680" t="str">
            <v>late-8</v>
          </cell>
          <cell r="D2680" t="str">
            <v>R</v>
          </cell>
          <cell r="E2680" t="str">
            <v>p</v>
          </cell>
          <cell r="F2680" t="str">
            <v>early-8</v>
          </cell>
          <cell r="G2680" t="str">
            <v>rR</v>
          </cell>
          <cell r="H2680" t="str">
            <v>Rp</v>
          </cell>
          <cell r="I2680">
            <v>3</v>
          </cell>
          <cell r="J2680" t="str">
            <v>Not Found</v>
          </cell>
          <cell r="K2680">
            <v>0.1119</v>
          </cell>
          <cell r="L2680">
            <v>8.0000000000000004E-4</v>
          </cell>
          <cell r="M2680">
            <v>8</v>
          </cell>
          <cell r="N2680" t="str">
            <v>Not Found</v>
          </cell>
          <cell r="O2680">
            <v>9.9099999999999994E-2</v>
          </cell>
          <cell r="P2680">
            <v>2.9999999999999997E-4</v>
          </cell>
          <cell r="Q2680">
            <v>4</v>
          </cell>
          <cell r="R2680">
            <v>6.9306089188606243E-2</v>
          </cell>
          <cell r="S2680">
            <v>-0.69132860639947413</v>
          </cell>
          <cell r="T2680">
            <v>-0.52792667044597552</v>
          </cell>
          <cell r="U2680">
            <v>-0.47919044116179776</v>
          </cell>
          <cell r="V2680">
            <v>-1.0227930038517021</v>
          </cell>
          <cell r="W2680">
            <v>-0.66727521485294028</v>
          </cell>
          <cell r="X2680">
            <v>53</v>
          </cell>
          <cell r="Y2680">
            <v>24</v>
          </cell>
          <cell r="Z2680">
            <v>30</v>
          </cell>
          <cell r="AA2680">
            <v>32</v>
          </cell>
          <cell r="AB2680">
            <v>16</v>
          </cell>
          <cell r="AC2680">
            <v>25</v>
          </cell>
        </row>
        <row r="2681">
          <cell r="A2681" t="str">
            <v>rRs</v>
          </cell>
          <cell r="B2681" t="str">
            <v>r</v>
          </cell>
          <cell r="C2681" t="str">
            <v>late-8</v>
          </cell>
          <cell r="D2681" t="str">
            <v>R</v>
          </cell>
          <cell r="E2681" t="str">
            <v>s</v>
          </cell>
          <cell r="F2681" t="str">
            <v>late-8</v>
          </cell>
          <cell r="G2681" t="str">
            <v>rR</v>
          </cell>
          <cell r="H2681" t="str">
            <v>Rs</v>
          </cell>
          <cell r="I2681">
            <v>5</v>
          </cell>
          <cell r="J2681" t="str">
            <v>Not Found</v>
          </cell>
          <cell r="K2681">
            <v>0.15359999999999999</v>
          </cell>
          <cell r="L2681">
            <v>3.0999999999999999E-3</v>
          </cell>
          <cell r="M2681">
            <v>11</v>
          </cell>
          <cell r="N2681" t="str">
            <v>Not Found</v>
          </cell>
          <cell r="O2681">
            <v>0.129</v>
          </cell>
          <cell r="P2681">
            <v>2.5999999999999999E-3</v>
          </cell>
          <cell r="Q2681">
            <v>7</v>
          </cell>
          <cell r="R2681">
            <v>1.0315375015805444</v>
          </cell>
          <cell r="S2681">
            <v>-2.324950123652884E-2</v>
          </cell>
          <cell r="T2681">
            <v>-4.4752669361177014E-2</v>
          </cell>
          <cell r="U2681">
            <v>0.20529824168669392</v>
          </cell>
          <cell r="V2681">
            <v>-0.32022889733620064</v>
          </cell>
          <cell r="W2681">
            <v>2.7566784120404197E-2</v>
          </cell>
          <cell r="X2681">
            <v>85</v>
          </cell>
          <cell r="Y2681">
            <v>49</v>
          </cell>
          <cell r="Z2681">
            <v>48</v>
          </cell>
          <cell r="AA2681">
            <v>57.999999999999993</v>
          </cell>
          <cell r="AB2681">
            <v>38</v>
          </cell>
          <cell r="AC2681">
            <v>51</v>
          </cell>
        </row>
        <row r="2682">
          <cell r="A2682" t="str">
            <v>rRt</v>
          </cell>
          <cell r="B2682" t="str">
            <v>r</v>
          </cell>
          <cell r="C2682" t="str">
            <v>late-8</v>
          </cell>
          <cell r="D2682" t="str">
            <v>R</v>
          </cell>
          <cell r="E2682" t="str">
            <v>t</v>
          </cell>
          <cell r="F2682" t="str">
            <v>mid-8</v>
          </cell>
          <cell r="G2682" t="str">
            <v>rR</v>
          </cell>
          <cell r="H2682" t="str">
            <v>Rt</v>
          </cell>
          <cell r="I2682">
            <v>4</v>
          </cell>
          <cell r="J2682" t="str">
            <v>Not Found</v>
          </cell>
          <cell r="K2682">
            <v>0.14080000000000001</v>
          </cell>
          <cell r="L2682">
            <v>2.3999999999999998E-3</v>
          </cell>
          <cell r="M2682">
            <v>18</v>
          </cell>
          <cell r="N2682" t="str">
            <v>Not Found</v>
          </cell>
          <cell r="O2682">
            <v>0.13489999999999999</v>
          </cell>
          <cell r="P2682">
            <v>3.0999999999999999E-3</v>
          </cell>
          <cell r="Q2682">
            <v>11</v>
          </cell>
          <cell r="R2682">
            <v>0.73617630065448225</v>
          </cell>
          <cell r="S2682">
            <v>-0.22657792454699047</v>
          </cell>
          <cell r="T2682">
            <v>1.0826533331700197</v>
          </cell>
          <cell r="U2682">
            <v>0.34036457040930568</v>
          </cell>
          <cell r="V2682">
            <v>-0.16749756983283073</v>
          </cell>
          <cell r="W2682">
            <v>0.95402278275153019</v>
          </cell>
          <cell r="X2682">
            <v>77</v>
          </cell>
          <cell r="Y2682">
            <v>41</v>
          </cell>
          <cell r="Z2682">
            <v>86</v>
          </cell>
          <cell r="AA2682">
            <v>63</v>
          </cell>
          <cell r="AB2682">
            <v>44</v>
          </cell>
          <cell r="AC2682">
            <v>83</v>
          </cell>
        </row>
        <row r="2683">
          <cell r="A2683" t="str">
            <v>rRT</v>
          </cell>
          <cell r="B2683" t="str">
            <v>r</v>
          </cell>
          <cell r="C2683" t="str">
            <v>late-8</v>
          </cell>
          <cell r="D2683" t="str">
            <v>R</v>
          </cell>
          <cell r="E2683" t="str">
            <v>T</v>
          </cell>
          <cell r="F2683" t="str">
            <v>late-8</v>
          </cell>
          <cell r="G2683" t="str">
            <v>rR</v>
          </cell>
          <cell r="H2683" t="str">
            <v>RT</v>
          </cell>
          <cell r="I2683">
            <v>5</v>
          </cell>
          <cell r="J2683" t="str">
            <v>Not Found</v>
          </cell>
          <cell r="K2683">
            <v>8.2199999999999995E-2</v>
          </cell>
          <cell r="L2683">
            <v>4.0000000000000002E-4</v>
          </cell>
          <cell r="M2683">
            <v>11</v>
          </cell>
          <cell r="N2683" t="str">
            <v>Not Found</v>
          </cell>
          <cell r="O2683">
            <v>7.5200000000000003E-2</v>
          </cell>
          <cell r="P2683">
            <v>8.9999999999999998E-4</v>
          </cell>
          <cell r="Q2683">
            <v>2</v>
          </cell>
          <cell r="R2683">
            <v>-0.61602419733514857</v>
          </cell>
          <cell r="S2683">
            <v>-0.80751627686259497</v>
          </cell>
          <cell r="T2683">
            <v>-4.4752669361177014E-2</v>
          </cell>
          <cell r="U2683">
            <v>-1.0263235354788192</v>
          </cell>
          <cell r="V2683">
            <v>-0.83951541084765835</v>
          </cell>
          <cell r="W2683">
            <v>-1.1305032141685032</v>
          </cell>
          <cell r="X2683">
            <v>27</v>
          </cell>
          <cell r="Y2683">
            <v>21</v>
          </cell>
          <cell r="Z2683">
            <v>48</v>
          </cell>
          <cell r="AA2683">
            <v>15</v>
          </cell>
          <cell r="AB2683">
            <v>21</v>
          </cell>
          <cell r="AC2683">
            <v>13</v>
          </cell>
        </row>
        <row r="2684">
          <cell r="A2684" t="str">
            <v>rRv</v>
          </cell>
          <cell r="B2684" t="str">
            <v>r</v>
          </cell>
          <cell r="C2684" t="str">
            <v>late-8</v>
          </cell>
          <cell r="D2684" t="str">
            <v>R</v>
          </cell>
          <cell r="E2684" t="str">
            <v>v</v>
          </cell>
          <cell r="F2684" t="str">
            <v>mid-8</v>
          </cell>
          <cell r="G2684" t="str">
            <v>rR</v>
          </cell>
          <cell r="H2684" t="str">
            <v>Rv</v>
          </cell>
          <cell r="I2684">
            <v>4</v>
          </cell>
          <cell r="J2684" t="str">
            <v>Not Found</v>
          </cell>
          <cell r="K2684">
            <v>9.8400000000000001E-2</v>
          </cell>
          <cell r="L2684">
            <v>1.1999999999999999E-3</v>
          </cell>
          <cell r="M2684">
            <v>9</v>
          </cell>
          <cell r="N2684" t="str">
            <v>Not Found</v>
          </cell>
          <cell r="O2684">
            <v>8.8700000000000001E-2</v>
          </cell>
          <cell r="P2684">
            <v>1.2999999999999999E-3</v>
          </cell>
          <cell r="Q2684">
            <v>3</v>
          </cell>
          <cell r="R2684">
            <v>-0.2422076774131004</v>
          </cell>
          <cell r="S2684">
            <v>-0.57514093593635329</v>
          </cell>
          <cell r="T2684">
            <v>-0.36686867008437607</v>
          </cell>
          <cell r="U2684">
            <v>-0.71727346128301206</v>
          </cell>
          <cell r="V2684">
            <v>-0.71733034884496238</v>
          </cell>
          <cell r="W2684">
            <v>-0.89888921451072179</v>
          </cell>
          <cell r="X2684">
            <v>40</v>
          </cell>
          <cell r="Y2684">
            <v>28.000000000000004</v>
          </cell>
          <cell r="Z2684">
            <v>36</v>
          </cell>
          <cell r="AA2684">
            <v>24</v>
          </cell>
          <cell r="AB2684">
            <v>24</v>
          </cell>
          <cell r="AC2684">
            <v>18</v>
          </cell>
        </row>
        <row r="2685">
          <cell r="A2685" t="str">
            <v>rRz</v>
          </cell>
          <cell r="B2685" t="str">
            <v>r</v>
          </cell>
          <cell r="C2685" t="str">
            <v>late-8</v>
          </cell>
          <cell r="D2685" t="str">
            <v>R</v>
          </cell>
          <cell r="E2685" t="str">
            <v>z</v>
          </cell>
          <cell r="F2685" t="str">
            <v>late-8</v>
          </cell>
          <cell r="G2685" t="str">
            <v>rR</v>
          </cell>
          <cell r="H2685" t="str">
            <v>Rz</v>
          </cell>
          <cell r="I2685">
            <v>5</v>
          </cell>
          <cell r="J2685" t="str">
            <v>Not Found</v>
          </cell>
          <cell r="K2685">
            <v>9.4899999999999998E-2</v>
          </cell>
          <cell r="L2685">
            <v>2.9999999999999997E-4</v>
          </cell>
          <cell r="M2685">
            <v>7</v>
          </cell>
          <cell r="N2685" t="str">
            <v>Not Found</v>
          </cell>
          <cell r="O2685">
            <v>9.0800000000000006E-2</v>
          </cell>
          <cell r="P2685">
            <v>2.0000000000000001E-4</v>
          </cell>
          <cell r="Q2685">
            <v>1</v>
          </cell>
          <cell r="R2685">
            <v>-0.32297050579132069</v>
          </cell>
          <cell r="S2685">
            <v>-0.83656319447837524</v>
          </cell>
          <cell r="T2685">
            <v>-0.68898467080757508</v>
          </cell>
          <cell r="U2685">
            <v>-0.6691990052969975</v>
          </cell>
          <cell r="V2685">
            <v>-1.0533392693523762</v>
          </cell>
          <cell r="W2685">
            <v>-1.3621172138262847</v>
          </cell>
          <cell r="X2685">
            <v>37</v>
          </cell>
          <cell r="Y2685">
            <v>20</v>
          </cell>
          <cell r="Z2685">
            <v>24</v>
          </cell>
          <cell r="AA2685">
            <v>25</v>
          </cell>
          <cell r="AB2685">
            <v>15</v>
          </cell>
          <cell r="AC2685">
            <v>9</v>
          </cell>
        </row>
        <row r="2686">
          <cell r="A2686" t="str">
            <v>rub</v>
          </cell>
          <cell r="B2686" t="str">
            <v>r</v>
          </cell>
          <cell r="C2686" t="str">
            <v>late-8</v>
          </cell>
          <cell r="D2686" t="str">
            <v>u</v>
          </cell>
          <cell r="E2686" t="str">
            <v>b</v>
          </cell>
          <cell r="F2686" t="str">
            <v>early-8</v>
          </cell>
          <cell r="G2686" t="str">
            <v>ru</v>
          </cell>
          <cell r="H2686" t="str">
            <v>ub</v>
          </cell>
          <cell r="I2686">
            <v>3</v>
          </cell>
          <cell r="J2686" t="str">
            <v>Not Found</v>
          </cell>
          <cell r="K2686">
            <v>9.8199999999999996E-2</v>
          </cell>
          <cell r="L2686">
            <v>3.2000000000000002E-3</v>
          </cell>
          <cell r="M2686">
            <v>16</v>
          </cell>
          <cell r="N2686" t="str">
            <v>Not Found</v>
          </cell>
          <cell r="O2686">
            <v>9.5899999999999999E-2</v>
          </cell>
          <cell r="P2686">
            <v>3.0000000000000001E-3</v>
          </cell>
          <cell r="Q2686">
            <v>7</v>
          </cell>
          <cell r="R2686">
            <v>-0.24682269617757024</v>
          </cell>
          <cell r="S2686">
            <v>5.7974163792514658E-3</v>
          </cell>
          <cell r="T2686">
            <v>0.76053733244682054</v>
          </cell>
          <cell r="U2686">
            <v>-0.55244675504524821</v>
          </cell>
          <cell r="V2686">
            <v>-0.19804383533350467</v>
          </cell>
          <cell r="W2686">
            <v>2.7566784120404197E-2</v>
          </cell>
          <cell r="X2686">
            <v>40</v>
          </cell>
          <cell r="Y2686">
            <v>50</v>
          </cell>
          <cell r="Z2686">
            <v>78</v>
          </cell>
          <cell r="AA2686">
            <v>28.999999999999996</v>
          </cell>
          <cell r="AB2686">
            <v>43</v>
          </cell>
          <cell r="AC2686">
            <v>51</v>
          </cell>
        </row>
        <row r="2687">
          <cell r="A2687" t="str">
            <v>rUb</v>
          </cell>
          <cell r="B2687" t="str">
            <v>r</v>
          </cell>
          <cell r="C2687" t="str">
            <v>late-8</v>
          </cell>
          <cell r="D2687" t="str">
            <v>U</v>
          </cell>
          <cell r="E2687" t="str">
            <v>b</v>
          </cell>
          <cell r="F2687" t="str">
            <v>early-8</v>
          </cell>
          <cell r="G2687" t="str">
            <v>rU</v>
          </cell>
          <cell r="H2687" t="str">
            <v>Ub</v>
          </cell>
          <cell r="I2687">
            <v>3</v>
          </cell>
          <cell r="J2687" t="str">
            <v>Not Found</v>
          </cell>
          <cell r="K2687">
            <v>8.6300000000000002E-2</v>
          </cell>
          <cell r="L2687">
            <v>2.9999999999999997E-4</v>
          </cell>
          <cell r="M2687">
            <v>6</v>
          </cell>
          <cell r="N2687" t="str">
            <v>Not Found</v>
          </cell>
          <cell r="O2687">
            <v>8.2000000000000003E-2</v>
          </cell>
          <cell r="P2687">
            <v>1E-4</v>
          </cell>
          <cell r="Q2687">
            <v>2</v>
          </cell>
          <cell r="R2687">
            <v>-0.52141631266351895</v>
          </cell>
          <cell r="S2687">
            <v>-0.83656319447837524</v>
          </cell>
          <cell r="T2687">
            <v>-0.85004267116917465</v>
          </cell>
          <cell r="U2687">
            <v>-0.87065386847648663</v>
          </cell>
          <cell r="V2687">
            <v>-1.0838855348530503</v>
          </cell>
          <cell r="W2687">
            <v>-1.1305032141685032</v>
          </cell>
          <cell r="X2687">
            <v>30</v>
          </cell>
          <cell r="Y2687">
            <v>20</v>
          </cell>
          <cell r="Z2687">
            <v>20</v>
          </cell>
          <cell r="AA2687">
            <v>19</v>
          </cell>
          <cell r="AB2687">
            <v>14.000000000000002</v>
          </cell>
          <cell r="AC2687">
            <v>13</v>
          </cell>
        </row>
        <row r="2688">
          <cell r="A2688" t="str">
            <v>ruC</v>
          </cell>
          <cell r="B2688" t="str">
            <v>r</v>
          </cell>
          <cell r="C2688" t="str">
            <v>late-8</v>
          </cell>
          <cell r="D2688" t="str">
            <v>u</v>
          </cell>
          <cell r="E2688" t="str">
            <v>C</v>
          </cell>
          <cell r="F2688" t="str">
            <v>mid-8</v>
          </cell>
          <cell r="G2688" t="str">
            <v>ru</v>
          </cell>
          <cell r="H2688" t="str">
            <v>uC</v>
          </cell>
          <cell r="I2688">
            <v>4</v>
          </cell>
          <cell r="J2688" t="str">
            <v>Not Found</v>
          </cell>
          <cell r="K2688">
            <v>8.0199999999999994E-2</v>
          </cell>
          <cell r="L2688">
            <v>2.0999999999999999E-3</v>
          </cell>
          <cell r="M2688">
            <v>13</v>
          </cell>
          <cell r="N2688" t="str">
            <v>Not Found</v>
          </cell>
          <cell r="O2688">
            <v>8.6699999999999999E-2</v>
          </cell>
          <cell r="P2688">
            <v>3.0000000000000001E-3</v>
          </cell>
          <cell r="Q2688">
            <v>6</v>
          </cell>
          <cell r="R2688">
            <v>-0.66217438497984582</v>
          </cell>
          <cell r="S2688">
            <v>-0.31371867739433112</v>
          </cell>
          <cell r="T2688">
            <v>0.27736333136202201</v>
          </cell>
          <cell r="U2688">
            <v>-0.76305865746016865</v>
          </cell>
          <cell r="V2688">
            <v>-0.19804383533350467</v>
          </cell>
          <cell r="W2688">
            <v>-0.20404721553737729</v>
          </cell>
          <cell r="X2688">
            <v>25</v>
          </cell>
          <cell r="Y2688">
            <v>37</v>
          </cell>
          <cell r="Z2688">
            <v>61</v>
          </cell>
          <cell r="AA2688">
            <v>22</v>
          </cell>
          <cell r="AB2688">
            <v>43</v>
          </cell>
          <cell r="AC2688">
            <v>42</v>
          </cell>
        </row>
        <row r="2689">
          <cell r="A2689" t="str">
            <v>rUC</v>
          </cell>
          <cell r="B2689" t="str">
            <v>r</v>
          </cell>
          <cell r="C2689" t="str">
            <v>late-8</v>
          </cell>
          <cell r="D2689" t="str">
            <v>U</v>
          </cell>
          <cell r="E2689" t="str">
            <v>C</v>
          </cell>
          <cell r="F2689" t="str">
            <v>mid-8</v>
          </cell>
          <cell r="G2689" t="str">
            <v>rU</v>
          </cell>
          <cell r="H2689" t="str">
            <v>UC</v>
          </cell>
          <cell r="I2689">
            <v>4</v>
          </cell>
          <cell r="J2689" t="str">
            <v>Not Found</v>
          </cell>
          <cell r="K2689">
            <v>6.83E-2</v>
          </cell>
          <cell r="L2689">
            <v>2.9999999999999997E-4</v>
          </cell>
          <cell r="M2689">
            <v>7</v>
          </cell>
          <cell r="N2689" t="str">
            <v>Not Found</v>
          </cell>
          <cell r="O2689">
            <v>7.2800000000000004E-2</v>
          </cell>
          <cell r="P2689">
            <v>5.0000000000000001E-4</v>
          </cell>
          <cell r="Q2689">
            <v>3</v>
          </cell>
          <cell r="R2689">
            <v>-0.93676800146579453</v>
          </cell>
          <cell r="S2689">
            <v>-0.83656319447837524</v>
          </cell>
          <cell r="T2689">
            <v>-0.68898467080757508</v>
          </cell>
          <cell r="U2689">
            <v>-1.0812657708914071</v>
          </cell>
          <cell r="V2689">
            <v>-0.9617004728503542</v>
          </cell>
          <cell r="W2689">
            <v>-0.89888921451072179</v>
          </cell>
          <cell r="X2689">
            <v>17</v>
          </cell>
          <cell r="Y2689">
            <v>20</v>
          </cell>
          <cell r="Z2689">
            <v>24</v>
          </cell>
          <cell r="AA2689">
            <v>14.000000000000002</v>
          </cell>
          <cell r="AB2689">
            <v>17</v>
          </cell>
          <cell r="AC2689">
            <v>18</v>
          </cell>
        </row>
        <row r="2690">
          <cell r="A2690" t="str">
            <v>rUd</v>
          </cell>
          <cell r="B2690" t="str">
            <v>r</v>
          </cell>
          <cell r="C2690" t="str">
            <v>late-8</v>
          </cell>
          <cell r="D2690" t="str">
            <v>U</v>
          </cell>
          <cell r="E2690" t="str">
            <v>d</v>
          </cell>
          <cell r="F2690" t="str">
            <v>early-8</v>
          </cell>
          <cell r="G2690" t="str">
            <v>rU</v>
          </cell>
          <cell r="H2690" t="str">
            <v>Ud</v>
          </cell>
          <cell r="I2690">
            <v>3</v>
          </cell>
          <cell r="J2690" t="str">
            <v>Not Found</v>
          </cell>
          <cell r="K2690">
            <v>9.8299999999999998E-2</v>
          </cell>
          <cell r="L2690">
            <v>1.6000000000000001E-3</v>
          </cell>
          <cell r="M2690">
            <v>15</v>
          </cell>
          <cell r="N2690" t="str">
            <v>Not Found</v>
          </cell>
          <cell r="O2690">
            <v>0.11360000000000001</v>
          </cell>
          <cell r="P2690">
            <v>6.1999999999999998E-3</v>
          </cell>
          <cell r="Q2690">
            <v>12</v>
          </cell>
          <cell r="R2690">
            <v>-0.24451518679533532</v>
          </cell>
          <cell r="S2690">
            <v>-0.45895326547323223</v>
          </cell>
          <cell r="T2690">
            <v>0.59947933208522108</v>
          </cell>
          <cell r="U2690">
            <v>-0.14724776887741198</v>
          </cell>
          <cell r="V2690">
            <v>0.77943666068806261</v>
          </cell>
          <cell r="W2690">
            <v>1.1856367824093117</v>
          </cell>
          <cell r="X2690">
            <v>40</v>
          </cell>
          <cell r="Y2690">
            <v>32</v>
          </cell>
          <cell r="Z2690">
            <v>72</v>
          </cell>
          <cell r="AA2690">
            <v>44</v>
          </cell>
          <cell r="AB2690">
            <v>78</v>
          </cell>
          <cell r="AC2690">
            <v>88</v>
          </cell>
        </row>
        <row r="2691">
          <cell r="A2691" t="str">
            <v>rUf</v>
          </cell>
          <cell r="B2691" t="str">
            <v>r</v>
          </cell>
          <cell r="C2691" t="str">
            <v>late-8</v>
          </cell>
          <cell r="D2691" t="str">
            <v>U</v>
          </cell>
          <cell r="E2691" t="str">
            <v>f</v>
          </cell>
          <cell r="F2691" t="str">
            <v>mid-8</v>
          </cell>
          <cell r="G2691" t="str">
            <v>rU</v>
          </cell>
          <cell r="H2691" t="str">
            <v>Uf</v>
          </cell>
          <cell r="I2691">
            <v>4</v>
          </cell>
          <cell r="J2691" t="str">
            <v>Not Found</v>
          </cell>
          <cell r="K2691">
            <v>8.0100000000000005E-2</v>
          </cell>
          <cell r="L2691">
            <v>4.0000000000000002E-4</v>
          </cell>
          <cell r="M2691">
            <v>8</v>
          </cell>
          <cell r="N2691" t="str">
            <v>Not Found</v>
          </cell>
          <cell r="O2691">
            <v>7.9399999999999998E-2</v>
          </cell>
          <cell r="P2691">
            <v>1E-4</v>
          </cell>
          <cell r="Q2691">
            <v>2</v>
          </cell>
          <cell r="R2691">
            <v>-0.66448189436208049</v>
          </cell>
          <cell r="S2691">
            <v>-0.80751627686259497</v>
          </cell>
          <cell r="T2691">
            <v>-0.52792667044597552</v>
          </cell>
          <cell r="U2691">
            <v>-0.93017462350679037</v>
          </cell>
          <cell r="V2691">
            <v>-1.0838855348530503</v>
          </cell>
          <cell r="W2691">
            <v>-1.1305032141685032</v>
          </cell>
          <cell r="X2691">
            <v>25</v>
          </cell>
          <cell r="Y2691">
            <v>21</v>
          </cell>
          <cell r="Z2691">
            <v>30</v>
          </cell>
          <cell r="AA2691">
            <v>18</v>
          </cell>
          <cell r="AB2691">
            <v>14.000000000000002</v>
          </cell>
          <cell r="AC2691">
            <v>13</v>
          </cell>
        </row>
        <row r="2692">
          <cell r="A2692" t="str">
            <v>rug</v>
          </cell>
          <cell r="B2692" t="str">
            <v>r</v>
          </cell>
          <cell r="C2692" t="str">
            <v>late-8</v>
          </cell>
          <cell r="D2692" t="str">
            <v>u</v>
          </cell>
          <cell r="E2692" t="str">
            <v>g</v>
          </cell>
          <cell r="F2692" t="str">
            <v>mid-8</v>
          </cell>
          <cell r="G2692" t="str">
            <v>ru</v>
          </cell>
          <cell r="H2692" t="str">
            <v>ug</v>
          </cell>
          <cell r="I2692">
            <v>4</v>
          </cell>
          <cell r="J2692" t="str">
            <v>Not Found</v>
          </cell>
          <cell r="K2692">
            <v>9.0200000000000002E-2</v>
          </cell>
          <cell r="L2692">
            <v>2.2000000000000001E-3</v>
          </cell>
          <cell r="M2692">
            <v>13</v>
          </cell>
          <cell r="N2692" t="str">
            <v>Not Found</v>
          </cell>
          <cell r="O2692">
            <v>9.3100000000000002E-2</v>
          </cell>
          <cell r="P2692">
            <v>2.5999999999999999E-3</v>
          </cell>
          <cell r="Q2692">
            <v>7</v>
          </cell>
          <cell r="R2692">
            <v>-0.43142344675635924</v>
          </cell>
          <cell r="S2692">
            <v>-0.2846717597785508</v>
          </cell>
          <cell r="T2692">
            <v>0.27736333136202201</v>
          </cell>
          <cell r="U2692">
            <v>-0.61654602969326744</v>
          </cell>
          <cell r="V2692">
            <v>-0.32022889733620064</v>
          </cell>
          <cell r="W2692">
            <v>2.7566784120404197E-2</v>
          </cell>
          <cell r="X2692">
            <v>33</v>
          </cell>
          <cell r="Y2692">
            <v>38</v>
          </cell>
          <cell r="Z2692">
            <v>61</v>
          </cell>
          <cell r="AA2692">
            <v>27</v>
          </cell>
          <cell r="AB2692">
            <v>38</v>
          </cell>
          <cell r="AC2692">
            <v>51</v>
          </cell>
        </row>
        <row r="2693">
          <cell r="A2693" t="str">
            <v>ruG</v>
          </cell>
          <cell r="B2693" t="str">
            <v>r</v>
          </cell>
          <cell r="C2693" t="str">
            <v>late-8</v>
          </cell>
          <cell r="D2693" t="str">
            <v>u</v>
          </cell>
          <cell r="E2693" t="str">
            <v>G</v>
          </cell>
          <cell r="F2693" t="str">
            <v>mid-8</v>
          </cell>
          <cell r="G2693" t="str">
            <v>ru</v>
          </cell>
          <cell r="H2693" t="str">
            <v>uG</v>
          </cell>
          <cell r="I2693">
            <v>4</v>
          </cell>
          <cell r="J2693" t="str">
            <v>Not Found</v>
          </cell>
          <cell r="K2693">
            <v>8.4000000000000005E-2</v>
          </cell>
          <cell r="L2693">
            <v>2E-3</v>
          </cell>
          <cell r="M2693">
            <v>13</v>
          </cell>
          <cell r="N2693" t="str">
            <v>Not Found</v>
          </cell>
          <cell r="O2693">
            <v>9.2899999999999996E-2</v>
          </cell>
          <cell r="P2693">
            <v>2.7000000000000001E-3</v>
          </cell>
          <cell r="Q2693">
            <v>8</v>
          </cell>
          <cell r="R2693">
            <v>-0.57448902845492078</v>
          </cell>
          <cell r="S2693">
            <v>-0.34276559501011128</v>
          </cell>
          <cell r="T2693">
            <v>0.27736333136202201</v>
          </cell>
          <cell r="U2693">
            <v>-0.62112454931098326</v>
          </cell>
          <cell r="V2693">
            <v>-0.28968263183552656</v>
          </cell>
          <cell r="W2693">
            <v>0.25918078377818571</v>
          </cell>
          <cell r="X2693">
            <v>28.000000000000004</v>
          </cell>
          <cell r="Y2693">
            <v>36</v>
          </cell>
          <cell r="Z2693">
            <v>61</v>
          </cell>
          <cell r="AA2693">
            <v>27</v>
          </cell>
          <cell r="AB2693">
            <v>39</v>
          </cell>
          <cell r="AC2693">
            <v>60</v>
          </cell>
        </row>
        <row r="2694">
          <cell r="A2694" t="str">
            <v>rUg</v>
          </cell>
          <cell r="B2694" t="str">
            <v>r</v>
          </cell>
          <cell r="C2694" t="str">
            <v>late-8</v>
          </cell>
          <cell r="D2694" t="str">
            <v>U</v>
          </cell>
          <cell r="E2694" t="str">
            <v>g</v>
          </cell>
          <cell r="F2694" t="str">
            <v>mid-8</v>
          </cell>
          <cell r="G2694" t="str">
            <v>rU</v>
          </cell>
          <cell r="H2694" t="str">
            <v>Ug</v>
          </cell>
          <cell r="I2694">
            <v>4</v>
          </cell>
          <cell r="J2694" t="str">
            <v>Not Found</v>
          </cell>
          <cell r="K2694">
            <v>7.8299999999999995E-2</v>
          </cell>
          <cell r="L2694">
            <v>5.0000000000000001E-4</v>
          </cell>
          <cell r="M2694">
            <v>6</v>
          </cell>
          <cell r="N2694" t="str">
            <v>Not Found</v>
          </cell>
          <cell r="O2694">
            <v>7.9200000000000007E-2</v>
          </cell>
          <cell r="P2694">
            <v>5.9999999999999995E-4</v>
          </cell>
          <cell r="Q2694">
            <v>3</v>
          </cell>
          <cell r="R2694">
            <v>-0.70601706324230828</v>
          </cell>
          <cell r="S2694">
            <v>-0.77846935924681471</v>
          </cell>
          <cell r="T2694">
            <v>-0.85004267116917465</v>
          </cell>
          <cell r="U2694">
            <v>-0.93475314312450586</v>
          </cell>
          <cell r="V2694">
            <v>-0.93115420734968024</v>
          </cell>
          <cell r="W2694">
            <v>-0.89888921451072179</v>
          </cell>
          <cell r="X2694">
            <v>24</v>
          </cell>
          <cell r="Y2694">
            <v>21</v>
          </cell>
          <cell r="Z2694">
            <v>20</v>
          </cell>
          <cell r="AA2694">
            <v>18</v>
          </cell>
          <cell r="AB2694">
            <v>18</v>
          </cell>
          <cell r="AC2694">
            <v>18</v>
          </cell>
        </row>
        <row r="2695">
          <cell r="A2695" t="str">
            <v>rUG</v>
          </cell>
          <cell r="B2695" t="str">
            <v>r</v>
          </cell>
          <cell r="C2695" t="str">
            <v>late-8</v>
          </cell>
          <cell r="D2695" t="str">
            <v>U</v>
          </cell>
          <cell r="E2695" t="str">
            <v>G</v>
          </cell>
          <cell r="F2695" t="str">
            <v>mid-8</v>
          </cell>
          <cell r="G2695" t="str">
            <v>rU</v>
          </cell>
          <cell r="H2695" t="str">
            <v>UG</v>
          </cell>
          <cell r="I2695">
            <v>4</v>
          </cell>
          <cell r="J2695" t="str">
            <v>Not Found</v>
          </cell>
          <cell r="K2695">
            <v>7.2099999999999997E-2</v>
          </cell>
          <cell r="L2695">
            <v>2.9999999999999997E-4</v>
          </cell>
          <cell r="M2695">
            <v>6</v>
          </cell>
          <cell r="N2695" t="str">
            <v>Not Found</v>
          </cell>
          <cell r="O2695">
            <v>7.8899999999999998E-2</v>
          </cell>
          <cell r="P2695">
            <v>1E-4</v>
          </cell>
          <cell r="Q2695">
            <v>4</v>
          </cell>
          <cell r="R2695">
            <v>-0.84908264494086982</v>
          </cell>
          <cell r="S2695">
            <v>-0.83656319447837524</v>
          </cell>
          <cell r="T2695">
            <v>-0.85004267116917465</v>
          </cell>
          <cell r="U2695">
            <v>-0.94162092255107954</v>
          </cell>
          <cell r="V2695">
            <v>-1.0838855348530503</v>
          </cell>
          <cell r="W2695">
            <v>-0.66727521485294028</v>
          </cell>
          <cell r="X2695">
            <v>20</v>
          </cell>
          <cell r="Y2695">
            <v>20</v>
          </cell>
          <cell r="Z2695">
            <v>20</v>
          </cell>
          <cell r="AA2695">
            <v>17</v>
          </cell>
          <cell r="AB2695">
            <v>14.000000000000002</v>
          </cell>
          <cell r="AC2695">
            <v>25</v>
          </cell>
        </row>
        <row r="2696">
          <cell r="A2696" t="str">
            <v>ruJ</v>
          </cell>
          <cell r="B2696" t="str">
            <v>r</v>
          </cell>
          <cell r="C2696" t="str">
            <v>late-8</v>
          </cell>
          <cell r="D2696" t="str">
            <v>u</v>
          </cell>
          <cell r="E2696" t="str">
            <v>J</v>
          </cell>
          <cell r="F2696" t="str">
            <v>mid-8</v>
          </cell>
          <cell r="G2696" t="str">
            <v>ru</v>
          </cell>
          <cell r="H2696" t="str">
            <v>uJ</v>
          </cell>
          <cell r="I2696">
            <v>4</v>
          </cell>
          <cell r="J2696" t="str">
            <v>Not Found</v>
          </cell>
          <cell r="K2696">
            <v>8.3000000000000004E-2</v>
          </cell>
          <cell r="L2696">
            <v>2.0999999999999999E-3</v>
          </cell>
          <cell r="M2696">
            <v>11</v>
          </cell>
          <cell r="N2696" t="str">
            <v>Not Found</v>
          </cell>
          <cell r="O2696">
            <v>8.0299999999999996E-2</v>
          </cell>
          <cell r="P2696">
            <v>2.3999999999999998E-3</v>
          </cell>
          <cell r="Q2696">
            <v>4</v>
          </cell>
          <cell r="R2696">
            <v>-0.59756412227726941</v>
          </cell>
          <cell r="S2696">
            <v>-0.31371867739433112</v>
          </cell>
          <cell r="T2696">
            <v>-4.4752669361177014E-2</v>
          </cell>
          <cell r="U2696">
            <v>-0.90957128522706998</v>
          </cell>
          <cell r="V2696">
            <v>-0.38132142833754862</v>
          </cell>
          <cell r="W2696">
            <v>-0.66727521485294028</v>
          </cell>
          <cell r="X2696">
            <v>27</v>
          </cell>
          <cell r="Y2696">
            <v>37</v>
          </cell>
          <cell r="Z2696">
            <v>48</v>
          </cell>
          <cell r="AA2696">
            <v>18</v>
          </cell>
          <cell r="AB2696">
            <v>36</v>
          </cell>
          <cell r="AC2696">
            <v>25</v>
          </cell>
        </row>
        <row r="2697">
          <cell r="A2697" t="str">
            <v>ruk</v>
          </cell>
          <cell r="B2697" t="str">
            <v>r</v>
          </cell>
          <cell r="C2697" t="str">
            <v>late-8</v>
          </cell>
          <cell r="D2697" t="str">
            <v>u</v>
          </cell>
          <cell r="E2697" t="str">
            <v>k</v>
          </cell>
          <cell r="F2697" t="str">
            <v>mid-8</v>
          </cell>
          <cell r="G2697" t="str">
            <v>ru</v>
          </cell>
          <cell r="H2697" t="str">
            <v>uk</v>
          </cell>
          <cell r="I2697">
            <v>4</v>
          </cell>
          <cell r="J2697" t="str">
            <v>Not Found</v>
          </cell>
          <cell r="K2697">
            <v>0.12570000000000001</v>
          </cell>
          <cell r="L2697">
            <v>3.0999999999999999E-3</v>
          </cell>
          <cell r="M2697">
            <v>18</v>
          </cell>
          <cell r="N2697" t="str">
            <v>Not Found</v>
          </cell>
          <cell r="O2697">
            <v>0.13469999999999999</v>
          </cell>
          <cell r="P2697">
            <v>2.8999999999999998E-3</v>
          </cell>
          <cell r="Q2697">
            <v>11</v>
          </cell>
          <cell r="R2697">
            <v>0.38774238393701765</v>
          </cell>
          <cell r="S2697">
            <v>-2.324950123652884E-2</v>
          </cell>
          <cell r="T2697">
            <v>1.0826533331700197</v>
          </cell>
          <cell r="U2697">
            <v>0.33578605079158991</v>
          </cell>
          <cell r="V2697">
            <v>-0.22859010083417874</v>
          </cell>
          <cell r="W2697">
            <v>0.95402278275153019</v>
          </cell>
          <cell r="X2697">
            <v>65</v>
          </cell>
          <cell r="Y2697">
            <v>49</v>
          </cell>
          <cell r="Z2697">
            <v>86</v>
          </cell>
          <cell r="AA2697">
            <v>63</v>
          </cell>
          <cell r="AB2697">
            <v>42</v>
          </cell>
          <cell r="AC2697">
            <v>83</v>
          </cell>
        </row>
        <row r="2698">
          <cell r="A2698" t="str">
            <v>rUl</v>
          </cell>
          <cell r="B2698" t="str">
            <v>r</v>
          </cell>
          <cell r="C2698" t="str">
            <v>late-8</v>
          </cell>
          <cell r="D2698" t="str">
            <v>U</v>
          </cell>
          <cell r="E2698" t="str">
            <v>l</v>
          </cell>
          <cell r="F2698" t="str">
            <v>late-8</v>
          </cell>
          <cell r="G2698" t="str">
            <v>rU</v>
          </cell>
          <cell r="H2698" t="str">
            <v>Ul</v>
          </cell>
          <cell r="I2698">
            <v>5</v>
          </cell>
          <cell r="J2698" t="str">
            <v>Not Found</v>
          </cell>
          <cell r="K2698">
            <v>0.13400000000000001</v>
          </cell>
          <cell r="L2698">
            <v>2.0999999999999999E-3</v>
          </cell>
          <cell r="M2698">
            <v>12</v>
          </cell>
          <cell r="N2698" t="str">
            <v>Not Found</v>
          </cell>
          <cell r="O2698">
            <v>0.14169999999999999</v>
          </cell>
          <cell r="P2698">
            <v>2.5999999999999999E-3</v>
          </cell>
          <cell r="Q2698">
            <v>7</v>
          </cell>
          <cell r="R2698">
            <v>0.57926566266251145</v>
          </cell>
          <cell r="S2698">
            <v>-0.31371867739433112</v>
          </cell>
          <cell r="T2698">
            <v>0.11630533100042251</v>
          </cell>
          <cell r="U2698">
            <v>0.49603423741163821</v>
          </cell>
          <cell r="V2698">
            <v>-0.32022889733620064</v>
          </cell>
          <cell r="W2698">
            <v>2.7566784120404197E-2</v>
          </cell>
          <cell r="X2698">
            <v>72</v>
          </cell>
          <cell r="Y2698">
            <v>37</v>
          </cell>
          <cell r="Z2698">
            <v>54</v>
          </cell>
          <cell r="AA2698">
            <v>69</v>
          </cell>
          <cell r="AB2698">
            <v>38</v>
          </cell>
          <cell r="AC2698">
            <v>51</v>
          </cell>
        </row>
        <row r="2699">
          <cell r="A2699" t="str">
            <v>rUm</v>
          </cell>
          <cell r="B2699" t="str">
            <v>r</v>
          </cell>
          <cell r="C2699" t="str">
            <v>late-8</v>
          </cell>
          <cell r="D2699" t="str">
            <v>U</v>
          </cell>
          <cell r="E2699" t="str">
            <v>m</v>
          </cell>
          <cell r="F2699" t="str">
            <v>early-8</v>
          </cell>
          <cell r="G2699" t="str">
            <v>rU</v>
          </cell>
          <cell r="H2699" t="str">
            <v>Um</v>
          </cell>
          <cell r="I2699">
            <v>3</v>
          </cell>
          <cell r="J2699" t="str">
            <v>Not Found</v>
          </cell>
          <cell r="K2699">
            <v>0.10979999999999999</v>
          </cell>
          <cell r="L2699">
            <v>5.0000000000000001E-4</v>
          </cell>
          <cell r="M2699">
            <v>9</v>
          </cell>
          <cell r="N2699" t="str">
            <v>Not Found</v>
          </cell>
          <cell r="O2699">
            <v>0.1055</v>
          </cell>
          <cell r="P2699">
            <v>5.0000000000000001E-4</v>
          </cell>
          <cell r="Q2699">
            <v>3</v>
          </cell>
          <cell r="R2699">
            <v>2.0848392161673984E-2</v>
          </cell>
          <cell r="S2699">
            <v>-0.77846935924681471</v>
          </cell>
          <cell r="T2699">
            <v>-0.36686867008437607</v>
          </cell>
          <cell r="U2699">
            <v>-0.33267781339489649</v>
          </cell>
          <cell r="V2699">
            <v>-0.9617004728503542</v>
          </cell>
          <cell r="W2699">
            <v>-0.89888921451072179</v>
          </cell>
          <cell r="X2699">
            <v>51</v>
          </cell>
          <cell r="Y2699">
            <v>21</v>
          </cell>
          <cell r="Z2699">
            <v>36</v>
          </cell>
          <cell r="AA2699">
            <v>37</v>
          </cell>
          <cell r="AB2699">
            <v>17</v>
          </cell>
          <cell r="AC2699">
            <v>18</v>
          </cell>
        </row>
        <row r="2700">
          <cell r="A2700" t="str">
            <v>rUn</v>
          </cell>
          <cell r="B2700" t="str">
            <v>r</v>
          </cell>
          <cell r="C2700" t="str">
            <v>late-8</v>
          </cell>
          <cell r="D2700" t="str">
            <v>U</v>
          </cell>
          <cell r="E2700" t="str">
            <v>n</v>
          </cell>
          <cell r="F2700" t="str">
            <v>early-8</v>
          </cell>
          <cell r="G2700" t="str">
            <v>rU</v>
          </cell>
          <cell r="H2700" t="str">
            <v>Un</v>
          </cell>
          <cell r="I2700">
            <v>3</v>
          </cell>
          <cell r="J2700" t="str">
            <v>Not Found</v>
          </cell>
          <cell r="K2700">
            <v>0.1565</v>
          </cell>
          <cell r="L2700">
            <v>6.9999999999999999E-4</v>
          </cell>
          <cell r="M2700">
            <v>8</v>
          </cell>
          <cell r="N2700" t="str">
            <v>Not Found</v>
          </cell>
          <cell r="O2700">
            <v>0.1656</v>
          </cell>
          <cell r="P2700">
            <v>2.0000000000000001E-4</v>
          </cell>
          <cell r="Q2700">
            <v>3</v>
          </cell>
          <cell r="R2700">
            <v>1.0984552736653557</v>
          </cell>
          <cell r="S2700">
            <v>-0.72037552401525429</v>
          </cell>
          <cell r="T2700">
            <v>-0.52792667044597552</v>
          </cell>
          <cell r="U2700">
            <v>1.0431673317286598</v>
          </cell>
          <cell r="V2700">
            <v>-1.0533392693523762</v>
          </cell>
          <cell r="W2700">
            <v>-0.89888921451072179</v>
          </cell>
          <cell r="X2700">
            <v>86</v>
          </cell>
          <cell r="Y2700">
            <v>23</v>
          </cell>
          <cell r="Z2700">
            <v>30</v>
          </cell>
          <cell r="AA2700">
            <v>85</v>
          </cell>
          <cell r="AB2700">
            <v>15</v>
          </cell>
          <cell r="AC2700">
            <v>18</v>
          </cell>
        </row>
        <row r="2701">
          <cell r="A2701" t="str">
            <v>rup</v>
          </cell>
          <cell r="B2701" t="str">
            <v>r</v>
          </cell>
          <cell r="C2701" t="str">
            <v>late-8</v>
          </cell>
          <cell r="D2701" t="str">
            <v>u</v>
          </cell>
          <cell r="E2701" t="str">
            <v>p</v>
          </cell>
          <cell r="F2701" t="str">
            <v>early-8</v>
          </cell>
          <cell r="G2701" t="str">
            <v>ru</v>
          </cell>
          <cell r="H2701" t="str">
            <v>up</v>
          </cell>
          <cell r="I2701">
            <v>3</v>
          </cell>
          <cell r="J2701" t="str">
            <v>Not Found</v>
          </cell>
          <cell r="K2701">
            <v>0.1094</v>
          </cell>
          <cell r="L2701">
            <v>3.8E-3</v>
          </cell>
          <cell r="M2701">
            <v>26</v>
          </cell>
          <cell r="N2701" t="str">
            <v>Not Found</v>
          </cell>
          <cell r="O2701">
            <v>0.1065</v>
          </cell>
          <cell r="P2701">
            <v>4.7999999999999996E-3</v>
          </cell>
          <cell r="Q2701">
            <v>15</v>
          </cell>
          <cell r="R2701">
            <v>1.1618354632734583E-2</v>
          </cell>
          <cell r="S2701">
            <v>0.18007892207393278</v>
          </cell>
          <cell r="T2701">
            <v>2.3711173360628157</v>
          </cell>
          <cell r="U2701">
            <v>-0.3097852153063182</v>
          </cell>
          <cell r="V2701">
            <v>0.35178894367862684</v>
          </cell>
          <cell r="W2701">
            <v>1.880478781382656</v>
          </cell>
          <cell r="X2701">
            <v>50</v>
          </cell>
          <cell r="Y2701">
            <v>56.999999999999993</v>
          </cell>
          <cell r="Z2701">
            <v>99</v>
          </cell>
          <cell r="AA2701">
            <v>38</v>
          </cell>
          <cell r="AB2701">
            <v>64</v>
          </cell>
          <cell r="AC2701">
            <v>97</v>
          </cell>
        </row>
        <row r="2702">
          <cell r="A2702" t="str">
            <v>rUp</v>
          </cell>
          <cell r="B2702" t="str">
            <v>r</v>
          </cell>
          <cell r="C2702" t="str">
            <v>late-8</v>
          </cell>
          <cell r="D2702" t="str">
            <v>U</v>
          </cell>
          <cell r="E2702" t="str">
            <v>p</v>
          </cell>
          <cell r="F2702" t="str">
            <v>early-8</v>
          </cell>
          <cell r="G2702" t="str">
            <v>rU</v>
          </cell>
          <cell r="H2702" t="str">
            <v>Up</v>
          </cell>
          <cell r="I2702">
            <v>3</v>
          </cell>
          <cell r="J2702" t="str">
            <v>Not Found</v>
          </cell>
          <cell r="K2702">
            <v>9.7500000000000003E-2</v>
          </cell>
          <cell r="L2702">
            <v>5.0000000000000001E-4</v>
          </cell>
          <cell r="M2702">
            <v>8</v>
          </cell>
          <cell r="N2702" t="str">
            <v>Not Found</v>
          </cell>
          <cell r="O2702">
            <v>9.2499999999999999E-2</v>
          </cell>
          <cell r="P2702">
            <v>1E-4</v>
          </cell>
          <cell r="Q2702">
            <v>4</v>
          </cell>
          <cell r="R2702">
            <v>-0.26297526185321413</v>
          </cell>
          <cell r="S2702">
            <v>-0.77846935924681471</v>
          </cell>
          <cell r="T2702">
            <v>-0.52792667044597552</v>
          </cell>
          <cell r="U2702">
            <v>-0.63028158854641447</v>
          </cell>
          <cell r="V2702">
            <v>-1.0838855348530503</v>
          </cell>
          <cell r="W2702">
            <v>-0.66727521485294028</v>
          </cell>
          <cell r="X2702">
            <v>40</v>
          </cell>
          <cell r="Y2702">
            <v>21</v>
          </cell>
          <cell r="Z2702">
            <v>30</v>
          </cell>
          <cell r="AA2702">
            <v>26</v>
          </cell>
          <cell r="AB2702">
            <v>14.000000000000002</v>
          </cell>
          <cell r="AC2702">
            <v>25</v>
          </cell>
        </row>
        <row r="2703">
          <cell r="A2703" t="str">
            <v>rur</v>
          </cell>
          <cell r="B2703" t="str">
            <v>r</v>
          </cell>
          <cell r="C2703" t="str">
            <v>late-8</v>
          </cell>
          <cell r="D2703" t="str">
            <v>u</v>
          </cell>
          <cell r="E2703" t="str">
            <v>r</v>
          </cell>
          <cell r="F2703" t="str">
            <v>late-8</v>
          </cell>
          <cell r="G2703" t="str">
            <v>ru</v>
          </cell>
          <cell r="H2703" t="str">
            <v>ur</v>
          </cell>
          <cell r="I2703">
            <v>5</v>
          </cell>
          <cell r="J2703" t="str">
            <v>Not Found</v>
          </cell>
          <cell r="K2703">
            <v>0.15060000000000001</v>
          </cell>
          <cell r="L2703">
            <v>2E-3</v>
          </cell>
          <cell r="M2703">
            <v>12</v>
          </cell>
          <cell r="N2703" t="str">
            <v>Not Found</v>
          </cell>
          <cell r="O2703">
            <v>0.16209999999999999</v>
          </cell>
          <cell r="P2703">
            <v>2.3999999999999998E-3</v>
          </cell>
          <cell r="Q2703">
            <v>7</v>
          </cell>
          <cell r="R2703">
            <v>0.96231222011349893</v>
          </cell>
          <cell r="S2703">
            <v>-0.34276559501011128</v>
          </cell>
          <cell r="T2703">
            <v>0.11630533100042251</v>
          </cell>
          <cell r="U2703">
            <v>0.96304323841863571</v>
          </cell>
          <cell r="V2703">
            <v>-0.38132142833754862</v>
          </cell>
          <cell r="W2703">
            <v>2.7566784120404197E-2</v>
          </cell>
          <cell r="X2703">
            <v>83</v>
          </cell>
          <cell r="Y2703">
            <v>36</v>
          </cell>
          <cell r="Z2703">
            <v>54</v>
          </cell>
          <cell r="AA2703">
            <v>83</v>
          </cell>
          <cell r="AB2703">
            <v>36</v>
          </cell>
          <cell r="AC2703">
            <v>51</v>
          </cell>
        </row>
        <row r="2704">
          <cell r="A2704" t="str">
            <v>rUr</v>
          </cell>
          <cell r="B2704" t="str">
            <v>r</v>
          </cell>
          <cell r="C2704" t="str">
            <v>late-8</v>
          </cell>
          <cell r="D2704" t="str">
            <v>U</v>
          </cell>
          <cell r="E2704" t="str">
            <v>r</v>
          </cell>
          <cell r="F2704" t="str">
            <v>late-8</v>
          </cell>
          <cell r="G2704" t="str">
            <v>rU</v>
          </cell>
          <cell r="H2704" t="str">
            <v>Ur</v>
          </cell>
          <cell r="I2704">
            <v>5</v>
          </cell>
          <cell r="J2704" t="str">
            <v>Not Found</v>
          </cell>
          <cell r="K2704">
            <v>0.13880000000000001</v>
          </cell>
          <cell r="L2704">
            <v>3.2000000000000002E-3</v>
          </cell>
          <cell r="M2704">
            <v>9</v>
          </cell>
          <cell r="N2704" t="str">
            <v>Not Found</v>
          </cell>
          <cell r="O2704">
            <v>0.1482</v>
          </cell>
          <cell r="P2704">
            <v>8.0000000000000004E-4</v>
          </cell>
          <cell r="Q2704">
            <v>4</v>
          </cell>
          <cell r="R2704">
            <v>0.69002611300978489</v>
          </cell>
          <cell r="S2704">
            <v>5.7974163792514658E-3</v>
          </cell>
          <cell r="T2704">
            <v>-0.36686867008437607</v>
          </cell>
          <cell r="U2704">
            <v>0.6448361249873974</v>
          </cell>
          <cell r="V2704">
            <v>-0.87006167634833231</v>
          </cell>
          <cell r="W2704">
            <v>-0.66727521485294028</v>
          </cell>
          <cell r="X2704">
            <v>76</v>
          </cell>
          <cell r="Y2704">
            <v>50</v>
          </cell>
          <cell r="Z2704">
            <v>36</v>
          </cell>
          <cell r="AA2704">
            <v>74</v>
          </cell>
          <cell r="AB2704">
            <v>20</v>
          </cell>
          <cell r="AC2704">
            <v>25</v>
          </cell>
        </row>
        <row r="2705">
          <cell r="A2705" t="str">
            <v>ruS</v>
          </cell>
          <cell r="B2705" t="str">
            <v>r</v>
          </cell>
          <cell r="C2705" t="str">
            <v>late-8</v>
          </cell>
          <cell r="D2705" t="str">
            <v>u</v>
          </cell>
          <cell r="E2705" t="str">
            <v>S</v>
          </cell>
          <cell r="F2705" t="str">
            <v>late-8</v>
          </cell>
          <cell r="G2705" t="str">
            <v>ru</v>
          </cell>
          <cell r="H2705" t="str">
            <v>uS</v>
          </cell>
          <cell r="I2705">
            <v>5</v>
          </cell>
          <cell r="J2705" t="str">
            <v>Not Found</v>
          </cell>
          <cell r="K2705">
            <v>0.08</v>
          </cell>
          <cell r="L2705">
            <v>2.0999999999999999E-3</v>
          </cell>
          <cell r="M2705">
            <v>12</v>
          </cell>
          <cell r="N2705" t="str">
            <v>Not Found</v>
          </cell>
          <cell r="O2705">
            <v>8.5300000000000001E-2</v>
          </cell>
          <cell r="P2705">
            <v>2.3999999999999998E-3</v>
          </cell>
          <cell r="Q2705">
            <v>6</v>
          </cell>
          <cell r="R2705">
            <v>-0.66678940374431539</v>
          </cell>
          <cell r="S2705">
            <v>-0.31371867739433112</v>
          </cell>
          <cell r="T2705">
            <v>0.11630533100042251</v>
          </cell>
          <cell r="U2705">
            <v>-0.79510829478417833</v>
          </cell>
          <cell r="V2705">
            <v>-0.38132142833754862</v>
          </cell>
          <cell r="W2705">
            <v>-0.20404721553737729</v>
          </cell>
          <cell r="X2705">
            <v>25</v>
          </cell>
          <cell r="Y2705">
            <v>37</v>
          </cell>
          <cell r="Z2705">
            <v>54</v>
          </cell>
          <cell r="AA2705">
            <v>21</v>
          </cell>
          <cell r="AB2705">
            <v>36</v>
          </cell>
          <cell r="AC2705">
            <v>42</v>
          </cell>
        </row>
        <row r="2706">
          <cell r="A2706" t="str">
            <v>rUs</v>
          </cell>
          <cell r="B2706" t="str">
            <v>r</v>
          </cell>
          <cell r="C2706" t="str">
            <v>late-8</v>
          </cell>
          <cell r="D2706" t="str">
            <v>U</v>
          </cell>
          <cell r="E2706" t="str">
            <v>s</v>
          </cell>
          <cell r="F2706" t="str">
            <v>late-8</v>
          </cell>
          <cell r="G2706" t="str">
            <v>rU</v>
          </cell>
          <cell r="H2706" t="str">
            <v>Us</v>
          </cell>
          <cell r="I2706">
            <v>5</v>
          </cell>
          <cell r="J2706" t="str">
            <v>Not Found</v>
          </cell>
          <cell r="K2706">
            <v>0.13919999999999999</v>
          </cell>
          <cell r="L2706">
            <v>4.0000000000000002E-4</v>
          </cell>
          <cell r="M2706">
            <v>6</v>
          </cell>
          <cell r="N2706" t="str">
            <v>Not Found</v>
          </cell>
          <cell r="O2706">
            <v>0.1225</v>
          </cell>
          <cell r="P2706">
            <v>4.0000000000000002E-4</v>
          </cell>
          <cell r="Q2706">
            <v>3</v>
          </cell>
          <cell r="R2706">
            <v>0.69925615053872392</v>
          </cell>
          <cell r="S2706">
            <v>-0.80751627686259497</v>
          </cell>
          <cell r="T2706">
            <v>-0.85004267116917465</v>
          </cell>
          <cell r="U2706">
            <v>5.6496354110934774E-2</v>
          </cell>
          <cell r="V2706">
            <v>-0.99224673835102817</v>
          </cell>
          <cell r="W2706">
            <v>-0.89888921451072179</v>
          </cell>
          <cell r="X2706">
            <v>76</v>
          </cell>
          <cell r="Y2706">
            <v>21</v>
          </cell>
          <cell r="Z2706">
            <v>20</v>
          </cell>
          <cell r="AA2706">
            <v>52</v>
          </cell>
          <cell r="AB2706">
            <v>17</v>
          </cell>
          <cell r="AC2706">
            <v>18</v>
          </cell>
        </row>
        <row r="2707">
          <cell r="A2707" t="str">
            <v>rUS</v>
          </cell>
          <cell r="B2707" t="str">
            <v>r</v>
          </cell>
          <cell r="C2707" t="str">
            <v>late-8</v>
          </cell>
          <cell r="D2707" t="str">
            <v>U</v>
          </cell>
          <cell r="E2707" t="str">
            <v>S</v>
          </cell>
          <cell r="F2707" t="str">
            <v>late-8</v>
          </cell>
          <cell r="G2707" t="str">
            <v>rU</v>
          </cell>
          <cell r="H2707" t="str">
            <v>US</v>
          </cell>
          <cell r="I2707">
            <v>5</v>
          </cell>
          <cell r="J2707" t="str">
            <v>Not Found</v>
          </cell>
          <cell r="K2707">
            <v>6.8099999999999994E-2</v>
          </cell>
          <cell r="L2707">
            <v>5.9999999999999995E-4</v>
          </cell>
          <cell r="M2707">
            <v>6</v>
          </cell>
          <cell r="N2707" t="str">
            <v>Not Found</v>
          </cell>
          <cell r="O2707">
            <v>7.1300000000000002E-2</v>
          </cell>
          <cell r="P2707">
            <v>8.0000000000000004E-4</v>
          </cell>
          <cell r="Q2707">
            <v>4</v>
          </cell>
          <cell r="R2707">
            <v>-0.94138302023026443</v>
          </cell>
          <cell r="S2707">
            <v>-0.74942244163103455</v>
          </cell>
          <cell r="T2707">
            <v>-0.85004267116917465</v>
          </cell>
          <cell r="U2707">
            <v>-1.1156046680242746</v>
          </cell>
          <cell r="V2707">
            <v>-0.87006167634833231</v>
          </cell>
          <cell r="W2707">
            <v>-0.66727521485294028</v>
          </cell>
          <cell r="X2707">
            <v>17</v>
          </cell>
          <cell r="Y2707">
            <v>22</v>
          </cell>
          <cell r="Z2707">
            <v>20</v>
          </cell>
          <cell r="AA2707">
            <v>13</v>
          </cell>
          <cell r="AB2707">
            <v>20</v>
          </cell>
          <cell r="AC2707">
            <v>25</v>
          </cell>
        </row>
        <row r="2708">
          <cell r="A2708" t="str">
            <v>ruT</v>
          </cell>
          <cell r="B2708" t="str">
            <v>r</v>
          </cell>
          <cell r="C2708" t="str">
            <v>late-8</v>
          </cell>
          <cell r="D2708" t="str">
            <v>u</v>
          </cell>
          <cell r="E2708" t="str">
            <v>T</v>
          </cell>
          <cell r="F2708" t="str">
            <v>late-8</v>
          </cell>
          <cell r="G2708" t="str">
            <v>ru</v>
          </cell>
          <cell r="H2708" t="str">
            <v>uT</v>
          </cell>
          <cell r="I2708">
            <v>5</v>
          </cell>
          <cell r="J2708" t="str">
            <v>Not Found</v>
          </cell>
          <cell r="K2708">
            <v>7.9600000000000004E-2</v>
          </cell>
          <cell r="L2708">
            <v>2.5999999999999999E-3</v>
          </cell>
          <cell r="M2708">
            <v>18</v>
          </cell>
          <cell r="N2708" t="str">
            <v>Not Found</v>
          </cell>
          <cell r="O2708">
            <v>8.2600000000000007E-2</v>
          </cell>
          <cell r="P2708">
            <v>3.5000000000000001E-3</v>
          </cell>
          <cell r="Q2708">
            <v>7</v>
          </cell>
          <cell r="R2708">
            <v>-0.67601944127325475</v>
          </cell>
          <cell r="S2708">
            <v>-0.16848408931542999</v>
          </cell>
          <cell r="T2708">
            <v>1.0826533331700197</v>
          </cell>
          <cell r="U2708">
            <v>-0.85691830962333959</v>
          </cell>
          <cell r="V2708">
            <v>-4.5312507830134761E-2</v>
          </cell>
          <cell r="W2708">
            <v>2.7566784120404197E-2</v>
          </cell>
          <cell r="X2708">
            <v>25</v>
          </cell>
          <cell r="Y2708">
            <v>43</v>
          </cell>
          <cell r="Z2708">
            <v>86</v>
          </cell>
          <cell r="AA2708">
            <v>20</v>
          </cell>
          <cell r="AB2708">
            <v>49</v>
          </cell>
          <cell r="AC2708">
            <v>51</v>
          </cell>
        </row>
        <row r="2709">
          <cell r="A2709" t="str">
            <v>rUt</v>
          </cell>
          <cell r="B2709" t="str">
            <v>r</v>
          </cell>
          <cell r="C2709" t="str">
            <v>late-8</v>
          </cell>
          <cell r="D2709" t="str">
            <v>U</v>
          </cell>
          <cell r="E2709" t="str">
            <v>t</v>
          </cell>
          <cell r="F2709" t="str">
            <v>mid-8</v>
          </cell>
          <cell r="G2709" t="str">
            <v>rU</v>
          </cell>
          <cell r="H2709" t="str">
            <v>Ut</v>
          </cell>
          <cell r="I2709">
            <v>4</v>
          </cell>
          <cell r="J2709" t="str">
            <v>Not Found</v>
          </cell>
          <cell r="K2709">
            <v>0.12640000000000001</v>
          </cell>
          <cell r="L2709">
            <v>8.9999999999999998E-4</v>
          </cell>
          <cell r="M2709">
            <v>15</v>
          </cell>
          <cell r="N2709" t="str">
            <v>Not Found</v>
          </cell>
          <cell r="O2709">
            <v>0.12839999999999999</v>
          </cell>
          <cell r="P2709">
            <v>1.8E-3</v>
          </cell>
          <cell r="Q2709">
            <v>8</v>
          </cell>
          <cell r="R2709">
            <v>0.40389494961266187</v>
          </cell>
          <cell r="S2709">
            <v>-0.66228168878369387</v>
          </cell>
          <cell r="T2709">
            <v>0.59947933208522108</v>
          </cell>
          <cell r="U2709">
            <v>0.19156268283354655</v>
          </cell>
          <cell r="V2709">
            <v>-0.56459902134159246</v>
          </cell>
          <cell r="W2709">
            <v>0.25918078377818571</v>
          </cell>
          <cell r="X2709">
            <v>66</v>
          </cell>
          <cell r="Y2709">
            <v>25</v>
          </cell>
          <cell r="Z2709">
            <v>72</v>
          </cell>
          <cell r="AA2709">
            <v>57.999999999999993</v>
          </cell>
          <cell r="AB2709">
            <v>28.999999999999996</v>
          </cell>
          <cell r="AC2709">
            <v>60</v>
          </cell>
        </row>
        <row r="2710">
          <cell r="A2710" t="str">
            <v>ruv</v>
          </cell>
          <cell r="B2710" t="str">
            <v>r</v>
          </cell>
          <cell r="C2710" t="str">
            <v>late-8</v>
          </cell>
          <cell r="D2710" t="str">
            <v>u</v>
          </cell>
          <cell r="E2710" t="str">
            <v>v</v>
          </cell>
          <cell r="F2710" t="str">
            <v>mid-8</v>
          </cell>
          <cell r="G2710" t="str">
            <v>ru</v>
          </cell>
          <cell r="H2710" t="str">
            <v>uv</v>
          </cell>
          <cell r="I2710">
            <v>4</v>
          </cell>
          <cell r="J2710" t="str">
            <v>Not Found</v>
          </cell>
          <cell r="K2710">
            <v>9.5899999999999999E-2</v>
          </cell>
          <cell r="L2710">
            <v>2.5000000000000001E-3</v>
          </cell>
          <cell r="M2710">
            <v>17</v>
          </cell>
          <cell r="N2710" t="str">
            <v>Not Found</v>
          </cell>
          <cell r="O2710">
            <v>9.6199999999999994E-2</v>
          </cell>
          <cell r="P2710">
            <v>3.8E-3</v>
          </cell>
          <cell r="Q2710">
            <v>8</v>
          </cell>
          <cell r="R2710">
            <v>-0.29989541196897207</v>
          </cell>
          <cell r="S2710">
            <v>-0.19753100693121017</v>
          </cell>
          <cell r="T2710">
            <v>0.9215953328084201</v>
          </cell>
          <cell r="U2710">
            <v>-0.54557897561867486</v>
          </cell>
          <cell r="V2710">
            <v>4.632628867188715E-2</v>
          </cell>
          <cell r="W2710">
            <v>0.25918078377818571</v>
          </cell>
          <cell r="X2710">
            <v>38</v>
          </cell>
          <cell r="Y2710">
            <v>42</v>
          </cell>
          <cell r="Z2710">
            <v>82</v>
          </cell>
          <cell r="AA2710">
            <v>28.999999999999996</v>
          </cell>
          <cell r="AB2710">
            <v>52</v>
          </cell>
          <cell r="AC2710">
            <v>60</v>
          </cell>
        </row>
        <row r="2711">
          <cell r="A2711" t="str">
            <v>ruz</v>
          </cell>
          <cell r="B2711" t="str">
            <v>r</v>
          </cell>
          <cell r="C2711" t="str">
            <v>late-8</v>
          </cell>
          <cell r="D2711" t="str">
            <v>u</v>
          </cell>
          <cell r="E2711" t="str">
            <v>z</v>
          </cell>
          <cell r="F2711" t="str">
            <v>late-8</v>
          </cell>
          <cell r="G2711" t="str">
            <v>ru</v>
          </cell>
          <cell r="H2711" t="str">
            <v>uz</v>
          </cell>
          <cell r="I2711">
            <v>5</v>
          </cell>
          <cell r="J2711" t="str">
            <v>Not Found</v>
          </cell>
          <cell r="K2711">
            <v>9.2399999999999996E-2</v>
          </cell>
          <cell r="L2711">
            <v>3.0999999999999999E-3</v>
          </cell>
          <cell r="M2711">
            <v>23</v>
          </cell>
          <cell r="N2711" t="str">
            <v>Not Found</v>
          </cell>
          <cell r="O2711">
            <v>9.8199999999999996E-2</v>
          </cell>
          <cell r="P2711">
            <v>4.7999999999999996E-3</v>
          </cell>
          <cell r="Q2711">
            <v>12</v>
          </cell>
          <cell r="R2711">
            <v>-0.38065824034719237</v>
          </cell>
          <cell r="S2711">
            <v>-2.324950123652884E-2</v>
          </cell>
          <cell r="T2711">
            <v>1.8879433349780173</v>
          </cell>
          <cell r="U2711">
            <v>-0.4997937794415182</v>
          </cell>
          <cell r="V2711">
            <v>0.35178894367862684</v>
          </cell>
          <cell r="W2711">
            <v>1.1856367824093117</v>
          </cell>
          <cell r="X2711">
            <v>35</v>
          </cell>
          <cell r="Y2711">
            <v>49</v>
          </cell>
          <cell r="Z2711">
            <v>97</v>
          </cell>
          <cell r="AA2711">
            <v>31</v>
          </cell>
          <cell r="AB2711">
            <v>64</v>
          </cell>
          <cell r="AC2711">
            <v>88</v>
          </cell>
        </row>
        <row r="2712">
          <cell r="A2712" t="str">
            <v>rUz</v>
          </cell>
          <cell r="B2712" t="str">
            <v>r</v>
          </cell>
          <cell r="C2712" t="str">
            <v>late-8</v>
          </cell>
          <cell r="D2712" t="str">
            <v>U</v>
          </cell>
          <cell r="E2712" t="str">
            <v>z</v>
          </cell>
          <cell r="F2712" t="str">
            <v>late-8</v>
          </cell>
          <cell r="G2712" t="str">
            <v>rU</v>
          </cell>
          <cell r="H2712" t="str">
            <v>Uz</v>
          </cell>
          <cell r="I2712">
            <v>5</v>
          </cell>
          <cell r="J2712" t="str">
            <v>Not Found</v>
          </cell>
          <cell r="K2712">
            <v>8.0500000000000002E-2</v>
          </cell>
          <cell r="L2712">
            <v>2.9999999999999997E-4</v>
          </cell>
          <cell r="M2712">
            <v>7</v>
          </cell>
          <cell r="N2712" t="str">
            <v>Not Found</v>
          </cell>
          <cell r="O2712">
            <v>8.43E-2</v>
          </cell>
          <cell r="P2712">
            <v>1E-4</v>
          </cell>
          <cell r="Q2712">
            <v>1</v>
          </cell>
          <cell r="R2712">
            <v>-0.65525185683314102</v>
          </cell>
          <cell r="S2712">
            <v>-0.83656319447837524</v>
          </cell>
          <cell r="T2712">
            <v>-0.68898467080757508</v>
          </cell>
          <cell r="U2712">
            <v>-0.81800089287275657</v>
          </cell>
          <cell r="V2712">
            <v>-1.0838855348530503</v>
          </cell>
          <cell r="W2712">
            <v>-1.3621172138262847</v>
          </cell>
          <cell r="X2712">
            <v>26</v>
          </cell>
          <cell r="Y2712">
            <v>20</v>
          </cell>
          <cell r="Z2712">
            <v>24</v>
          </cell>
          <cell r="AA2712">
            <v>21</v>
          </cell>
          <cell r="AB2712">
            <v>14.000000000000002</v>
          </cell>
          <cell r="AC2712">
            <v>9</v>
          </cell>
        </row>
        <row r="2713">
          <cell r="A2713" t="str">
            <v>rWb</v>
          </cell>
          <cell r="B2713" t="str">
            <v>r</v>
          </cell>
          <cell r="C2713" t="str">
            <v>late-8</v>
          </cell>
          <cell r="D2713" t="str">
            <v>W</v>
          </cell>
          <cell r="E2713" t="str">
            <v>b</v>
          </cell>
          <cell r="F2713" t="str">
            <v>early-8</v>
          </cell>
          <cell r="G2713" t="str">
            <v>rW</v>
          </cell>
          <cell r="H2713" t="str">
            <v>Wb</v>
          </cell>
          <cell r="I2713">
            <v>3</v>
          </cell>
          <cell r="J2713" t="str">
            <v>Not Found</v>
          </cell>
          <cell r="K2713">
            <v>8.5800000000000001E-2</v>
          </cell>
          <cell r="L2713">
            <v>6.9999999999999999E-4</v>
          </cell>
          <cell r="M2713">
            <v>7</v>
          </cell>
          <cell r="N2713" t="str">
            <v>Not Found</v>
          </cell>
          <cell r="O2713">
            <v>7.9100000000000004E-2</v>
          </cell>
          <cell r="P2713">
            <v>6.9999999999999999E-4</v>
          </cell>
          <cell r="Q2713">
            <v>2</v>
          </cell>
          <cell r="R2713">
            <v>-0.53295385957469332</v>
          </cell>
          <cell r="S2713">
            <v>-0.72037552401525429</v>
          </cell>
          <cell r="T2713">
            <v>-0.68898467080757508</v>
          </cell>
          <cell r="U2713">
            <v>-0.93704240293336372</v>
          </cell>
          <cell r="V2713">
            <v>-0.90060794184900617</v>
          </cell>
          <cell r="W2713">
            <v>-1.1305032141685032</v>
          </cell>
          <cell r="X2713">
            <v>30</v>
          </cell>
          <cell r="Y2713">
            <v>23</v>
          </cell>
          <cell r="Z2713">
            <v>24</v>
          </cell>
          <cell r="AA2713">
            <v>17</v>
          </cell>
          <cell r="AB2713">
            <v>19</v>
          </cell>
          <cell r="AC2713">
            <v>13</v>
          </cell>
        </row>
        <row r="2714">
          <cell r="A2714" t="str">
            <v>rWC</v>
          </cell>
          <cell r="B2714" t="str">
            <v>r</v>
          </cell>
          <cell r="C2714" t="str">
            <v>late-8</v>
          </cell>
          <cell r="D2714" t="str">
            <v>W</v>
          </cell>
          <cell r="E2714" t="str">
            <v>C</v>
          </cell>
          <cell r="F2714" t="str">
            <v>mid-8</v>
          </cell>
          <cell r="G2714" t="str">
            <v>rW</v>
          </cell>
          <cell r="H2714" t="str">
            <v>WC</v>
          </cell>
          <cell r="I2714">
            <v>4</v>
          </cell>
          <cell r="J2714" t="str">
            <v>Not Found</v>
          </cell>
          <cell r="K2714">
            <v>6.7799999999999999E-2</v>
          </cell>
          <cell r="L2714">
            <v>8.0000000000000004E-4</v>
          </cell>
          <cell r="M2714">
            <v>12</v>
          </cell>
          <cell r="N2714" t="str">
            <v>Not Found</v>
          </cell>
          <cell r="O2714">
            <v>6.9800000000000001E-2</v>
          </cell>
          <cell r="P2714">
            <v>8.9999999999999998E-4</v>
          </cell>
          <cell r="Q2714">
            <v>6</v>
          </cell>
          <cell r="R2714">
            <v>-0.9483055483769689</v>
          </cell>
          <cell r="S2714">
            <v>-0.69132860639947413</v>
          </cell>
          <cell r="T2714">
            <v>0.11630533100042251</v>
          </cell>
          <cell r="U2714">
            <v>-1.1499435651571421</v>
          </cell>
          <cell r="V2714">
            <v>-0.83951541084765835</v>
          </cell>
          <cell r="W2714">
            <v>-0.20404721553737729</v>
          </cell>
          <cell r="X2714">
            <v>17</v>
          </cell>
          <cell r="Y2714">
            <v>24</v>
          </cell>
          <cell r="Z2714">
            <v>54</v>
          </cell>
          <cell r="AA2714">
            <v>13</v>
          </cell>
          <cell r="AB2714">
            <v>21</v>
          </cell>
          <cell r="AC2714">
            <v>42</v>
          </cell>
        </row>
        <row r="2715">
          <cell r="A2715" t="str">
            <v>rWd</v>
          </cell>
          <cell r="B2715" t="str">
            <v>r</v>
          </cell>
          <cell r="C2715" t="str">
            <v>late-8</v>
          </cell>
          <cell r="D2715" t="str">
            <v>W</v>
          </cell>
          <cell r="E2715" t="str">
            <v>d</v>
          </cell>
          <cell r="F2715" t="str">
            <v>early-8</v>
          </cell>
          <cell r="G2715" t="str">
            <v>rW</v>
          </cell>
          <cell r="H2715" t="str">
            <v>Wd</v>
          </cell>
          <cell r="I2715">
            <v>3</v>
          </cell>
          <cell r="J2715" t="str">
            <v>Not Found</v>
          </cell>
          <cell r="K2715">
            <v>9.7799999999999998E-2</v>
          </cell>
          <cell r="L2715">
            <v>8.9999999999999998E-4</v>
          </cell>
          <cell r="M2715">
            <v>17</v>
          </cell>
          <cell r="N2715" t="str">
            <v>Not Found</v>
          </cell>
          <cell r="O2715">
            <v>0.11070000000000001</v>
          </cell>
          <cell r="P2715">
            <v>1.4E-3</v>
          </cell>
          <cell r="Q2715">
            <v>12</v>
          </cell>
          <cell r="R2715">
            <v>-0.25605273370650966</v>
          </cell>
          <cell r="S2715">
            <v>-0.66228168878369387</v>
          </cell>
          <cell r="T2715">
            <v>0.9215953328084201</v>
          </cell>
          <cell r="U2715">
            <v>-0.21363630333428907</v>
          </cell>
          <cell r="V2715">
            <v>-0.68678408334428831</v>
          </cell>
          <cell r="W2715">
            <v>1.1856367824093117</v>
          </cell>
          <cell r="X2715">
            <v>40</v>
          </cell>
          <cell r="Y2715">
            <v>25</v>
          </cell>
          <cell r="Z2715">
            <v>82</v>
          </cell>
          <cell r="AA2715">
            <v>42</v>
          </cell>
          <cell r="AB2715">
            <v>25</v>
          </cell>
          <cell r="AC2715">
            <v>88</v>
          </cell>
        </row>
        <row r="2716">
          <cell r="A2716" t="str">
            <v>rWf</v>
          </cell>
          <cell r="B2716" t="str">
            <v>r</v>
          </cell>
          <cell r="C2716" t="str">
            <v>late-8</v>
          </cell>
          <cell r="D2716" t="str">
            <v>W</v>
          </cell>
          <cell r="E2716" t="str">
            <v>f</v>
          </cell>
          <cell r="F2716" t="str">
            <v>mid-8</v>
          </cell>
          <cell r="G2716" t="str">
            <v>rW</v>
          </cell>
          <cell r="H2716" t="str">
            <v>Wf</v>
          </cell>
          <cell r="I2716">
            <v>4</v>
          </cell>
          <cell r="J2716" t="str">
            <v>Not Found</v>
          </cell>
          <cell r="K2716">
            <v>7.9500000000000001E-2</v>
          </cell>
          <cell r="L2716">
            <v>5.0000000000000001E-4</v>
          </cell>
          <cell r="M2716">
            <v>7</v>
          </cell>
          <cell r="N2716" t="str">
            <v>Not Found</v>
          </cell>
          <cell r="O2716">
            <v>7.6499999999999999E-2</v>
          </cell>
          <cell r="P2716">
            <v>4.0000000000000002E-4</v>
          </cell>
          <cell r="Q2716">
            <v>2</v>
          </cell>
          <cell r="R2716">
            <v>-0.67832695065548976</v>
          </cell>
          <cell r="S2716">
            <v>-0.77846935924681471</v>
          </cell>
          <cell r="T2716">
            <v>-0.68898467080757508</v>
          </cell>
          <cell r="U2716">
            <v>-0.99656315796366746</v>
          </cell>
          <cell r="V2716">
            <v>-0.99224673835102817</v>
          </cell>
          <cell r="W2716">
            <v>-1.1305032141685032</v>
          </cell>
          <cell r="X2716">
            <v>25</v>
          </cell>
          <cell r="Y2716">
            <v>21</v>
          </cell>
          <cell r="Z2716">
            <v>24</v>
          </cell>
          <cell r="AA2716">
            <v>16</v>
          </cell>
          <cell r="AB2716">
            <v>17</v>
          </cell>
          <cell r="AC2716">
            <v>13</v>
          </cell>
        </row>
        <row r="2717">
          <cell r="A2717" t="str">
            <v>rWg</v>
          </cell>
          <cell r="B2717" t="str">
            <v>r</v>
          </cell>
          <cell r="C2717" t="str">
            <v>late-8</v>
          </cell>
          <cell r="D2717" t="str">
            <v>W</v>
          </cell>
          <cell r="E2717" t="str">
            <v>g</v>
          </cell>
          <cell r="F2717" t="str">
            <v>mid-8</v>
          </cell>
          <cell r="G2717" t="str">
            <v>rW</v>
          </cell>
          <cell r="H2717" t="str">
            <v>Wg</v>
          </cell>
          <cell r="I2717">
            <v>4</v>
          </cell>
          <cell r="J2717" t="str">
            <v>Not Found</v>
          </cell>
          <cell r="K2717">
            <v>7.7700000000000005E-2</v>
          </cell>
          <cell r="L2717">
            <v>5.0000000000000001E-4</v>
          </cell>
          <cell r="M2717">
            <v>7</v>
          </cell>
          <cell r="N2717" t="str">
            <v>Not Found</v>
          </cell>
          <cell r="O2717">
            <v>7.6200000000000004E-2</v>
          </cell>
          <cell r="P2717">
            <v>4.0000000000000002E-4</v>
          </cell>
          <cell r="Q2717">
            <v>3</v>
          </cell>
          <cell r="R2717">
            <v>-0.71986211953571722</v>
          </cell>
          <cell r="S2717">
            <v>-0.77846935924681471</v>
          </cell>
          <cell r="T2717">
            <v>-0.68898467080757508</v>
          </cell>
          <cell r="U2717">
            <v>-1.0034309373902408</v>
          </cell>
          <cell r="V2717">
            <v>-0.99224673835102817</v>
          </cell>
          <cell r="W2717">
            <v>-0.89888921451072179</v>
          </cell>
          <cell r="X2717">
            <v>24</v>
          </cell>
          <cell r="Y2717">
            <v>21</v>
          </cell>
          <cell r="Z2717">
            <v>24</v>
          </cell>
          <cell r="AA2717">
            <v>16</v>
          </cell>
          <cell r="AB2717">
            <v>17</v>
          </cell>
          <cell r="AC2717">
            <v>18</v>
          </cell>
        </row>
        <row r="2718">
          <cell r="A2718" t="str">
            <v>rWG</v>
          </cell>
          <cell r="B2718" t="str">
            <v>r</v>
          </cell>
          <cell r="C2718" t="str">
            <v>late-8</v>
          </cell>
          <cell r="D2718" t="str">
            <v>W</v>
          </cell>
          <cell r="E2718" t="str">
            <v>G</v>
          </cell>
          <cell r="F2718" t="str">
            <v>mid-8</v>
          </cell>
          <cell r="G2718" t="str">
            <v>rW</v>
          </cell>
          <cell r="H2718" t="str">
            <v>WG</v>
          </cell>
          <cell r="I2718">
            <v>4</v>
          </cell>
          <cell r="J2718" t="str">
            <v>Not Found</v>
          </cell>
          <cell r="K2718">
            <v>7.1599999999999997E-2</v>
          </cell>
          <cell r="L2718">
            <v>5.0000000000000001E-4</v>
          </cell>
          <cell r="M2718">
            <v>7</v>
          </cell>
          <cell r="N2718" t="str">
            <v>Not Found</v>
          </cell>
          <cell r="O2718">
            <v>7.5999999999999998E-2</v>
          </cell>
          <cell r="P2718">
            <v>4.0000000000000002E-4</v>
          </cell>
          <cell r="Q2718">
            <v>4</v>
          </cell>
          <cell r="R2718">
            <v>-0.86062019185204408</v>
          </cell>
          <cell r="S2718">
            <v>-0.77846935924681471</v>
          </cell>
          <cell r="T2718">
            <v>-0.68898467080757508</v>
          </cell>
          <cell r="U2718">
            <v>-1.0080094570079565</v>
          </cell>
          <cell r="V2718">
            <v>-0.99224673835102817</v>
          </cell>
          <cell r="W2718">
            <v>-0.66727521485294028</v>
          </cell>
          <cell r="X2718">
            <v>19</v>
          </cell>
          <cell r="Y2718">
            <v>21</v>
          </cell>
          <cell r="Z2718">
            <v>24</v>
          </cell>
          <cell r="AA2718">
            <v>16</v>
          </cell>
          <cell r="AB2718">
            <v>17</v>
          </cell>
          <cell r="AC2718">
            <v>25</v>
          </cell>
        </row>
        <row r="2719">
          <cell r="A2719" t="str">
            <v>rWJ</v>
          </cell>
          <cell r="B2719" t="str">
            <v>r</v>
          </cell>
          <cell r="C2719" t="str">
            <v>late-8</v>
          </cell>
          <cell r="D2719" t="str">
            <v>W</v>
          </cell>
          <cell r="E2719" t="str">
            <v>J</v>
          </cell>
          <cell r="F2719" t="str">
            <v>mid-8</v>
          </cell>
          <cell r="G2719" t="str">
            <v>rW</v>
          </cell>
          <cell r="H2719" t="str">
            <v>WJ</v>
          </cell>
          <cell r="I2719">
            <v>4</v>
          </cell>
          <cell r="J2719" t="str">
            <v>Not Found</v>
          </cell>
          <cell r="K2719">
            <v>7.0599999999999996E-2</v>
          </cell>
          <cell r="L2719">
            <v>5.9999999999999995E-4</v>
          </cell>
          <cell r="M2719">
            <v>6</v>
          </cell>
          <cell r="N2719" t="str">
            <v>Not Found</v>
          </cell>
          <cell r="O2719">
            <v>6.3500000000000001E-2</v>
          </cell>
          <cell r="P2719">
            <v>5.0000000000000001E-4</v>
          </cell>
          <cell r="Q2719">
            <v>1</v>
          </cell>
          <cell r="R2719">
            <v>-0.88369528567439282</v>
          </cell>
          <cell r="S2719">
            <v>-0.74942244163103455</v>
          </cell>
          <cell r="T2719">
            <v>-0.85004267116917465</v>
          </cell>
          <cell r="U2719">
            <v>-1.2941669331151855</v>
          </cell>
          <cell r="V2719">
            <v>-0.9617004728503542</v>
          </cell>
          <cell r="W2719">
            <v>-1.3621172138262847</v>
          </cell>
          <cell r="X2719">
            <v>19</v>
          </cell>
          <cell r="Y2719">
            <v>22</v>
          </cell>
          <cell r="Z2719">
            <v>20</v>
          </cell>
          <cell r="AA2719">
            <v>10</v>
          </cell>
          <cell r="AB2719">
            <v>17</v>
          </cell>
          <cell r="AC2719">
            <v>9</v>
          </cell>
        </row>
        <row r="2720">
          <cell r="A2720" t="str">
            <v>rWk</v>
          </cell>
          <cell r="B2720" t="str">
            <v>r</v>
          </cell>
          <cell r="C2720" t="str">
            <v>late-8</v>
          </cell>
          <cell r="D2720" t="str">
            <v>W</v>
          </cell>
          <cell r="E2720" t="str">
            <v>k</v>
          </cell>
          <cell r="F2720" t="str">
            <v>mid-8</v>
          </cell>
          <cell r="G2720" t="str">
            <v>rW</v>
          </cell>
          <cell r="H2720" t="str">
            <v>Wk</v>
          </cell>
          <cell r="I2720">
            <v>4</v>
          </cell>
          <cell r="J2720" t="str">
            <v>Not Found</v>
          </cell>
          <cell r="K2720">
            <v>0.1133</v>
          </cell>
          <cell r="L2720">
            <v>5.0000000000000001E-4</v>
          </cell>
          <cell r="M2720">
            <v>10</v>
          </cell>
          <cell r="N2720" t="str">
            <v>Not Found</v>
          </cell>
          <cell r="O2720">
            <v>0.1179</v>
          </cell>
          <cell r="P2720">
            <v>4.0000000000000002E-4</v>
          </cell>
          <cell r="Q2720">
            <v>5</v>
          </cell>
          <cell r="R2720">
            <v>0.1016112205398943</v>
          </cell>
          <cell r="S2720">
            <v>-0.77846935924681471</v>
          </cell>
          <cell r="T2720">
            <v>-0.20581066972277653</v>
          </cell>
          <cell r="U2720">
            <v>-4.8809597096525291E-2</v>
          </cell>
          <cell r="V2720">
            <v>-0.99224673835102817</v>
          </cell>
          <cell r="W2720">
            <v>-0.43566121519515877</v>
          </cell>
          <cell r="X2720">
            <v>54</v>
          </cell>
          <cell r="Y2720">
            <v>21</v>
          </cell>
          <cell r="Z2720">
            <v>42</v>
          </cell>
          <cell r="AA2720">
            <v>48</v>
          </cell>
          <cell r="AB2720">
            <v>17</v>
          </cell>
          <cell r="AC2720">
            <v>33</v>
          </cell>
        </row>
        <row r="2721">
          <cell r="A2721" t="str">
            <v>rWl</v>
          </cell>
          <cell r="B2721" t="str">
            <v>r</v>
          </cell>
          <cell r="C2721" t="str">
            <v>late-8</v>
          </cell>
          <cell r="D2721" t="str">
            <v>W</v>
          </cell>
          <cell r="E2721" t="str">
            <v>l</v>
          </cell>
          <cell r="F2721" t="str">
            <v>late-8</v>
          </cell>
          <cell r="G2721" t="str">
            <v>rW</v>
          </cell>
          <cell r="H2721" t="str">
            <v>Wl</v>
          </cell>
          <cell r="I2721">
            <v>5</v>
          </cell>
          <cell r="J2721" t="str">
            <v>Not Found</v>
          </cell>
          <cell r="K2721">
            <v>0.13350000000000001</v>
          </cell>
          <cell r="L2721">
            <v>8.9999999999999998E-4</v>
          </cell>
          <cell r="M2721">
            <v>17</v>
          </cell>
          <cell r="N2721" t="str">
            <v>Not Found</v>
          </cell>
          <cell r="O2721">
            <v>0.13869999999999999</v>
          </cell>
          <cell r="P2721">
            <v>6.9999999999999999E-4</v>
          </cell>
          <cell r="Q2721">
            <v>6</v>
          </cell>
          <cell r="R2721">
            <v>0.56772811575133708</v>
          </cell>
          <cell r="S2721">
            <v>-0.66228168878369387</v>
          </cell>
          <cell r="T2721">
            <v>0.9215953328084201</v>
          </cell>
          <cell r="U2721">
            <v>0.42735644314590321</v>
          </cell>
          <cell r="V2721">
            <v>-0.90060794184900617</v>
          </cell>
          <cell r="W2721">
            <v>-0.20404721553737729</v>
          </cell>
          <cell r="X2721">
            <v>72</v>
          </cell>
          <cell r="Y2721">
            <v>25</v>
          </cell>
          <cell r="Z2721">
            <v>82</v>
          </cell>
          <cell r="AA2721">
            <v>67</v>
          </cell>
          <cell r="AB2721">
            <v>19</v>
          </cell>
          <cell r="AC2721">
            <v>42</v>
          </cell>
        </row>
        <row r="2722">
          <cell r="A2722" t="str">
            <v>rWm</v>
          </cell>
          <cell r="B2722" t="str">
            <v>r</v>
          </cell>
          <cell r="C2722" t="str">
            <v>late-8</v>
          </cell>
          <cell r="D2722" t="str">
            <v>W</v>
          </cell>
          <cell r="E2722" t="str">
            <v>m</v>
          </cell>
          <cell r="F2722" t="str">
            <v>early-8</v>
          </cell>
          <cell r="G2722" t="str">
            <v>rW</v>
          </cell>
          <cell r="H2722" t="str">
            <v>Wm</v>
          </cell>
          <cell r="I2722">
            <v>3</v>
          </cell>
          <cell r="J2722" t="str">
            <v>Not Found</v>
          </cell>
          <cell r="K2722">
            <v>0.10929999999999999</v>
          </cell>
          <cell r="L2722">
            <v>5.0000000000000001E-4</v>
          </cell>
          <cell r="M2722">
            <v>10</v>
          </cell>
          <cell r="N2722" t="str">
            <v>Not Found</v>
          </cell>
          <cell r="O2722">
            <v>0.1026</v>
          </cell>
          <cell r="P2722">
            <v>4.0000000000000002E-4</v>
          </cell>
          <cell r="Q2722">
            <v>3</v>
          </cell>
          <cell r="R2722">
            <v>9.3108452504996539E-3</v>
          </cell>
          <cell r="S2722">
            <v>-0.77846935924681471</v>
          </cell>
          <cell r="T2722">
            <v>-0.20581066972277653</v>
          </cell>
          <cell r="U2722">
            <v>-0.39906634785177364</v>
          </cell>
          <cell r="V2722">
            <v>-0.99224673835102817</v>
          </cell>
          <cell r="W2722">
            <v>-0.89888921451072179</v>
          </cell>
          <cell r="X2722">
            <v>50</v>
          </cell>
          <cell r="Y2722">
            <v>21</v>
          </cell>
          <cell r="Z2722">
            <v>42</v>
          </cell>
          <cell r="AA2722">
            <v>35</v>
          </cell>
          <cell r="AB2722">
            <v>17</v>
          </cell>
          <cell r="AC2722">
            <v>18</v>
          </cell>
        </row>
        <row r="2723">
          <cell r="A2723" t="str">
            <v>rWn</v>
          </cell>
          <cell r="B2723" t="str">
            <v>r</v>
          </cell>
          <cell r="C2723" t="str">
            <v>late-8</v>
          </cell>
          <cell r="D2723" t="str">
            <v>W</v>
          </cell>
          <cell r="E2723" t="str">
            <v>n</v>
          </cell>
          <cell r="F2723" t="str">
            <v>early-8</v>
          </cell>
          <cell r="G2723" t="str">
            <v>rW</v>
          </cell>
          <cell r="H2723" t="str">
            <v>Wn</v>
          </cell>
          <cell r="I2723">
            <v>3</v>
          </cell>
          <cell r="J2723" t="str">
            <v>Not Found</v>
          </cell>
          <cell r="K2723">
            <v>0.15590000000000001</v>
          </cell>
          <cell r="L2723">
            <v>4.4999999999999997E-3</v>
          </cell>
          <cell r="M2723">
            <v>18</v>
          </cell>
          <cell r="N2723" t="str">
            <v>Not Found</v>
          </cell>
          <cell r="O2723">
            <v>0.16270000000000001</v>
          </cell>
          <cell r="P2723">
            <v>5.5999999999999999E-3</v>
          </cell>
          <cell r="Q2723">
            <v>10</v>
          </cell>
          <cell r="R2723">
            <v>1.0846102173719467</v>
          </cell>
          <cell r="S2723">
            <v>0.3834073453843943</v>
          </cell>
          <cell r="T2723">
            <v>1.0826533331700197</v>
          </cell>
          <cell r="U2723">
            <v>0.97677879727178318</v>
          </cell>
          <cell r="V2723">
            <v>0.59615906768401883</v>
          </cell>
          <cell r="W2723">
            <v>0.72240878309374867</v>
          </cell>
          <cell r="X2723">
            <v>86</v>
          </cell>
          <cell r="Y2723">
            <v>65</v>
          </cell>
          <cell r="Z2723">
            <v>86</v>
          </cell>
          <cell r="AA2723">
            <v>84</v>
          </cell>
          <cell r="AB2723">
            <v>73</v>
          </cell>
          <cell r="AC2723">
            <v>76</v>
          </cell>
        </row>
        <row r="2724">
          <cell r="A2724" t="str">
            <v>rWp</v>
          </cell>
          <cell r="B2724" t="str">
            <v>r</v>
          </cell>
          <cell r="C2724" t="str">
            <v>late-8</v>
          </cell>
          <cell r="D2724" t="str">
            <v>W</v>
          </cell>
          <cell r="E2724" t="str">
            <v>p</v>
          </cell>
          <cell r="F2724" t="str">
            <v>early-8</v>
          </cell>
          <cell r="G2724" t="str">
            <v>rW</v>
          </cell>
          <cell r="H2724" t="str">
            <v>Wp</v>
          </cell>
          <cell r="I2724">
            <v>3</v>
          </cell>
          <cell r="J2724" t="str">
            <v>Not Found</v>
          </cell>
          <cell r="K2724">
            <v>9.69E-2</v>
          </cell>
          <cell r="L2724">
            <v>5.9999999999999995E-4</v>
          </cell>
          <cell r="M2724">
            <v>9</v>
          </cell>
          <cell r="N2724" t="str">
            <v>Not Found</v>
          </cell>
          <cell r="O2724">
            <v>8.9599999999999999E-2</v>
          </cell>
          <cell r="P2724">
            <v>4.0000000000000002E-4</v>
          </cell>
          <cell r="Q2724">
            <v>4</v>
          </cell>
          <cell r="R2724">
            <v>-0.27682031814662339</v>
          </cell>
          <cell r="S2724">
            <v>-0.74942244163103455</v>
          </cell>
          <cell r="T2724">
            <v>-0.36686867008437607</v>
          </cell>
          <cell r="U2724">
            <v>-0.69667012300329156</v>
          </cell>
          <cell r="V2724">
            <v>-0.99224673835102817</v>
          </cell>
          <cell r="W2724">
            <v>-0.66727521485294028</v>
          </cell>
          <cell r="X2724">
            <v>39</v>
          </cell>
          <cell r="Y2724">
            <v>22</v>
          </cell>
          <cell r="Z2724">
            <v>36</v>
          </cell>
          <cell r="AA2724">
            <v>24</v>
          </cell>
          <cell r="AB2724">
            <v>17</v>
          </cell>
          <cell r="AC2724">
            <v>25</v>
          </cell>
        </row>
        <row r="2725">
          <cell r="A2725" t="str">
            <v>rWr</v>
          </cell>
          <cell r="B2725" t="str">
            <v>r</v>
          </cell>
          <cell r="C2725" t="str">
            <v>late-8</v>
          </cell>
          <cell r="D2725" t="str">
            <v>W</v>
          </cell>
          <cell r="E2725" t="str">
            <v>r</v>
          </cell>
          <cell r="F2725" t="str">
            <v>late-8</v>
          </cell>
          <cell r="G2725" t="str">
            <v>rW</v>
          </cell>
          <cell r="H2725" t="str">
            <v>Wr</v>
          </cell>
          <cell r="I2725">
            <v>5</v>
          </cell>
          <cell r="J2725" t="str">
            <v>Not Found</v>
          </cell>
          <cell r="K2725">
            <v>0.13819999999999999</v>
          </cell>
          <cell r="L2725">
            <v>6.9999999999999999E-4</v>
          </cell>
          <cell r="M2725">
            <v>10</v>
          </cell>
          <cell r="N2725" t="str">
            <v>Not Found</v>
          </cell>
          <cell r="O2725">
            <v>0.14530000000000001</v>
          </cell>
          <cell r="P2725">
            <v>5.9999999999999995E-4</v>
          </cell>
          <cell r="Q2725">
            <v>5</v>
          </cell>
          <cell r="R2725">
            <v>0.67618105671637529</v>
          </cell>
          <cell r="S2725">
            <v>-0.72037552401525429</v>
          </cell>
          <cell r="T2725">
            <v>-0.20581066972277653</v>
          </cell>
          <cell r="U2725">
            <v>0.57844759053052053</v>
          </cell>
          <cell r="V2725">
            <v>-0.93115420734968024</v>
          </cell>
          <cell r="W2725">
            <v>-0.43566121519515877</v>
          </cell>
          <cell r="X2725">
            <v>75</v>
          </cell>
          <cell r="Y2725">
            <v>23</v>
          </cell>
          <cell r="Z2725">
            <v>42</v>
          </cell>
          <cell r="AA2725">
            <v>72</v>
          </cell>
          <cell r="AB2725">
            <v>18</v>
          </cell>
          <cell r="AC2725">
            <v>33</v>
          </cell>
        </row>
        <row r="2726">
          <cell r="A2726" t="str">
            <v>rWs</v>
          </cell>
          <cell r="B2726" t="str">
            <v>r</v>
          </cell>
          <cell r="C2726" t="str">
            <v>late-8</v>
          </cell>
          <cell r="D2726" t="str">
            <v>W</v>
          </cell>
          <cell r="E2726" t="str">
            <v>s</v>
          </cell>
          <cell r="F2726" t="str">
            <v>late-8</v>
          </cell>
          <cell r="G2726" t="str">
            <v>rW</v>
          </cell>
          <cell r="H2726" t="str">
            <v>Ws</v>
          </cell>
          <cell r="I2726">
            <v>5</v>
          </cell>
          <cell r="J2726" t="str">
            <v>Not Found</v>
          </cell>
          <cell r="K2726">
            <v>0.1386</v>
          </cell>
          <cell r="L2726">
            <v>1.2999999999999999E-3</v>
          </cell>
          <cell r="M2726">
            <v>12</v>
          </cell>
          <cell r="N2726" t="str">
            <v>Not Found</v>
          </cell>
          <cell r="O2726">
            <v>0.1196</v>
          </cell>
          <cell r="P2726">
            <v>1.2999999999999999E-3</v>
          </cell>
          <cell r="Q2726">
            <v>5</v>
          </cell>
          <cell r="R2726">
            <v>0.68541109424531499</v>
          </cell>
          <cell r="S2726">
            <v>-0.54609401832057292</v>
          </cell>
          <cell r="T2726">
            <v>0.11630533100042251</v>
          </cell>
          <cell r="U2726">
            <v>-9.8921803459423203E-3</v>
          </cell>
          <cell r="V2726">
            <v>-0.71733034884496238</v>
          </cell>
          <cell r="W2726">
            <v>-0.43566121519515877</v>
          </cell>
          <cell r="X2726">
            <v>75</v>
          </cell>
          <cell r="Y2726">
            <v>28.999999999999996</v>
          </cell>
          <cell r="Z2726">
            <v>54</v>
          </cell>
          <cell r="AA2726">
            <v>50</v>
          </cell>
          <cell r="AB2726">
            <v>24</v>
          </cell>
          <cell r="AC2726">
            <v>33</v>
          </cell>
        </row>
        <row r="2727">
          <cell r="A2727" t="str">
            <v>rWS</v>
          </cell>
          <cell r="B2727" t="str">
            <v>r</v>
          </cell>
          <cell r="C2727" t="str">
            <v>late-8</v>
          </cell>
          <cell r="D2727" t="str">
            <v>W</v>
          </cell>
          <cell r="E2727" t="str">
            <v>S</v>
          </cell>
          <cell r="F2727" t="str">
            <v>late-8</v>
          </cell>
          <cell r="G2727" t="str">
            <v>rW</v>
          </cell>
          <cell r="H2727" t="str">
            <v>WS</v>
          </cell>
          <cell r="I2727">
            <v>5</v>
          </cell>
          <cell r="J2727" t="str">
            <v>Not Found</v>
          </cell>
          <cell r="K2727">
            <v>6.7500000000000004E-2</v>
          </cell>
          <cell r="L2727">
            <v>5.0000000000000001E-4</v>
          </cell>
          <cell r="M2727">
            <v>5</v>
          </cell>
          <cell r="N2727" t="str">
            <v>Not Found</v>
          </cell>
          <cell r="O2727">
            <v>6.8400000000000002E-2</v>
          </cell>
          <cell r="P2727">
            <v>4.0000000000000002E-4</v>
          </cell>
          <cell r="Q2727">
            <v>2</v>
          </cell>
          <cell r="R2727">
            <v>-0.95522807652367336</v>
          </cell>
          <cell r="S2727">
            <v>-0.77846935924681471</v>
          </cell>
          <cell r="T2727">
            <v>-1.0111006715307742</v>
          </cell>
          <cell r="U2727">
            <v>-1.1819932024811517</v>
          </cell>
          <cell r="V2727">
            <v>-0.99224673835102817</v>
          </cell>
          <cell r="W2727">
            <v>-1.1305032141685032</v>
          </cell>
          <cell r="X2727">
            <v>17</v>
          </cell>
          <cell r="Y2727">
            <v>21</v>
          </cell>
          <cell r="Z2727">
            <v>15</v>
          </cell>
          <cell r="AA2727">
            <v>12</v>
          </cell>
          <cell r="AB2727">
            <v>17</v>
          </cell>
          <cell r="AC2727">
            <v>13</v>
          </cell>
        </row>
        <row r="2728">
          <cell r="A2728" t="str">
            <v>rWT</v>
          </cell>
          <cell r="B2728" t="str">
            <v>r</v>
          </cell>
          <cell r="C2728" t="str">
            <v>late-8</v>
          </cell>
          <cell r="D2728" t="str">
            <v>W</v>
          </cell>
          <cell r="E2728" t="str">
            <v>T</v>
          </cell>
          <cell r="F2728" t="str">
            <v>late-8</v>
          </cell>
          <cell r="G2728" t="str">
            <v>rW</v>
          </cell>
          <cell r="H2728" t="str">
            <v>WT</v>
          </cell>
          <cell r="I2728">
            <v>5</v>
          </cell>
          <cell r="J2728" t="str">
            <v>Not Found</v>
          </cell>
          <cell r="K2728">
            <v>6.7199999999999996E-2</v>
          </cell>
          <cell r="L2728">
            <v>1.1000000000000001E-3</v>
          </cell>
          <cell r="M2728">
            <v>10</v>
          </cell>
          <cell r="N2728" t="str">
            <v>Not Found</v>
          </cell>
          <cell r="O2728">
            <v>6.5799999999999997E-2</v>
          </cell>
          <cell r="P2728">
            <v>1E-3</v>
          </cell>
          <cell r="Q2728">
            <v>2</v>
          </cell>
          <cell r="R2728">
            <v>-0.96215060467037816</v>
          </cell>
          <cell r="S2728">
            <v>-0.60418785355213334</v>
          </cell>
          <cell r="T2728">
            <v>-0.20581066972277653</v>
          </cell>
          <cell r="U2728">
            <v>-1.2415139575114553</v>
          </cell>
          <cell r="V2728">
            <v>-0.80896914534698428</v>
          </cell>
          <cell r="W2728">
            <v>-1.1305032141685032</v>
          </cell>
          <cell r="X2728">
            <v>17</v>
          </cell>
          <cell r="Y2728">
            <v>27</v>
          </cell>
          <cell r="Z2728">
            <v>42</v>
          </cell>
          <cell r="AA2728">
            <v>11</v>
          </cell>
          <cell r="AB2728">
            <v>22</v>
          </cell>
          <cell r="AC2728">
            <v>13</v>
          </cell>
        </row>
        <row r="2729">
          <cell r="A2729" t="str">
            <v>rYb</v>
          </cell>
          <cell r="B2729" t="str">
            <v>r</v>
          </cell>
          <cell r="C2729" t="str">
            <v>late-8</v>
          </cell>
          <cell r="D2729" t="str">
            <v>Y</v>
          </cell>
          <cell r="E2729" t="str">
            <v>b</v>
          </cell>
          <cell r="F2729" t="str">
            <v>early-8</v>
          </cell>
          <cell r="G2729" t="str">
            <v>rY</v>
          </cell>
          <cell r="H2729" t="str">
            <v>Yb</v>
          </cell>
          <cell r="I2729">
            <v>3</v>
          </cell>
          <cell r="J2729" t="str">
            <v>Not Found</v>
          </cell>
          <cell r="K2729">
            <v>0.1104</v>
          </cell>
          <cell r="L2729">
            <v>3.0999999999999999E-3</v>
          </cell>
          <cell r="M2729">
            <v>18</v>
          </cell>
          <cell r="N2729" t="str">
            <v>Not Found</v>
          </cell>
          <cell r="O2729">
            <v>0.1071</v>
          </cell>
          <cell r="P2729">
            <v>3.0000000000000001E-3</v>
          </cell>
          <cell r="Q2729">
            <v>9</v>
          </cell>
          <cell r="R2729">
            <v>3.4693448455083244E-2</v>
          </cell>
          <cell r="S2729">
            <v>-2.324950123652884E-2</v>
          </cell>
          <cell r="T2729">
            <v>1.0826533331700197</v>
          </cell>
          <cell r="U2729">
            <v>-0.29604965645317111</v>
          </cell>
          <cell r="V2729">
            <v>-0.19804383533350467</v>
          </cell>
          <cell r="W2729">
            <v>0.49079478343596716</v>
          </cell>
          <cell r="X2729">
            <v>51</v>
          </cell>
          <cell r="Y2729">
            <v>49</v>
          </cell>
          <cell r="Z2729">
            <v>86</v>
          </cell>
          <cell r="AA2729">
            <v>38</v>
          </cell>
          <cell r="AB2729">
            <v>43</v>
          </cell>
          <cell r="AC2729">
            <v>69</v>
          </cell>
        </row>
        <row r="2730">
          <cell r="A2730" t="str">
            <v>rYC</v>
          </cell>
          <cell r="B2730" t="str">
            <v>r</v>
          </cell>
          <cell r="C2730" t="str">
            <v>late-8</v>
          </cell>
          <cell r="D2730" t="str">
            <v>Y</v>
          </cell>
          <cell r="E2730" t="str">
            <v>C</v>
          </cell>
          <cell r="F2730" t="str">
            <v>mid-8</v>
          </cell>
          <cell r="G2730" t="str">
            <v>rY</v>
          </cell>
          <cell r="H2730" t="str">
            <v>YC</v>
          </cell>
          <cell r="I2730">
            <v>4</v>
          </cell>
          <cell r="J2730" t="str">
            <v>Not Found</v>
          </cell>
          <cell r="K2730">
            <v>9.2399999999999996E-2</v>
          </cell>
          <cell r="L2730">
            <v>2.0999999999999999E-3</v>
          </cell>
          <cell r="M2730">
            <v>15</v>
          </cell>
          <cell r="N2730" t="str">
            <v>Not Found</v>
          </cell>
          <cell r="O2730">
            <v>9.7799999999999998E-2</v>
          </cell>
          <cell r="P2730">
            <v>2.5000000000000001E-3</v>
          </cell>
          <cell r="Q2730">
            <v>8</v>
          </cell>
          <cell r="R2730">
            <v>-0.38065824034719237</v>
          </cell>
          <cell r="S2730">
            <v>-0.31371867739433112</v>
          </cell>
          <cell r="T2730">
            <v>0.59947933208522108</v>
          </cell>
          <cell r="U2730">
            <v>-0.50895081867694947</v>
          </cell>
          <cell r="V2730">
            <v>-0.3507751628368746</v>
          </cell>
          <cell r="W2730">
            <v>0.25918078377818571</v>
          </cell>
          <cell r="X2730">
            <v>35</v>
          </cell>
          <cell r="Y2730">
            <v>37</v>
          </cell>
          <cell r="Z2730">
            <v>72</v>
          </cell>
          <cell r="AA2730">
            <v>31</v>
          </cell>
          <cell r="AB2730">
            <v>37</v>
          </cell>
          <cell r="AC2730">
            <v>60</v>
          </cell>
        </row>
        <row r="2731">
          <cell r="A2731" t="str">
            <v>rYg</v>
          </cell>
          <cell r="B2731" t="str">
            <v>r</v>
          </cell>
          <cell r="C2731" t="str">
            <v>late-8</v>
          </cell>
          <cell r="D2731" t="str">
            <v>Y</v>
          </cell>
          <cell r="E2731" t="str">
            <v>g</v>
          </cell>
          <cell r="F2731" t="str">
            <v>mid-8</v>
          </cell>
          <cell r="G2731" t="str">
            <v>rY</v>
          </cell>
          <cell r="H2731" t="str">
            <v>Yg</v>
          </cell>
          <cell r="I2731">
            <v>4</v>
          </cell>
          <cell r="J2731" t="str">
            <v>Not Found</v>
          </cell>
          <cell r="K2731">
            <v>0.1023</v>
          </cell>
          <cell r="L2731">
            <v>2.5000000000000001E-3</v>
          </cell>
          <cell r="M2731">
            <v>15</v>
          </cell>
          <cell r="N2731" t="str">
            <v>Not Found</v>
          </cell>
          <cell r="O2731">
            <v>0.1042</v>
          </cell>
          <cell r="P2731">
            <v>2.8E-3</v>
          </cell>
          <cell r="Q2731">
            <v>9</v>
          </cell>
          <cell r="R2731">
            <v>-0.15221481150594066</v>
          </cell>
          <cell r="S2731">
            <v>-0.19753100693121017</v>
          </cell>
          <cell r="T2731">
            <v>0.59947933208522108</v>
          </cell>
          <cell r="U2731">
            <v>-0.3624381909100482</v>
          </cell>
          <cell r="V2731">
            <v>-0.25913636633485265</v>
          </cell>
          <cell r="W2731">
            <v>0.49079478343596716</v>
          </cell>
          <cell r="X2731">
            <v>44</v>
          </cell>
          <cell r="Y2731">
            <v>42</v>
          </cell>
          <cell r="Z2731">
            <v>72</v>
          </cell>
          <cell r="AA2731">
            <v>36</v>
          </cell>
          <cell r="AB2731">
            <v>40</v>
          </cell>
          <cell r="AC2731">
            <v>69</v>
          </cell>
        </row>
        <row r="2732">
          <cell r="A2732" t="str">
            <v>rYG</v>
          </cell>
          <cell r="B2732" t="str">
            <v>r</v>
          </cell>
          <cell r="C2732" t="str">
            <v>late-8</v>
          </cell>
          <cell r="D2732" t="str">
            <v>Y</v>
          </cell>
          <cell r="E2732" t="str">
            <v>G</v>
          </cell>
          <cell r="F2732" t="str">
            <v>mid-8</v>
          </cell>
          <cell r="G2732" t="str">
            <v>rY</v>
          </cell>
          <cell r="H2732" t="str">
            <v>YG</v>
          </cell>
          <cell r="I2732">
            <v>4</v>
          </cell>
          <cell r="J2732" t="str">
            <v>Not Found</v>
          </cell>
          <cell r="K2732">
            <v>9.6100000000000005E-2</v>
          </cell>
          <cell r="L2732">
            <v>2E-3</v>
          </cell>
          <cell r="M2732">
            <v>15</v>
          </cell>
          <cell r="N2732" t="str">
            <v>Not Found</v>
          </cell>
          <cell r="O2732">
            <v>0.104</v>
          </cell>
          <cell r="P2732">
            <v>2.3999999999999998E-3</v>
          </cell>
          <cell r="Q2732">
            <v>10</v>
          </cell>
          <cell r="R2732">
            <v>-0.29528039320450217</v>
          </cell>
          <cell r="S2732">
            <v>-0.34276559501011128</v>
          </cell>
          <cell r="T2732">
            <v>0.59947933208522108</v>
          </cell>
          <cell r="U2732">
            <v>-0.36701671052776402</v>
          </cell>
          <cell r="V2732">
            <v>-0.38132142833754862</v>
          </cell>
          <cell r="W2732">
            <v>0.72240878309374867</v>
          </cell>
          <cell r="X2732">
            <v>38</v>
          </cell>
          <cell r="Y2732">
            <v>36</v>
          </cell>
          <cell r="Z2732">
            <v>72</v>
          </cell>
          <cell r="AA2732">
            <v>36</v>
          </cell>
          <cell r="AB2732">
            <v>36</v>
          </cell>
          <cell r="AC2732">
            <v>76</v>
          </cell>
        </row>
        <row r="2733">
          <cell r="A2733" t="str">
            <v>rYJ</v>
          </cell>
          <cell r="B2733" t="str">
            <v>r</v>
          </cell>
          <cell r="C2733" t="str">
            <v>late-8</v>
          </cell>
          <cell r="D2733" t="str">
            <v>Y</v>
          </cell>
          <cell r="E2733" t="str">
            <v>J</v>
          </cell>
          <cell r="F2733" t="str">
            <v>mid-8</v>
          </cell>
          <cell r="G2733" t="str">
            <v>rY</v>
          </cell>
          <cell r="H2733" t="str">
            <v>YJ</v>
          </cell>
          <cell r="I2733">
            <v>4</v>
          </cell>
          <cell r="J2733" t="str">
            <v>Not Found</v>
          </cell>
          <cell r="K2733">
            <v>9.5200000000000007E-2</v>
          </cell>
          <cell r="L2733">
            <v>2.3E-3</v>
          </cell>
          <cell r="M2733">
            <v>13</v>
          </cell>
          <cell r="N2733" t="str">
            <v>Not Found</v>
          </cell>
          <cell r="O2733">
            <v>9.1499999999999998E-2</v>
          </cell>
          <cell r="P2733">
            <v>2.3999999999999998E-3</v>
          </cell>
          <cell r="Q2733">
            <v>6</v>
          </cell>
          <cell r="R2733">
            <v>-0.3160479776446159</v>
          </cell>
          <cell r="S2733">
            <v>-0.25562484216277065</v>
          </cell>
          <cell r="T2733">
            <v>0.27736333136202201</v>
          </cell>
          <cell r="U2733">
            <v>-0.65317418663499283</v>
          </cell>
          <cell r="V2733">
            <v>-0.38132142833754862</v>
          </cell>
          <cell r="W2733">
            <v>-0.20404721553737729</v>
          </cell>
          <cell r="X2733">
            <v>38</v>
          </cell>
          <cell r="Y2733">
            <v>40</v>
          </cell>
          <cell r="Z2733">
            <v>61</v>
          </cell>
          <cell r="AA2733">
            <v>26</v>
          </cell>
          <cell r="AB2733">
            <v>36</v>
          </cell>
          <cell r="AC2733">
            <v>42</v>
          </cell>
        </row>
        <row r="2734">
          <cell r="A2734" t="str">
            <v>rYk</v>
          </cell>
          <cell r="B2734" t="str">
            <v>r</v>
          </cell>
          <cell r="C2734" t="str">
            <v>late-8</v>
          </cell>
          <cell r="D2734" t="str">
            <v>Y</v>
          </cell>
          <cell r="E2734" t="str">
            <v>k</v>
          </cell>
          <cell r="F2734" t="str">
            <v>mid-8</v>
          </cell>
          <cell r="G2734" t="str">
            <v>rY</v>
          </cell>
          <cell r="H2734" t="str">
            <v>Yk</v>
          </cell>
          <cell r="I2734">
            <v>4</v>
          </cell>
          <cell r="J2734" t="str">
            <v>Not Found</v>
          </cell>
          <cell r="K2734">
            <v>0.13789999999999999</v>
          </cell>
          <cell r="L2734">
            <v>5.0000000000000001E-3</v>
          </cell>
          <cell r="M2734">
            <v>26</v>
          </cell>
          <cell r="N2734" t="str">
            <v>Not Found</v>
          </cell>
          <cell r="O2734">
            <v>0.1459</v>
          </cell>
          <cell r="P2734">
            <v>4.8999999999999998E-3</v>
          </cell>
          <cell r="Q2734">
            <v>17</v>
          </cell>
          <cell r="R2734">
            <v>0.66925852856967083</v>
          </cell>
          <cell r="S2734">
            <v>0.52864193346329558</v>
          </cell>
          <cell r="T2734">
            <v>2.3711173360628157</v>
          </cell>
          <cell r="U2734">
            <v>0.59218314938366734</v>
          </cell>
          <cell r="V2734">
            <v>0.38233520917930092</v>
          </cell>
          <cell r="W2734">
            <v>2.343706780698219</v>
          </cell>
          <cell r="X2734">
            <v>75</v>
          </cell>
          <cell r="Y2734">
            <v>70</v>
          </cell>
          <cell r="Z2734">
            <v>99</v>
          </cell>
          <cell r="AA2734">
            <v>72</v>
          </cell>
          <cell r="AB2734">
            <v>65</v>
          </cell>
          <cell r="AC2734">
            <v>99</v>
          </cell>
        </row>
        <row r="2735">
          <cell r="A2735" t="str">
            <v>rYn</v>
          </cell>
          <cell r="B2735" t="str">
            <v>r</v>
          </cell>
          <cell r="C2735" t="str">
            <v>late-8</v>
          </cell>
          <cell r="D2735" t="str">
            <v>Y</v>
          </cell>
          <cell r="E2735" t="str">
            <v>n</v>
          </cell>
          <cell r="F2735" t="str">
            <v>early-8</v>
          </cell>
          <cell r="G2735" t="str">
            <v>rY</v>
          </cell>
          <cell r="H2735" t="str">
            <v>Yn</v>
          </cell>
          <cell r="I2735">
            <v>3</v>
          </cell>
          <cell r="J2735" t="str">
            <v>Not Found</v>
          </cell>
          <cell r="K2735">
            <v>0.18049999999999999</v>
          </cell>
          <cell r="L2735">
            <v>6.7999999999999996E-3</v>
          </cell>
          <cell r="M2735">
            <v>34</v>
          </cell>
          <cell r="N2735" t="str">
            <v>Not Found</v>
          </cell>
          <cell r="O2735">
            <v>0.19070000000000001</v>
          </cell>
          <cell r="P2735">
            <v>1.01E-2</v>
          </cell>
          <cell r="Q2735">
            <v>19</v>
          </cell>
          <cell r="R2735">
            <v>1.6522575254017229</v>
          </cell>
          <cell r="S2735">
            <v>1.0514864505473396</v>
          </cell>
          <cell r="T2735">
            <v>3.6595813389556122</v>
          </cell>
          <cell r="U2735">
            <v>1.6177715437519757</v>
          </cell>
          <cell r="V2735">
            <v>1.9707410152143479</v>
          </cell>
          <cell r="W2735">
            <v>2.806934780013782</v>
          </cell>
          <cell r="X2735">
            <v>95</v>
          </cell>
          <cell r="Y2735">
            <v>86</v>
          </cell>
          <cell r="Z2735">
            <v>100</v>
          </cell>
          <cell r="AA2735">
            <v>95</v>
          </cell>
          <cell r="AB2735">
            <v>98</v>
          </cell>
          <cell r="AC2735">
            <v>100</v>
          </cell>
        </row>
        <row r="2736">
          <cell r="A2736" t="str">
            <v>rYr</v>
          </cell>
          <cell r="B2736" t="str">
            <v>r</v>
          </cell>
          <cell r="C2736" t="str">
            <v>late-8</v>
          </cell>
          <cell r="D2736" t="str">
            <v>Y</v>
          </cell>
          <cell r="E2736" t="str">
            <v>r</v>
          </cell>
          <cell r="F2736" t="str">
            <v>late-8</v>
          </cell>
          <cell r="G2736" t="str">
            <v>rY</v>
          </cell>
          <cell r="H2736" t="str">
            <v>Yr</v>
          </cell>
          <cell r="I2736">
            <v>5</v>
          </cell>
          <cell r="J2736" t="str">
            <v>Not Found</v>
          </cell>
          <cell r="K2736">
            <v>0.1628</v>
          </cell>
          <cell r="L2736">
            <v>3.8999999999999998E-3</v>
          </cell>
          <cell r="M2736">
            <v>25</v>
          </cell>
          <cell r="N2736" t="str">
            <v>Not Found</v>
          </cell>
          <cell r="O2736">
            <v>0.17330000000000001</v>
          </cell>
          <cell r="P2736">
            <v>5.5999999999999999E-3</v>
          </cell>
          <cell r="Q2736">
            <v>13</v>
          </cell>
          <cell r="R2736">
            <v>1.2438283647461521</v>
          </cell>
          <cell r="S2736">
            <v>0.20912583968971296</v>
          </cell>
          <cell r="T2736">
            <v>2.2100593357012164</v>
          </cell>
          <cell r="U2736">
            <v>1.2194403370107132</v>
          </cell>
          <cell r="V2736">
            <v>0.59615906768401883</v>
          </cell>
          <cell r="W2736">
            <v>1.4172507820670932</v>
          </cell>
          <cell r="X2736">
            <v>89</v>
          </cell>
          <cell r="Y2736">
            <v>57.999999999999993</v>
          </cell>
          <cell r="Z2736">
            <v>99</v>
          </cell>
          <cell r="AA2736">
            <v>89</v>
          </cell>
          <cell r="AB2736">
            <v>73</v>
          </cell>
          <cell r="AC2736">
            <v>92</v>
          </cell>
        </row>
        <row r="2737">
          <cell r="A2737" t="str">
            <v>rYS</v>
          </cell>
          <cell r="B2737" t="str">
            <v>r</v>
          </cell>
          <cell r="C2737" t="str">
            <v>late-8</v>
          </cell>
          <cell r="D2737" t="str">
            <v>Y</v>
          </cell>
          <cell r="E2737" t="str">
            <v>S</v>
          </cell>
          <cell r="F2737" t="str">
            <v>late-8</v>
          </cell>
          <cell r="G2737" t="str">
            <v>rY</v>
          </cell>
          <cell r="H2737" t="str">
            <v>YS</v>
          </cell>
          <cell r="I2737">
            <v>5</v>
          </cell>
          <cell r="J2737" t="str">
            <v>Not Found</v>
          </cell>
          <cell r="K2737">
            <v>9.2100000000000001E-2</v>
          </cell>
          <cell r="L2737">
            <v>2E-3</v>
          </cell>
          <cell r="M2737">
            <v>13</v>
          </cell>
          <cell r="N2737" t="str">
            <v>Not Found</v>
          </cell>
          <cell r="O2737">
            <v>9.64E-2</v>
          </cell>
          <cell r="P2737">
            <v>2.3999999999999998E-3</v>
          </cell>
          <cell r="Q2737">
            <v>8</v>
          </cell>
          <cell r="R2737">
            <v>-0.38758076849389683</v>
          </cell>
          <cell r="S2737">
            <v>-0.34276559501011128</v>
          </cell>
          <cell r="T2737">
            <v>0.27736333136202201</v>
          </cell>
          <cell r="U2737">
            <v>-0.54100045600095903</v>
          </cell>
          <cell r="V2737">
            <v>-0.38132142833754862</v>
          </cell>
          <cell r="W2737">
            <v>0.25918078377818571</v>
          </cell>
          <cell r="X2737">
            <v>35</v>
          </cell>
          <cell r="Y2737">
            <v>36</v>
          </cell>
          <cell r="Z2737">
            <v>61</v>
          </cell>
          <cell r="AA2737">
            <v>28.999999999999996</v>
          </cell>
          <cell r="AB2737">
            <v>36</v>
          </cell>
          <cell r="AC2737">
            <v>60</v>
          </cell>
        </row>
        <row r="2738">
          <cell r="A2738" t="str">
            <v>rYT</v>
          </cell>
          <cell r="B2738" t="str">
            <v>r</v>
          </cell>
          <cell r="C2738" t="str">
            <v>late-8</v>
          </cell>
          <cell r="D2738" t="str">
            <v>Y</v>
          </cell>
          <cell r="E2738" t="str">
            <v>T</v>
          </cell>
          <cell r="F2738" t="str">
            <v>late-8</v>
          </cell>
          <cell r="G2738" t="str">
            <v>rY</v>
          </cell>
          <cell r="H2738" t="str">
            <v>YT</v>
          </cell>
          <cell r="I2738">
            <v>5</v>
          </cell>
          <cell r="J2738" t="str">
            <v>Not Found</v>
          </cell>
          <cell r="K2738">
            <v>9.1800000000000007E-2</v>
          </cell>
          <cell r="L2738">
            <v>2.0999999999999999E-3</v>
          </cell>
          <cell r="M2738">
            <v>15</v>
          </cell>
          <cell r="N2738" t="str">
            <v>Not Found</v>
          </cell>
          <cell r="O2738">
            <v>9.3799999999999994E-2</v>
          </cell>
          <cell r="P2738">
            <v>2.3999999999999998E-3</v>
          </cell>
          <cell r="Q2738">
            <v>6</v>
          </cell>
          <cell r="R2738">
            <v>-0.3945032966406013</v>
          </cell>
          <cell r="S2738">
            <v>-0.31371867739433112</v>
          </cell>
          <cell r="T2738">
            <v>0.59947933208522108</v>
          </cell>
          <cell r="U2738">
            <v>-0.60052121103126277</v>
          </cell>
          <cell r="V2738">
            <v>-0.38132142833754862</v>
          </cell>
          <cell r="W2738">
            <v>-0.20404721553737729</v>
          </cell>
          <cell r="X2738">
            <v>35</v>
          </cell>
          <cell r="Y2738">
            <v>37</v>
          </cell>
          <cell r="Z2738">
            <v>72</v>
          </cell>
          <cell r="AA2738">
            <v>27</v>
          </cell>
          <cell r="AB2738">
            <v>36</v>
          </cell>
          <cell r="AC2738">
            <v>42</v>
          </cell>
        </row>
        <row r="2739">
          <cell r="A2739" t="str">
            <v>s@b</v>
          </cell>
          <cell r="B2739" t="str">
            <v>s</v>
          </cell>
          <cell r="C2739" t="str">
            <v>late-8</v>
          </cell>
          <cell r="D2739" t="str">
            <v>@</v>
          </cell>
          <cell r="E2739" t="str">
            <v>b</v>
          </cell>
          <cell r="F2739" t="str">
            <v>early-8</v>
          </cell>
          <cell r="G2739" t="str">
            <v>s@</v>
          </cell>
          <cell r="H2739" t="str">
            <v>@b</v>
          </cell>
          <cell r="I2739">
            <v>3</v>
          </cell>
          <cell r="J2739" t="str">
            <v>Not Found</v>
          </cell>
          <cell r="K2739">
            <v>0.20780000000000001</v>
          </cell>
          <cell r="L2739">
            <v>7.1000000000000004E-3</v>
          </cell>
          <cell r="M2739">
            <v>20</v>
          </cell>
          <cell r="N2739" t="str">
            <v>Not Found</v>
          </cell>
          <cell r="O2739">
            <v>0.22589999999999999</v>
          </cell>
          <cell r="P2739">
            <v>8.5000000000000006E-3</v>
          </cell>
          <cell r="Q2739">
            <v>12</v>
          </cell>
          <cell r="R2739">
            <v>2.2822075867518414</v>
          </cell>
          <cell r="S2739">
            <v>1.1386272033946805</v>
          </cell>
          <cell r="T2739">
            <v>1.4047693338932186</v>
          </cell>
          <cell r="U2739">
            <v>2.4235909964699318</v>
          </cell>
          <cell r="V2739">
            <v>1.4820007672035644</v>
          </cell>
          <cell r="W2739">
            <v>1.1856367824093117</v>
          </cell>
          <cell r="X2739">
            <v>99</v>
          </cell>
          <cell r="Y2739">
            <v>87</v>
          </cell>
          <cell r="Z2739">
            <v>92</v>
          </cell>
          <cell r="AA2739">
            <v>99</v>
          </cell>
          <cell r="AB2739">
            <v>93</v>
          </cell>
          <cell r="AC2739">
            <v>88</v>
          </cell>
        </row>
        <row r="2740">
          <cell r="A2740" t="str">
            <v>S@b</v>
          </cell>
          <cell r="B2740" t="str">
            <v>S</v>
          </cell>
          <cell r="C2740" t="str">
            <v>late-8</v>
          </cell>
          <cell r="D2740" t="str">
            <v>@</v>
          </cell>
          <cell r="E2740" t="str">
            <v>b</v>
          </cell>
          <cell r="F2740" t="str">
            <v>early-8</v>
          </cell>
          <cell r="G2740" t="str">
            <v>S@</v>
          </cell>
          <cell r="H2740" t="str">
            <v>@b</v>
          </cell>
          <cell r="I2740">
            <v>3</v>
          </cell>
          <cell r="J2740" t="str">
            <v>Not Found</v>
          </cell>
          <cell r="K2740">
            <v>0.11509999999999999</v>
          </cell>
          <cell r="L2740">
            <v>4.0000000000000001E-3</v>
          </cell>
          <cell r="M2740">
            <v>13</v>
          </cell>
          <cell r="N2740" t="str">
            <v>Not Found</v>
          </cell>
          <cell r="O2740">
            <v>0.1215</v>
          </cell>
          <cell r="P2740">
            <v>4.0000000000000001E-3</v>
          </cell>
          <cell r="Q2740">
            <v>5</v>
          </cell>
          <cell r="R2740">
            <v>0.14314638942012178</v>
          </cell>
          <cell r="S2740">
            <v>0.23817275730549328</v>
          </cell>
          <cell r="T2740">
            <v>0.27736333136202201</v>
          </cell>
          <cell r="U2740">
            <v>3.3603756022356442E-2</v>
          </cell>
          <cell r="V2740">
            <v>0.10741881967323515</v>
          </cell>
          <cell r="W2740">
            <v>-0.43566121519515877</v>
          </cell>
          <cell r="X2740">
            <v>56.000000000000007</v>
          </cell>
          <cell r="Y2740">
            <v>59</v>
          </cell>
          <cell r="Z2740">
            <v>61</v>
          </cell>
          <cell r="AA2740">
            <v>51</v>
          </cell>
          <cell r="AB2740">
            <v>55.000000000000007</v>
          </cell>
          <cell r="AC2740">
            <v>33</v>
          </cell>
        </row>
        <row r="2741">
          <cell r="A2741" t="str">
            <v>s@C</v>
          </cell>
          <cell r="B2741" t="str">
            <v>s</v>
          </cell>
          <cell r="C2741" t="str">
            <v>late-8</v>
          </cell>
          <cell r="D2741" t="str">
            <v>@</v>
          </cell>
          <cell r="E2741" t="str">
            <v>C</v>
          </cell>
          <cell r="F2741" t="str">
            <v>mid-8</v>
          </cell>
          <cell r="G2741" t="str">
            <v>s@</v>
          </cell>
          <cell r="H2741" t="str">
            <v>@C</v>
          </cell>
          <cell r="I2741">
            <v>4</v>
          </cell>
          <cell r="J2741" t="str">
            <v>Not Found</v>
          </cell>
          <cell r="K2741">
            <v>0.1898</v>
          </cell>
          <cell r="L2741">
            <v>6.0000000000000001E-3</v>
          </cell>
          <cell r="M2741">
            <v>19</v>
          </cell>
          <cell r="N2741" t="str">
            <v>Not Found</v>
          </cell>
          <cell r="O2741">
            <v>0.21659999999999999</v>
          </cell>
          <cell r="P2741">
            <v>8.2000000000000007E-3</v>
          </cell>
          <cell r="Q2741">
            <v>12</v>
          </cell>
          <cell r="R2741">
            <v>1.8668558979495653</v>
          </cell>
          <cell r="S2741">
            <v>0.8191111096210979</v>
          </cell>
          <cell r="T2741">
            <v>1.2437113335316192</v>
          </cell>
          <cell r="U2741">
            <v>2.2106898342461534</v>
          </cell>
          <cell r="V2741">
            <v>1.3903619707015424</v>
          </cell>
          <cell r="W2741">
            <v>1.1856367824093117</v>
          </cell>
          <cell r="X2741">
            <v>97</v>
          </cell>
          <cell r="Y2741">
            <v>79</v>
          </cell>
          <cell r="Z2741">
            <v>89</v>
          </cell>
          <cell r="AA2741">
            <v>99</v>
          </cell>
          <cell r="AB2741">
            <v>92</v>
          </cell>
          <cell r="AC2741">
            <v>88</v>
          </cell>
        </row>
        <row r="2742">
          <cell r="A2742" t="str">
            <v>S@C</v>
          </cell>
          <cell r="B2742" t="str">
            <v>S</v>
          </cell>
          <cell r="C2742" t="str">
            <v>late-8</v>
          </cell>
          <cell r="D2742" t="str">
            <v>@</v>
          </cell>
          <cell r="E2742" t="str">
            <v>C</v>
          </cell>
          <cell r="F2742" t="str">
            <v>mid-8</v>
          </cell>
          <cell r="G2742" t="str">
            <v>S@</v>
          </cell>
          <cell r="H2742" t="str">
            <v>@C</v>
          </cell>
          <cell r="I2742">
            <v>4</v>
          </cell>
          <cell r="J2742" t="str">
            <v>Not Found</v>
          </cell>
          <cell r="K2742">
            <v>9.7100000000000006E-2</v>
          </cell>
          <cell r="L2742">
            <v>2.8999999999999998E-3</v>
          </cell>
          <cell r="M2742">
            <v>12</v>
          </cell>
          <cell r="N2742" t="str">
            <v>Not Found</v>
          </cell>
          <cell r="O2742">
            <v>0.11219999999999999</v>
          </cell>
          <cell r="P2742">
            <v>3.7000000000000002E-3</v>
          </cell>
          <cell r="Q2742">
            <v>5</v>
          </cell>
          <cell r="R2742">
            <v>-0.27220529938215354</v>
          </cell>
          <cell r="S2742">
            <v>-8.134333646808932E-2</v>
          </cell>
          <cell r="T2742">
            <v>0.11630533100042251</v>
          </cell>
          <cell r="U2742">
            <v>-0.1792974062014219</v>
          </cell>
          <cell r="V2742">
            <v>1.5780023171213225E-2</v>
          </cell>
          <cell r="W2742">
            <v>-0.43566121519515877</v>
          </cell>
          <cell r="X2742">
            <v>39</v>
          </cell>
          <cell r="Y2742">
            <v>46</v>
          </cell>
          <cell r="Z2742">
            <v>54</v>
          </cell>
          <cell r="AA2742">
            <v>43</v>
          </cell>
          <cell r="AB2742">
            <v>51</v>
          </cell>
          <cell r="AC2742">
            <v>33</v>
          </cell>
        </row>
        <row r="2743">
          <cell r="A2743" t="str">
            <v>s@f</v>
          </cell>
          <cell r="B2743" t="str">
            <v>s</v>
          </cell>
          <cell r="C2743" t="str">
            <v>late-8</v>
          </cell>
          <cell r="D2743" t="str">
            <v>@</v>
          </cell>
          <cell r="E2743" t="str">
            <v>f</v>
          </cell>
          <cell r="F2743" t="str">
            <v>mid-8</v>
          </cell>
          <cell r="G2743" t="str">
            <v>s@</v>
          </cell>
          <cell r="H2743" t="str">
            <v>@f</v>
          </cell>
          <cell r="I2743">
            <v>4</v>
          </cell>
          <cell r="J2743" t="str">
            <v>Not Found</v>
          </cell>
          <cell r="K2743">
            <v>0.20150000000000001</v>
          </cell>
          <cell r="L2743">
            <v>5.8999999999999999E-3</v>
          </cell>
          <cell r="M2743">
            <v>16</v>
          </cell>
          <cell r="N2743" t="str">
            <v>Not Found</v>
          </cell>
          <cell r="O2743">
            <v>0.2233</v>
          </cell>
          <cell r="P2743">
            <v>8.0000000000000002E-3</v>
          </cell>
          <cell r="Q2743">
            <v>11</v>
          </cell>
          <cell r="R2743">
            <v>2.136834495671045</v>
          </cell>
          <cell r="S2743">
            <v>0.79006419200531752</v>
          </cell>
          <cell r="T2743">
            <v>0.76053733244682054</v>
          </cell>
          <cell r="U2743">
            <v>2.3640702414396286</v>
          </cell>
          <cell r="V2743">
            <v>1.3292694397001943</v>
          </cell>
          <cell r="W2743">
            <v>0.95402278275153019</v>
          </cell>
          <cell r="X2743">
            <v>98</v>
          </cell>
          <cell r="Y2743">
            <v>79</v>
          </cell>
          <cell r="Z2743">
            <v>78</v>
          </cell>
          <cell r="AA2743">
            <v>99</v>
          </cell>
          <cell r="AB2743">
            <v>91</v>
          </cell>
          <cell r="AC2743">
            <v>83</v>
          </cell>
        </row>
        <row r="2744">
          <cell r="A2744" t="str">
            <v>S@f</v>
          </cell>
          <cell r="B2744" t="str">
            <v>S</v>
          </cell>
          <cell r="C2744" t="str">
            <v>late-8</v>
          </cell>
          <cell r="D2744" t="str">
            <v>@</v>
          </cell>
          <cell r="E2744" t="str">
            <v>f</v>
          </cell>
          <cell r="F2744" t="str">
            <v>mid-8</v>
          </cell>
          <cell r="G2744" t="str">
            <v>S@</v>
          </cell>
          <cell r="H2744" t="str">
            <v>@f</v>
          </cell>
          <cell r="I2744">
            <v>4</v>
          </cell>
          <cell r="J2744" t="str">
            <v>Not Found</v>
          </cell>
          <cell r="K2744">
            <v>0.10879999999999999</v>
          </cell>
          <cell r="L2744">
            <v>2.7000000000000001E-3</v>
          </cell>
          <cell r="M2744">
            <v>13</v>
          </cell>
          <cell r="N2744" t="str">
            <v>Not Found</v>
          </cell>
          <cell r="O2744">
            <v>0.11890000000000001</v>
          </cell>
          <cell r="P2744">
            <v>3.5000000000000001E-3</v>
          </cell>
          <cell r="Q2744">
            <v>7</v>
          </cell>
          <cell r="R2744">
            <v>-2.2267016606746784E-3</v>
          </cell>
          <cell r="S2744">
            <v>-0.13943717169964967</v>
          </cell>
          <cell r="T2744">
            <v>0.27736333136202201</v>
          </cell>
          <cell r="U2744">
            <v>-2.5916999007946962E-2</v>
          </cell>
          <cell r="V2744">
            <v>-4.5312507830134761E-2</v>
          </cell>
          <cell r="W2744">
            <v>2.7566784120404197E-2</v>
          </cell>
          <cell r="X2744">
            <v>50</v>
          </cell>
          <cell r="Y2744">
            <v>44</v>
          </cell>
          <cell r="Z2744">
            <v>61</v>
          </cell>
          <cell r="AA2744">
            <v>49</v>
          </cell>
          <cell r="AB2744">
            <v>49</v>
          </cell>
          <cell r="AC2744">
            <v>51</v>
          </cell>
        </row>
        <row r="2745">
          <cell r="A2745" t="str">
            <v>S@G</v>
          </cell>
          <cell r="B2745" t="str">
            <v>S</v>
          </cell>
          <cell r="C2745" t="str">
            <v>late-8</v>
          </cell>
          <cell r="D2745" t="str">
            <v>@</v>
          </cell>
          <cell r="E2745" t="str">
            <v>G</v>
          </cell>
          <cell r="F2745" t="str">
            <v>mid-8</v>
          </cell>
          <cell r="G2745" t="str">
            <v>S@</v>
          </cell>
          <cell r="H2745" t="str">
            <v>@G</v>
          </cell>
          <cell r="I2745">
            <v>4</v>
          </cell>
          <cell r="J2745" t="str">
            <v>Not Found</v>
          </cell>
          <cell r="K2745">
            <v>0.1009</v>
          </cell>
          <cell r="L2745">
            <v>5.1000000000000004E-3</v>
          </cell>
          <cell r="M2745">
            <v>14</v>
          </cell>
          <cell r="N2745" t="str">
            <v>Not Found</v>
          </cell>
          <cell r="O2745">
            <v>0.11840000000000001</v>
          </cell>
          <cell r="P2745">
            <v>6.1999999999999998E-3</v>
          </cell>
          <cell r="Q2745">
            <v>7</v>
          </cell>
          <cell r="R2745">
            <v>-0.18451994285722872</v>
          </cell>
          <cell r="S2745">
            <v>0.55768885107907584</v>
          </cell>
          <cell r="T2745">
            <v>0.43842133172362152</v>
          </cell>
          <cell r="U2745">
            <v>-3.7363298052236128E-2</v>
          </cell>
          <cell r="V2745">
            <v>0.77943666068806261</v>
          </cell>
          <cell r="W2745">
            <v>2.7566784120404197E-2</v>
          </cell>
          <cell r="X2745">
            <v>43</v>
          </cell>
          <cell r="Y2745">
            <v>71</v>
          </cell>
          <cell r="Z2745">
            <v>67</v>
          </cell>
          <cell r="AA2745">
            <v>49</v>
          </cell>
          <cell r="AB2745">
            <v>78</v>
          </cell>
          <cell r="AC2745">
            <v>51</v>
          </cell>
        </row>
        <row r="2746">
          <cell r="A2746" t="str">
            <v>s@J</v>
          </cell>
          <cell r="B2746" t="str">
            <v>s</v>
          </cell>
          <cell r="C2746" t="str">
            <v>late-8</v>
          </cell>
          <cell r="D2746" t="str">
            <v>@</v>
          </cell>
          <cell r="E2746" t="str">
            <v>J</v>
          </cell>
          <cell r="F2746" t="str">
            <v>mid-8</v>
          </cell>
          <cell r="G2746" t="str">
            <v>s@</v>
          </cell>
          <cell r="H2746" t="str">
            <v>@J</v>
          </cell>
          <cell r="I2746">
            <v>4</v>
          </cell>
          <cell r="J2746" t="str">
            <v>Not Found</v>
          </cell>
          <cell r="K2746">
            <v>0.19259999999999999</v>
          </cell>
          <cell r="L2746">
            <v>5.3E-3</v>
          </cell>
          <cell r="M2746">
            <v>14</v>
          </cell>
          <cell r="N2746" t="str">
            <v>Not Found</v>
          </cell>
          <cell r="O2746">
            <v>0.21029999999999999</v>
          </cell>
          <cell r="P2746">
            <v>6.7000000000000002E-3</v>
          </cell>
          <cell r="Q2746">
            <v>8</v>
          </cell>
          <cell r="R2746">
            <v>1.9314661606521415</v>
          </cell>
          <cell r="S2746">
            <v>0.61578268631063626</v>
          </cell>
          <cell r="T2746">
            <v>0.43842133172362152</v>
          </cell>
          <cell r="U2746">
            <v>2.06646646628811</v>
          </cell>
          <cell r="V2746">
            <v>0.93216798819143265</v>
          </cell>
          <cell r="W2746">
            <v>0.25918078377818571</v>
          </cell>
          <cell r="X2746">
            <v>97</v>
          </cell>
          <cell r="Y2746">
            <v>73</v>
          </cell>
          <cell r="Z2746">
            <v>67</v>
          </cell>
          <cell r="AA2746">
            <v>98</v>
          </cell>
          <cell r="AB2746">
            <v>83</v>
          </cell>
          <cell r="AC2746">
            <v>60</v>
          </cell>
        </row>
        <row r="2747">
          <cell r="A2747" t="str">
            <v>S@J</v>
          </cell>
          <cell r="B2747" t="str">
            <v>S</v>
          </cell>
          <cell r="C2747" t="str">
            <v>late-8</v>
          </cell>
          <cell r="D2747" t="str">
            <v>@</v>
          </cell>
          <cell r="E2747" t="str">
            <v>J</v>
          </cell>
          <cell r="F2747" t="str">
            <v>mid-8</v>
          </cell>
          <cell r="G2747" t="str">
            <v>S@</v>
          </cell>
          <cell r="H2747" t="str">
            <v>@J</v>
          </cell>
          <cell r="I2747">
            <v>4</v>
          </cell>
          <cell r="J2747" t="str">
            <v>Not Found</v>
          </cell>
          <cell r="K2747">
            <v>9.9900000000000003E-2</v>
          </cell>
          <cell r="L2747">
            <v>2.2000000000000001E-3</v>
          </cell>
          <cell r="M2747">
            <v>7</v>
          </cell>
          <cell r="N2747" t="str">
            <v>Not Found</v>
          </cell>
          <cell r="O2747">
            <v>0.10589999999999999</v>
          </cell>
          <cell r="P2747">
            <v>2.2000000000000001E-3</v>
          </cell>
          <cell r="Q2747">
            <v>3</v>
          </cell>
          <cell r="R2747">
            <v>-0.2075950366795774</v>
          </cell>
          <cell r="S2747">
            <v>-0.2846717597785508</v>
          </cell>
          <cell r="T2747">
            <v>-0.68898467080757508</v>
          </cell>
          <cell r="U2747">
            <v>-0.32352077415946523</v>
          </cell>
          <cell r="V2747">
            <v>-0.44241395933889649</v>
          </cell>
          <cell r="W2747">
            <v>-0.89888921451072179</v>
          </cell>
          <cell r="X2747">
            <v>42</v>
          </cell>
          <cell r="Y2747">
            <v>38</v>
          </cell>
          <cell r="Z2747">
            <v>24</v>
          </cell>
          <cell r="AA2747">
            <v>37</v>
          </cell>
          <cell r="AB2747">
            <v>34</v>
          </cell>
          <cell r="AC2747">
            <v>18</v>
          </cell>
        </row>
        <row r="2748">
          <cell r="A2748" t="str">
            <v>s@l</v>
          </cell>
          <cell r="B2748" t="str">
            <v>s</v>
          </cell>
          <cell r="C2748" t="str">
            <v>late-8</v>
          </cell>
          <cell r="D2748" t="str">
            <v>@</v>
          </cell>
          <cell r="E2748" t="str">
            <v>l</v>
          </cell>
          <cell r="F2748" t="str">
            <v>late-8</v>
          </cell>
          <cell r="G2748" t="str">
            <v>s@</v>
          </cell>
          <cell r="H2748" t="str">
            <v>@l</v>
          </cell>
          <cell r="I2748">
            <v>5</v>
          </cell>
          <cell r="J2748" t="str">
            <v>Not Found</v>
          </cell>
          <cell r="K2748">
            <v>0.2555</v>
          </cell>
          <cell r="L2748">
            <v>1.32E-2</v>
          </cell>
          <cell r="M2748">
            <v>18</v>
          </cell>
          <cell r="N2748" t="str">
            <v>Not Found</v>
          </cell>
          <cell r="O2748">
            <v>0.28549999999999998</v>
          </cell>
          <cell r="P2748">
            <v>1.0500000000000001E-2</v>
          </cell>
          <cell r="Q2748">
            <v>14</v>
          </cell>
          <cell r="R2748">
            <v>3.3828895620778718</v>
          </cell>
          <cell r="S2748">
            <v>2.9104891779572744</v>
          </cell>
          <cell r="T2748">
            <v>1.0826533331700197</v>
          </cell>
          <cell r="U2748">
            <v>3.7879898425491989</v>
          </cell>
          <cell r="V2748">
            <v>2.0929260772170442</v>
          </cell>
          <cell r="W2748">
            <v>1.6488647817248745</v>
          </cell>
          <cell r="X2748">
            <v>100</v>
          </cell>
          <cell r="Y2748">
            <v>100</v>
          </cell>
          <cell r="Z2748">
            <v>86</v>
          </cell>
          <cell r="AA2748">
            <v>100</v>
          </cell>
          <cell r="AB2748">
            <v>98</v>
          </cell>
          <cell r="AC2748">
            <v>95</v>
          </cell>
        </row>
        <row r="2749">
          <cell r="A2749" t="str">
            <v>S@n</v>
          </cell>
          <cell r="B2749" t="str">
            <v>S</v>
          </cell>
          <cell r="C2749" t="str">
            <v>late-8</v>
          </cell>
          <cell r="D2749" t="str">
            <v>@</v>
          </cell>
          <cell r="E2749" t="str">
            <v>n</v>
          </cell>
          <cell r="F2749" t="str">
            <v>early-8</v>
          </cell>
          <cell r="G2749" t="str">
            <v>S@</v>
          </cell>
          <cell r="H2749" t="str">
            <v>@n</v>
          </cell>
          <cell r="I2749">
            <v>3</v>
          </cell>
          <cell r="J2749" t="str">
            <v>Not Found</v>
          </cell>
          <cell r="K2749">
            <v>0.1852</v>
          </cell>
          <cell r="L2749">
            <v>1.5800000000000002E-2</v>
          </cell>
          <cell r="M2749">
            <v>20</v>
          </cell>
          <cell r="N2749" t="str">
            <v>Not Found</v>
          </cell>
          <cell r="O2749">
            <v>0.2051</v>
          </cell>
          <cell r="P2749">
            <v>1.8100000000000002E-2</v>
          </cell>
          <cell r="Q2749">
            <v>17</v>
          </cell>
          <cell r="R2749">
            <v>1.7607104663667619</v>
          </cell>
          <cell r="S2749">
            <v>3.6657090359675606</v>
          </cell>
          <cell r="T2749">
            <v>1.4047693338932186</v>
          </cell>
          <cell r="U2749">
            <v>1.9474249562275032</v>
          </cell>
          <cell r="V2749">
            <v>4.4144422552682672</v>
          </cell>
          <cell r="W2749">
            <v>2.343706780698219</v>
          </cell>
          <cell r="X2749">
            <v>96</v>
          </cell>
          <cell r="Y2749">
            <v>100</v>
          </cell>
          <cell r="Z2749">
            <v>92</v>
          </cell>
          <cell r="AA2749">
            <v>97</v>
          </cell>
          <cell r="AB2749">
            <v>100</v>
          </cell>
          <cell r="AC2749">
            <v>99</v>
          </cell>
        </row>
        <row r="2750">
          <cell r="A2750" t="str">
            <v>S@p</v>
          </cell>
          <cell r="B2750" t="str">
            <v>S</v>
          </cell>
          <cell r="C2750" t="str">
            <v>late-8</v>
          </cell>
          <cell r="D2750" t="str">
            <v>@</v>
          </cell>
          <cell r="E2750" t="str">
            <v>p</v>
          </cell>
          <cell r="F2750" t="str">
            <v>early-8</v>
          </cell>
          <cell r="G2750" t="str">
            <v>S@</v>
          </cell>
          <cell r="H2750" t="str">
            <v>@p</v>
          </cell>
          <cell r="I2750">
            <v>3</v>
          </cell>
          <cell r="J2750" t="str">
            <v>Not Found</v>
          </cell>
          <cell r="K2750">
            <v>0.12620000000000001</v>
          </cell>
          <cell r="L2750">
            <v>6.1999999999999998E-3</v>
          </cell>
          <cell r="M2750">
            <v>21</v>
          </cell>
          <cell r="N2750" t="str">
            <v>Not Found</v>
          </cell>
          <cell r="O2750">
            <v>0.13200000000000001</v>
          </cell>
          <cell r="P2750">
            <v>6.0000000000000001E-3</v>
          </cell>
          <cell r="Q2750">
            <v>13</v>
          </cell>
          <cell r="R2750">
            <v>0.39927993084819197</v>
          </cell>
          <cell r="S2750">
            <v>0.87720494485265821</v>
          </cell>
          <cell r="T2750">
            <v>1.5658273342548181</v>
          </cell>
          <cell r="U2750">
            <v>0.27397603595242892</v>
          </cell>
          <cell r="V2750">
            <v>0.71834412968671479</v>
          </cell>
          <cell r="W2750">
            <v>1.4172507820670932</v>
          </cell>
          <cell r="X2750">
            <v>66</v>
          </cell>
          <cell r="Y2750">
            <v>81</v>
          </cell>
          <cell r="Z2750">
            <v>94</v>
          </cell>
          <cell r="AA2750">
            <v>61</v>
          </cell>
          <cell r="AB2750">
            <v>77</v>
          </cell>
          <cell r="AC2750">
            <v>92</v>
          </cell>
        </row>
        <row r="2751">
          <cell r="A2751" t="str">
            <v>s@r</v>
          </cell>
          <cell r="B2751" t="str">
            <v>s</v>
          </cell>
          <cell r="C2751" t="str">
            <v>late-8</v>
          </cell>
          <cell r="D2751" t="str">
            <v>@</v>
          </cell>
          <cell r="E2751" t="str">
            <v>r</v>
          </cell>
          <cell r="F2751" t="str">
            <v>late-8</v>
          </cell>
          <cell r="G2751" t="str">
            <v>s@</v>
          </cell>
          <cell r="H2751" t="str">
            <v>@r</v>
          </cell>
          <cell r="I2751">
            <v>5</v>
          </cell>
          <cell r="J2751" t="str">
            <v>Not Found</v>
          </cell>
          <cell r="K2751">
            <v>0.26019999999999999</v>
          </cell>
          <cell r="L2751">
            <v>1.17E-2</v>
          </cell>
          <cell r="M2751">
            <v>12</v>
          </cell>
          <cell r="N2751" t="str">
            <v>Not Found</v>
          </cell>
          <cell r="O2751">
            <v>0.29199999999999998</v>
          </cell>
          <cell r="P2751">
            <v>9.4000000000000004E-3</v>
          </cell>
          <cell r="Q2751">
            <v>9</v>
          </cell>
          <cell r="R2751">
            <v>3.4913425030429099</v>
          </cell>
          <cell r="S2751">
            <v>2.4747854137205709</v>
          </cell>
          <cell r="T2751">
            <v>0.11630533100042251</v>
          </cell>
          <cell r="U2751">
            <v>3.9367917301249582</v>
          </cell>
          <cell r="V2751">
            <v>1.7569171567096302</v>
          </cell>
          <cell r="W2751">
            <v>0.49079478343596716</v>
          </cell>
          <cell r="X2751">
            <v>100</v>
          </cell>
          <cell r="Y2751">
            <v>99</v>
          </cell>
          <cell r="Z2751">
            <v>54</v>
          </cell>
          <cell r="AA2751">
            <v>100</v>
          </cell>
          <cell r="AB2751">
            <v>96</v>
          </cell>
          <cell r="AC2751">
            <v>69</v>
          </cell>
        </row>
        <row r="2752">
          <cell r="A2752" t="str">
            <v>S@r</v>
          </cell>
          <cell r="B2752" t="str">
            <v>S</v>
          </cell>
          <cell r="C2752" t="str">
            <v>late-8</v>
          </cell>
          <cell r="D2752" t="str">
            <v>@</v>
          </cell>
          <cell r="E2752" t="str">
            <v>r</v>
          </cell>
          <cell r="F2752" t="str">
            <v>late-8</v>
          </cell>
          <cell r="G2752" t="str">
            <v>S@</v>
          </cell>
          <cell r="H2752" t="str">
            <v>@r</v>
          </cell>
          <cell r="I2752">
            <v>5</v>
          </cell>
          <cell r="J2752" t="str">
            <v>Not Found</v>
          </cell>
          <cell r="K2752">
            <v>0.16750000000000001</v>
          </cell>
          <cell r="L2752">
            <v>8.5000000000000006E-3</v>
          </cell>
          <cell r="M2752">
            <v>10</v>
          </cell>
          <cell r="N2752" t="str">
            <v>Not Found</v>
          </cell>
          <cell r="O2752">
            <v>0.18770000000000001</v>
          </cell>
          <cell r="P2752">
            <v>4.8999999999999998E-3</v>
          </cell>
          <cell r="Q2752">
            <v>5</v>
          </cell>
          <cell r="R2752">
            <v>1.3522813057111911</v>
          </cell>
          <cell r="S2752">
            <v>1.5452840500156038</v>
          </cell>
          <cell r="T2752">
            <v>-0.20581066972277653</v>
          </cell>
          <cell r="U2752">
            <v>1.5490937494862407</v>
          </cell>
          <cell r="V2752">
            <v>0.38233520917930092</v>
          </cell>
          <cell r="W2752">
            <v>-0.43566121519515877</v>
          </cell>
          <cell r="X2752">
            <v>91</v>
          </cell>
          <cell r="Y2752">
            <v>94</v>
          </cell>
          <cell r="Z2752">
            <v>42</v>
          </cell>
          <cell r="AA2752">
            <v>94</v>
          </cell>
          <cell r="AB2752">
            <v>65</v>
          </cell>
          <cell r="AC2752">
            <v>33</v>
          </cell>
        </row>
        <row r="2753">
          <cell r="A2753" t="str">
            <v>s@s</v>
          </cell>
          <cell r="B2753" t="str">
            <v>s</v>
          </cell>
          <cell r="C2753" t="str">
            <v>late-8</v>
          </cell>
          <cell r="D2753" t="str">
            <v>@</v>
          </cell>
          <cell r="E2753" t="str">
            <v>s</v>
          </cell>
          <cell r="F2753" t="str">
            <v>late-8</v>
          </cell>
          <cell r="G2753" t="str">
            <v>s@</v>
          </cell>
          <cell r="H2753" t="str">
            <v>@s</v>
          </cell>
          <cell r="I2753">
            <v>5</v>
          </cell>
          <cell r="J2753" t="str">
            <v>Not Found</v>
          </cell>
          <cell r="K2753">
            <v>0.2606</v>
          </cell>
          <cell r="L2753">
            <v>1.17E-2</v>
          </cell>
          <cell r="M2753">
            <v>19</v>
          </cell>
          <cell r="N2753" t="str">
            <v>Not Found</v>
          </cell>
          <cell r="O2753">
            <v>0.26640000000000003</v>
          </cell>
          <cell r="P2753">
            <v>1.3100000000000001E-2</v>
          </cell>
          <cell r="Q2753">
            <v>13</v>
          </cell>
          <cell r="R2753">
            <v>3.5005725405718495</v>
          </cell>
          <cell r="S2753">
            <v>2.4747854137205709</v>
          </cell>
          <cell r="T2753">
            <v>1.2437113335316192</v>
          </cell>
          <cell r="U2753">
            <v>3.3507412190573547</v>
          </cell>
          <cell r="V2753">
            <v>2.8871289802345674</v>
          </cell>
          <cell r="W2753">
            <v>1.4172507820670932</v>
          </cell>
          <cell r="X2753">
            <v>100</v>
          </cell>
          <cell r="Y2753">
            <v>99</v>
          </cell>
          <cell r="Z2753">
            <v>89</v>
          </cell>
          <cell r="AA2753">
            <v>100</v>
          </cell>
          <cell r="AB2753">
            <v>100</v>
          </cell>
          <cell r="AC2753">
            <v>92</v>
          </cell>
        </row>
        <row r="2754">
          <cell r="A2754" t="str">
            <v>S@s</v>
          </cell>
          <cell r="B2754" t="str">
            <v>S</v>
          </cell>
          <cell r="C2754" t="str">
            <v>late-8</v>
          </cell>
          <cell r="D2754" t="str">
            <v>@</v>
          </cell>
          <cell r="E2754" t="str">
            <v>s</v>
          </cell>
          <cell r="F2754" t="str">
            <v>late-8</v>
          </cell>
          <cell r="G2754" t="str">
            <v>S@</v>
          </cell>
          <cell r="H2754" t="str">
            <v>@s</v>
          </cell>
          <cell r="I2754">
            <v>5</v>
          </cell>
          <cell r="J2754" t="str">
            <v>Not Found</v>
          </cell>
          <cell r="K2754">
            <v>0.16789999999999999</v>
          </cell>
          <cell r="L2754">
            <v>8.5000000000000006E-3</v>
          </cell>
          <cell r="M2754">
            <v>12</v>
          </cell>
          <cell r="N2754" t="str">
            <v>Not Found</v>
          </cell>
          <cell r="O2754">
            <v>0.16200000000000001</v>
          </cell>
          <cell r="P2754">
            <v>8.6E-3</v>
          </cell>
          <cell r="Q2754">
            <v>7</v>
          </cell>
          <cell r="R2754">
            <v>1.36151134324013</v>
          </cell>
          <cell r="S2754">
            <v>1.5452840500156038</v>
          </cell>
          <cell r="T2754">
            <v>0.11630533100042251</v>
          </cell>
          <cell r="U2754">
            <v>0.96075397860977818</v>
          </cell>
          <cell r="V2754">
            <v>1.5125470327042383</v>
          </cell>
          <cell r="W2754">
            <v>2.7566784120404197E-2</v>
          </cell>
          <cell r="X2754">
            <v>91</v>
          </cell>
          <cell r="Y2754">
            <v>94</v>
          </cell>
          <cell r="Z2754">
            <v>54</v>
          </cell>
          <cell r="AA2754">
            <v>83</v>
          </cell>
          <cell r="AB2754">
            <v>94</v>
          </cell>
          <cell r="AC2754">
            <v>51</v>
          </cell>
        </row>
        <row r="2755">
          <cell r="A2755" t="str">
            <v>S@S</v>
          </cell>
          <cell r="B2755" t="str">
            <v>S</v>
          </cell>
          <cell r="C2755" t="str">
            <v>late-8</v>
          </cell>
          <cell r="D2755" t="str">
            <v>@</v>
          </cell>
          <cell r="E2755" t="str">
            <v>S</v>
          </cell>
          <cell r="F2755" t="str">
            <v>late-8</v>
          </cell>
          <cell r="G2755" t="str">
            <v>S@</v>
          </cell>
          <cell r="H2755" t="str">
            <v>@S</v>
          </cell>
          <cell r="I2755">
            <v>5</v>
          </cell>
          <cell r="J2755" t="str">
            <v>Not Found</v>
          </cell>
          <cell r="K2755">
            <v>9.6799999999999997E-2</v>
          </cell>
          <cell r="L2755">
            <v>3.3999999999999998E-3</v>
          </cell>
          <cell r="M2755">
            <v>16</v>
          </cell>
          <cell r="N2755" t="str">
            <v>Not Found</v>
          </cell>
          <cell r="O2755">
            <v>0.1108</v>
          </cell>
          <cell r="P2755">
            <v>2.5999999999999999E-3</v>
          </cell>
          <cell r="Q2755">
            <v>6</v>
          </cell>
          <cell r="R2755">
            <v>-0.27912782752885829</v>
          </cell>
          <cell r="S2755">
            <v>6.3891251610811828E-2</v>
          </cell>
          <cell r="T2755">
            <v>0.76053733244682054</v>
          </cell>
          <cell r="U2755">
            <v>-0.21134704352543149</v>
          </cell>
          <cell r="V2755">
            <v>-0.32022889733620064</v>
          </cell>
          <cell r="W2755">
            <v>-0.20404721553737729</v>
          </cell>
          <cell r="X2755">
            <v>39</v>
          </cell>
          <cell r="Y2755">
            <v>52</v>
          </cell>
          <cell r="Z2755">
            <v>78</v>
          </cell>
          <cell r="AA2755">
            <v>42</v>
          </cell>
          <cell r="AB2755">
            <v>38</v>
          </cell>
          <cell r="AC2755">
            <v>42</v>
          </cell>
        </row>
        <row r="2756">
          <cell r="A2756" t="str">
            <v>s@T</v>
          </cell>
          <cell r="B2756" t="str">
            <v>s</v>
          </cell>
          <cell r="C2756" t="str">
            <v>late-8</v>
          </cell>
          <cell r="D2756" t="str">
            <v>@</v>
          </cell>
          <cell r="E2756" t="str">
            <v>T</v>
          </cell>
          <cell r="F2756" t="str">
            <v>late-8</v>
          </cell>
          <cell r="G2756" t="str">
            <v>s@</v>
          </cell>
          <cell r="H2756" t="str">
            <v>@T</v>
          </cell>
          <cell r="I2756">
            <v>5</v>
          </cell>
          <cell r="J2756" t="str">
            <v>Not Found</v>
          </cell>
          <cell r="K2756">
            <v>0.18920000000000001</v>
          </cell>
          <cell r="L2756">
            <v>5.4999999999999997E-3</v>
          </cell>
          <cell r="M2756">
            <v>15</v>
          </cell>
          <cell r="N2756" t="str">
            <v>Not Found</v>
          </cell>
          <cell r="O2756">
            <v>0.21260000000000001</v>
          </cell>
          <cell r="P2756">
            <v>8.0000000000000002E-3</v>
          </cell>
          <cell r="Q2756">
            <v>11</v>
          </cell>
          <cell r="R2756">
            <v>1.8530108416561564</v>
          </cell>
          <cell r="S2756">
            <v>0.67387652154219657</v>
          </cell>
          <cell r="T2756">
            <v>0.59947933208522108</v>
          </cell>
          <cell r="U2756">
            <v>2.1191194418918409</v>
          </cell>
          <cell r="V2756">
            <v>1.3292694397001943</v>
          </cell>
          <cell r="W2756">
            <v>0.95402278275153019</v>
          </cell>
          <cell r="X2756">
            <v>97</v>
          </cell>
          <cell r="Y2756">
            <v>75</v>
          </cell>
          <cell r="Z2756">
            <v>72</v>
          </cell>
          <cell r="AA2756">
            <v>98</v>
          </cell>
          <cell r="AB2756">
            <v>91</v>
          </cell>
          <cell r="AC2756">
            <v>83</v>
          </cell>
        </row>
        <row r="2757">
          <cell r="A2757" t="str">
            <v>S@t</v>
          </cell>
          <cell r="B2757" t="str">
            <v>S</v>
          </cell>
          <cell r="C2757" t="str">
            <v>late-8</v>
          </cell>
          <cell r="D2757" t="str">
            <v>@</v>
          </cell>
          <cell r="E2757" t="str">
            <v>t</v>
          </cell>
          <cell r="F2757" t="str">
            <v>mid-8</v>
          </cell>
          <cell r="G2757" t="str">
            <v>S@</v>
          </cell>
          <cell r="H2757" t="str">
            <v>@t</v>
          </cell>
          <cell r="I2757">
            <v>4</v>
          </cell>
          <cell r="J2757" t="str">
            <v>Not Found</v>
          </cell>
          <cell r="K2757">
            <v>0.15509999999999999</v>
          </cell>
          <cell r="L2757">
            <v>7.3000000000000001E-3</v>
          </cell>
          <cell r="M2757">
            <v>29</v>
          </cell>
          <cell r="N2757" t="str">
            <v>Not Found</v>
          </cell>
          <cell r="O2757">
            <v>0.16789999999999999</v>
          </cell>
          <cell r="P2757">
            <v>1.01E-2</v>
          </cell>
          <cell r="Q2757">
            <v>21</v>
          </cell>
          <cell r="R2757">
            <v>1.0661501423140674</v>
          </cell>
          <cell r="S2757">
            <v>1.1967210386262408</v>
          </cell>
          <cell r="T2757">
            <v>2.8542913371476146</v>
          </cell>
          <cell r="U2757">
            <v>1.09582030733239</v>
          </cell>
          <cell r="V2757">
            <v>1.9707410152143479</v>
          </cell>
          <cell r="W2757">
            <v>3.2701627793293451</v>
          </cell>
          <cell r="X2757">
            <v>86</v>
          </cell>
          <cell r="Y2757">
            <v>89</v>
          </cell>
          <cell r="Z2757">
            <v>100</v>
          </cell>
          <cell r="AA2757">
            <v>86</v>
          </cell>
          <cell r="AB2757">
            <v>98</v>
          </cell>
          <cell r="AC2757">
            <v>100</v>
          </cell>
        </row>
        <row r="2758">
          <cell r="A2758" t="str">
            <v>S@T</v>
          </cell>
          <cell r="B2758" t="str">
            <v>S</v>
          </cell>
          <cell r="C2758" t="str">
            <v>late-8</v>
          </cell>
          <cell r="D2758" t="str">
            <v>@</v>
          </cell>
          <cell r="E2758" t="str">
            <v>T</v>
          </cell>
          <cell r="F2758" t="str">
            <v>late-8</v>
          </cell>
          <cell r="G2758" t="str">
            <v>S@</v>
          </cell>
          <cell r="H2758" t="str">
            <v>@T</v>
          </cell>
          <cell r="I2758">
            <v>5</v>
          </cell>
          <cell r="J2758" t="str">
            <v>Not Found</v>
          </cell>
          <cell r="K2758">
            <v>9.6500000000000002E-2</v>
          </cell>
          <cell r="L2758">
            <v>2.3999999999999998E-3</v>
          </cell>
          <cell r="M2758">
            <v>11</v>
          </cell>
          <cell r="N2758" t="str">
            <v>Not Found</v>
          </cell>
          <cell r="O2758">
            <v>0.1082</v>
          </cell>
          <cell r="P2758">
            <v>3.5000000000000001E-3</v>
          </cell>
          <cell r="Q2758">
            <v>5</v>
          </cell>
          <cell r="R2758">
            <v>-0.28605035567556281</v>
          </cell>
          <cell r="S2758">
            <v>-0.22657792454699047</v>
          </cell>
          <cell r="T2758">
            <v>-4.4752669361177014E-2</v>
          </cell>
          <cell r="U2758">
            <v>-0.2708677985557349</v>
          </cell>
          <cell r="V2758">
            <v>-4.5312507830134761E-2</v>
          </cell>
          <cell r="W2758">
            <v>-0.43566121519515877</v>
          </cell>
          <cell r="X2758">
            <v>39</v>
          </cell>
          <cell r="Y2758">
            <v>41</v>
          </cell>
          <cell r="Z2758">
            <v>48</v>
          </cell>
          <cell r="AA2758">
            <v>39</v>
          </cell>
          <cell r="AB2758">
            <v>49</v>
          </cell>
          <cell r="AC2758">
            <v>33</v>
          </cell>
        </row>
        <row r="2759">
          <cell r="A2759" t="str">
            <v>S@v</v>
          </cell>
          <cell r="B2759" t="str">
            <v>S</v>
          </cell>
          <cell r="C2759" t="str">
            <v>late-8</v>
          </cell>
          <cell r="D2759" t="str">
            <v>@</v>
          </cell>
          <cell r="E2759" t="str">
            <v>v</v>
          </cell>
          <cell r="F2759" t="str">
            <v>mid-8</v>
          </cell>
          <cell r="G2759" t="str">
            <v>S@</v>
          </cell>
          <cell r="H2759" t="str">
            <v>@v</v>
          </cell>
          <cell r="I2759">
            <v>4</v>
          </cell>
          <cell r="J2759" t="str">
            <v>Not Found</v>
          </cell>
          <cell r="K2759">
            <v>0.11269999999999999</v>
          </cell>
          <cell r="L2759">
            <v>3.3E-3</v>
          </cell>
          <cell r="M2759">
            <v>12</v>
          </cell>
          <cell r="N2759" t="str">
            <v>Not Found</v>
          </cell>
          <cell r="O2759">
            <v>0.1217</v>
          </cell>
          <cell r="P2759">
            <v>3.3E-3</v>
          </cell>
          <cell r="Q2759">
            <v>5</v>
          </cell>
          <cell r="R2759">
            <v>8.7766164246485048E-2</v>
          </cell>
          <cell r="S2759">
            <v>3.4844333995031646E-2</v>
          </cell>
          <cell r="T2759">
            <v>0.11630533100042251</v>
          </cell>
          <cell r="U2759">
            <v>3.818227564007224E-2</v>
          </cell>
          <cell r="V2759">
            <v>-0.10640503883148275</v>
          </cell>
          <cell r="W2759">
            <v>-0.43566121519515877</v>
          </cell>
          <cell r="X2759">
            <v>53</v>
          </cell>
          <cell r="Y2759">
            <v>51</v>
          </cell>
          <cell r="Z2759">
            <v>54</v>
          </cell>
          <cell r="AA2759">
            <v>52</v>
          </cell>
          <cell r="AB2759">
            <v>46</v>
          </cell>
          <cell r="AC2759">
            <v>33</v>
          </cell>
        </row>
        <row r="2760">
          <cell r="A2760" t="str">
            <v>s@z</v>
          </cell>
          <cell r="B2760" t="str">
            <v>s</v>
          </cell>
          <cell r="C2760" t="str">
            <v>late-8</v>
          </cell>
          <cell r="D2760" t="str">
            <v>@</v>
          </cell>
          <cell r="E2760" t="str">
            <v>z</v>
          </cell>
          <cell r="F2760" t="str">
            <v>late-8</v>
          </cell>
          <cell r="G2760" t="str">
            <v>s@</v>
          </cell>
          <cell r="H2760" t="str">
            <v>@z</v>
          </cell>
          <cell r="I2760">
            <v>5</v>
          </cell>
          <cell r="J2760" t="str">
            <v>Not Found</v>
          </cell>
          <cell r="K2760">
            <v>0.2019</v>
          </cell>
          <cell r="L2760">
            <v>5.1999999999999998E-3</v>
          </cell>
          <cell r="M2760">
            <v>15</v>
          </cell>
          <cell r="N2760" t="str">
            <v>Not Found</v>
          </cell>
          <cell r="O2760">
            <v>0.2281</v>
          </cell>
          <cell r="P2760">
            <v>7.3000000000000001E-3</v>
          </cell>
          <cell r="Q2760">
            <v>10</v>
          </cell>
          <cell r="R2760">
            <v>2.1460645331999841</v>
          </cell>
          <cell r="S2760">
            <v>0.58673576869485589</v>
          </cell>
          <cell r="T2760">
            <v>0.59947933208522108</v>
          </cell>
          <cell r="U2760">
            <v>2.4739547122648045</v>
          </cell>
          <cell r="V2760">
            <v>1.1154455811954764</v>
          </cell>
          <cell r="W2760">
            <v>0.72240878309374867</v>
          </cell>
          <cell r="X2760">
            <v>98</v>
          </cell>
          <cell r="Y2760">
            <v>72</v>
          </cell>
          <cell r="Z2760">
            <v>72</v>
          </cell>
          <cell r="AA2760">
            <v>99</v>
          </cell>
          <cell r="AB2760">
            <v>87</v>
          </cell>
          <cell r="AC2760">
            <v>76</v>
          </cell>
        </row>
        <row r="2761">
          <cell r="A2761" t="str">
            <v>S@z</v>
          </cell>
          <cell r="B2761" t="str">
            <v>S</v>
          </cell>
          <cell r="C2761" t="str">
            <v>late-8</v>
          </cell>
          <cell r="D2761" t="str">
            <v>@</v>
          </cell>
          <cell r="E2761" t="str">
            <v>z</v>
          </cell>
          <cell r="F2761" t="str">
            <v>late-8</v>
          </cell>
          <cell r="G2761" t="str">
            <v>S@</v>
          </cell>
          <cell r="H2761" t="str">
            <v>@z</v>
          </cell>
          <cell r="I2761">
            <v>5</v>
          </cell>
          <cell r="J2761" t="str">
            <v>Not Found</v>
          </cell>
          <cell r="K2761">
            <v>0.10920000000000001</v>
          </cell>
          <cell r="L2761">
            <v>2.0999999999999999E-3</v>
          </cell>
          <cell r="M2761">
            <v>11</v>
          </cell>
          <cell r="N2761" t="str">
            <v>Not Found</v>
          </cell>
          <cell r="O2761">
            <v>0.1237</v>
          </cell>
          <cell r="P2761">
            <v>2.8E-3</v>
          </cell>
          <cell r="Q2761">
            <v>4</v>
          </cell>
          <cell r="R2761">
            <v>7.0033358682650426E-3</v>
          </cell>
          <cell r="S2761">
            <v>-0.31371867739433112</v>
          </cell>
          <cell r="T2761">
            <v>-4.4752669361177014E-2</v>
          </cell>
          <cell r="U2761">
            <v>8.3967471817228898E-2</v>
          </cell>
          <cell r="V2761">
            <v>-0.25913636633485265</v>
          </cell>
          <cell r="W2761">
            <v>-0.66727521485294028</v>
          </cell>
          <cell r="X2761">
            <v>50</v>
          </cell>
          <cell r="Y2761">
            <v>37</v>
          </cell>
          <cell r="Z2761">
            <v>48</v>
          </cell>
          <cell r="AA2761">
            <v>53</v>
          </cell>
          <cell r="AB2761">
            <v>40</v>
          </cell>
          <cell r="AC2761">
            <v>25</v>
          </cell>
        </row>
        <row r="2762">
          <cell r="A2762" t="str">
            <v>S^b</v>
          </cell>
          <cell r="B2762" t="str">
            <v>S</v>
          </cell>
          <cell r="C2762" t="str">
            <v>late-8</v>
          </cell>
          <cell r="D2762" t="str">
            <v>^</v>
          </cell>
          <cell r="E2762" t="str">
            <v>b</v>
          </cell>
          <cell r="F2762" t="str">
            <v>early-8</v>
          </cell>
          <cell r="G2762" t="str">
            <v>S^</v>
          </cell>
          <cell r="H2762" t="str">
            <v>^b</v>
          </cell>
          <cell r="I2762">
            <v>3</v>
          </cell>
          <cell r="J2762" t="str">
            <v>Not Found</v>
          </cell>
          <cell r="K2762">
            <v>7.4899999999999994E-2</v>
          </cell>
          <cell r="L2762">
            <v>4.1000000000000003E-3</v>
          </cell>
          <cell r="M2762">
            <v>14</v>
          </cell>
          <cell r="N2762" t="str">
            <v>Not Found</v>
          </cell>
          <cell r="O2762">
            <v>0.1009</v>
          </cell>
          <cell r="P2762">
            <v>4.4000000000000003E-3</v>
          </cell>
          <cell r="Q2762">
            <v>7</v>
          </cell>
          <cell r="R2762">
            <v>-0.78447238223829363</v>
          </cell>
          <cell r="S2762">
            <v>0.26721967492127358</v>
          </cell>
          <cell r="T2762">
            <v>0.43842133172362152</v>
          </cell>
          <cell r="U2762">
            <v>-0.43798376460235661</v>
          </cell>
          <cell r="V2762">
            <v>0.22960388167593113</v>
          </cell>
          <cell r="W2762">
            <v>2.7566784120404197E-2</v>
          </cell>
          <cell r="X2762">
            <v>22</v>
          </cell>
          <cell r="Y2762">
            <v>60</v>
          </cell>
          <cell r="Z2762">
            <v>67</v>
          </cell>
          <cell r="AA2762">
            <v>33</v>
          </cell>
          <cell r="AB2762">
            <v>60</v>
          </cell>
          <cell r="AC2762">
            <v>51</v>
          </cell>
        </row>
        <row r="2763">
          <cell r="A2763" t="str">
            <v>S^C</v>
          </cell>
          <cell r="B2763" t="str">
            <v>S</v>
          </cell>
          <cell r="C2763" t="str">
            <v>late-8</v>
          </cell>
          <cell r="D2763" t="str">
            <v>^</v>
          </cell>
          <cell r="E2763" t="str">
            <v>C</v>
          </cell>
          <cell r="F2763" t="str">
            <v>mid-8</v>
          </cell>
          <cell r="G2763" t="str">
            <v>S^</v>
          </cell>
          <cell r="H2763" t="str">
            <v>^C</v>
          </cell>
          <cell r="I2763">
            <v>4</v>
          </cell>
          <cell r="J2763" t="str">
            <v>Not Found</v>
          </cell>
          <cell r="K2763">
            <v>5.6899999999999999E-2</v>
          </cell>
          <cell r="L2763">
            <v>1.1999999999999999E-3</v>
          </cell>
          <cell r="M2763">
            <v>9</v>
          </cell>
          <cell r="N2763" t="str">
            <v>Not Found</v>
          </cell>
          <cell r="O2763">
            <v>9.1600000000000001E-2</v>
          </cell>
          <cell r="P2763">
            <v>2.3999999999999998E-3</v>
          </cell>
          <cell r="Q2763">
            <v>6</v>
          </cell>
          <cell r="R2763">
            <v>-1.1998240710405692</v>
          </cell>
          <cell r="S2763">
            <v>-0.57514093593635329</v>
          </cell>
          <cell r="T2763">
            <v>-0.36686867008437607</v>
          </cell>
          <cell r="U2763">
            <v>-0.65088492682613497</v>
          </cell>
          <cell r="V2763">
            <v>-0.38132142833754862</v>
          </cell>
          <cell r="W2763">
            <v>-0.20404721553737729</v>
          </cell>
          <cell r="X2763">
            <v>11</v>
          </cell>
          <cell r="Y2763">
            <v>28.000000000000004</v>
          </cell>
          <cell r="Z2763">
            <v>36</v>
          </cell>
          <cell r="AA2763">
            <v>26</v>
          </cell>
          <cell r="AB2763">
            <v>36</v>
          </cell>
          <cell r="AC2763">
            <v>42</v>
          </cell>
        </row>
        <row r="2764">
          <cell r="A2764" t="str">
            <v>s^d</v>
          </cell>
          <cell r="B2764" t="str">
            <v>s</v>
          </cell>
          <cell r="C2764" t="str">
            <v>late-8</v>
          </cell>
          <cell r="D2764" t="str">
            <v>^</v>
          </cell>
          <cell r="E2764" t="str">
            <v>d</v>
          </cell>
          <cell r="F2764" t="str">
            <v>early-8</v>
          </cell>
          <cell r="G2764" t="str">
            <v>s^</v>
          </cell>
          <cell r="H2764" t="str">
            <v>^d</v>
          </cell>
          <cell r="I2764">
            <v>3</v>
          </cell>
          <cell r="J2764" t="str">
            <v>Not Found</v>
          </cell>
          <cell r="K2764">
            <v>0.17949999999999999</v>
          </cell>
          <cell r="L2764">
            <v>6.8999999999999999E-3</v>
          </cell>
          <cell r="M2764">
            <v>22</v>
          </cell>
          <cell r="N2764" t="str">
            <v>Not Found</v>
          </cell>
          <cell r="O2764">
            <v>0.2369</v>
          </cell>
          <cell r="P2764">
            <v>9.5999999999999992E-3</v>
          </cell>
          <cell r="Q2764">
            <v>17</v>
          </cell>
          <cell r="R2764">
            <v>1.6291824315793744</v>
          </cell>
          <cell r="S2764">
            <v>1.0805333681631197</v>
          </cell>
          <cell r="T2764">
            <v>1.7268853346164177</v>
          </cell>
          <cell r="U2764">
            <v>2.6754095754442933</v>
          </cell>
          <cell r="V2764">
            <v>1.8180096877109777</v>
          </cell>
          <cell r="W2764">
            <v>2.343706780698219</v>
          </cell>
          <cell r="X2764">
            <v>95</v>
          </cell>
          <cell r="Y2764">
            <v>86</v>
          </cell>
          <cell r="Z2764">
            <v>96</v>
          </cell>
          <cell r="AA2764">
            <v>100</v>
          </cell>
          <cell r="AB2764">
            <v>97</v>
          </cell>
          <cell r="AC2764">
            <v>99</v>
          </cell>
        </row>
        <row r="2765">
          <cell r="A2765" t="str">
            <v>S^d</v>
          </cell>
          <cell r="B2765" t="str">
            <v>S</v>
          </cell>
          <cell r="C2765" t="str">
            <v>late-8</v>
          </cell>
          <cell r="D2765" t="str">
            <v>^</v>
          </cell>
          <cell r="E2765" t="str">
            <v>d</v>
          </cell>
          <cell r="F2765" t="str">
            <v>early-8</v>
          </cell>
          <cell r="G2765" t="str">
            <v>S^</v>
          </cell>
          <cell r="H2765" t="str">
            <v>^d</v>
          </cell>
          <cell r="I2765">
            <v>3</v>
          </cell>
          <cell r="J2765" t="str">
            <v>Not Found</v>
          </cell>
          <cell r="K2765">
            <v>8.6800000000000002E-2</v>
          </cell>
          <cell r="L2765">
            <v>1.5E-3</v>
          </cell>
          <cell r="M2765">
            <v>15</v>
          </cell>
          <cell r="N2765" t="str">
            <v>Not Found</v>
          </cell>
          <cell r="O2765">
            <v>0.13250000000000001</v>
          </cell>
          <cell r="P2765">
            <v>3.0000000000000001E-3</v>
          </cell>
          <cell r="Q2765">
            <v>9</v>
          </cell>
          <cell r="R2765">
            <v>-0.50987876575234459</v>
          </cell>
          <cell r="S2765">
            <v>-0.48800018308901244</v>
          </cell>
          <cell r="T2765">
            <v>0.59947933208522108</v>
          </cell>
          <cell r="U2765">
            <v>0.2854223349967181</v>
          </cell>
          <cell r="V2765">
            <v>-0.19804383533350467</v>
          </cell>
          <cell r="W2765">
            <v>0.49079478343596716</v>
          </cell>
          <cell r="X2765">
            <v>30</v>
          </cell>
          <cell r="Y2765">
            <v>31</v>
          </cell>
          <cell r="Z2765">
            <v>72</v>
          </cell>
          <cell r="AA2765">
            <v>61</v>
          </cell>
          <cell r="AB2765">
            <v>43</v>
          </cell>
          <cell r="AC2765">
            <v>69</v>
          </cell>
        </row>
        <row r="2766">
          <cell r="A2766" t="str">
            <v>s^f</v>
          </cell>
          <cell r="B2766" t="str">
            <v>s</v>
          </cell>
          <cell r="C2766" t="str">
            <v>late-8</v>
          </cell>
          <cell r="D2766" t="str">
            <v>^</v>
          </cell>
          <cell r="E2766" t="str">
            <v>f</v>
          </cell>
          <cell r="F2766" t="str">
            <v>mid-8</v>
          </cell>
          <cell r="G2766" t="str">
            <v>s^</v>
          </cell>
          <cell r="H2766" t="str">
            <v>^f</v>
          </cell>
          <cell r="I2766">
            <v>4</v>
          </cell>
          <cell r="J2766" t="str">
            <v>Not Found</v>
          </cell>
          <cell r="K2766">
            <v>0.1613</v>
          </cell>
          <cell r="L2766">
            <v>7.4999999999999997E-3</v>
          </cell>
          <cell r="M2766">
            <v>20</v>
          </cell>
          <cell r="N2766" t="str">
            <v>Not Found</v>
          </cell>
          <cell r="O2766">
            <v>0.20269999999999999</v>
          </cell>
          <cell r="P2766">
            <v>9.5999999999999992E-3</v>
          </cell>
          <cell r="Q2766">
            <v>11</v>
          </cell>
          <cell r="R2766">
            <v>1.2092157240126291</v>
          </cell>
          <cell r="S2766">
            <v>1.2548148738578011</v>
          </cell>
          <cell r="T2766">
            <v>1.4047693338932186</v>
          </cell>
          <cell r="U2766">
            <v>1.8924827208149151</v>
          </cell>
          <cell r="V2766">
            <v>1.8180096877109777</v>
          </cell>
          <cell r="W2766">
            <v>0.95402278275153019</v>
          </cell>
          <cell r="X2766">
            <v>89</v>
          </cell>
          <cell r="Y2766">
            <v>90</v>
          </cell>
          <cell r="Z2766">
            <v>92</v>
          </cell>
          <cell r="AA2766">
            <v>97</v>
          </cell>
          <cell r="AB2766">
            <v>97</v>
          </cell>
          <cell r="AC2766">
            <v>83</v>
          </cell>
        </row>
        <row r="2767">
          <cell r="A2767" t="str">
            <v>S^f</v>
          </cell>
          <cell r="B2767" t="str">
            <v>S</v>
          </cell>
          <cell r="C2767" t="str">
            <v>late-8</v>
          </cell>
          <cell r="D2767" t="str">
            <v>^</v>
          </cell>
          <cell r="E2767" t="str">
            <v>f</v>
          </cell>
          <cell r="F2767" t="str">
            <v>mid-8</v>
          </cell>
          <cell r="G2767" t="str">
            <v>S^</v>
          </cell>
          <cell r="H2767" t="str">
            <v>^f</v>
          </cell>
          <cell r="I2767">
            <v>4</v>
          </cell>
          <cell r="J2767" t="str">
            <v>Not Found</v>
          </cell>
          <cell r="K2767">
            <v>6.8599999999999994E-2</v>
          </cell>
          <cell r="L2767">
            <v>2.0999999999999999E-3</v>
          </cell>
          <cell r="M2767">
            <v>15</v>
          </cell>
          <cell r="N2767" t="str">
            <v>Not Found</v>
          </cell>
          <cell r="O2767">
            <v>9.8299999999999998E-2</v>
          </cell>
          <cell r="P2767">
            <v>3.0000000000000001E-3</v>
          </cell>
          <cell r="Q2767">
            <v>7</v>
          </cell>
          <cell r="R2767">
            <v>-0.92984547331909007</v>
          </cell>
          <cell r="S2767">
            <v>-0.31371867739433112</v>
          </cell>
          <cell r="T2767">
            <v>0.59947933208522108</v>
          </cell>
          <cell r="U2767">
            <v>-0.49750451963266029</v>
          </cell>
          <cell r="V2767">
            <v>-0.19804383533350467</v>
          </cell>
          <cell r="W2767">
            <v>2.7566784120404197E-2</v>
          </cell>
          <cell r="X2767">
            <v>18</v>
          </cell>
          <cell r="Y2767">
            <v>37</v>
          </cell>
          <cell r="Z2767">
            <v>72</v>
          </cell>
          <cell r="AA2767">
            <v>31</v>
          </cell>
          <cell r="AB2767">
            <v>43</v>
          </cell>
          <cell r="AC2767">
            <v>51</v>
          </cell>
        </row>
        <row r="2768">
          <cell r="A2768" t="str">
            <v>s^g</v>
          </cell>
          <cell r="B2768" t="str">
            <v>s</v>
          </cell>
          <cell r="C2768" t="str">
            <v>late-8</v>
          </cell>
          <cell r="D2768" t="str">
            <v>^</v>
          </cell>
          <cell r="E2768" t="str">
            <v>g</v>
          </cell>
          <cell r="F2768" t="str">
            <v>mid-8</v>
          </cell>
          <cell r="G2768" t="str">
            <v>s^</v>
          </cell>
          <cell r="H2768" t="str">
            <v>^g</v>
          </cell>
          <cell r="I2768">
            <v>4</v>
          </cell>
          <cell r="J2768" t="str">
            <v>Not Found</v>
          </cell>
          <cell r="K2768">
            <v>0.1595</v>
          </cell>
          <cell r="L2768">
            <v>7.3000000000000001E-3</v>
          </cell>
          <cell r="M2768">
            <v>22</v>
          </cell>
          <cell r="N2768" t="str">
            <v>Not Found</v>
          </cell>
          <cell r="O2768">
            <v>0.2024</v>
          </cell>
          <cell r="P2768">
            <v>9.9000000000000008E-3</v>
          </cell>
          <cell r="Q2768">
            <v>11</v>
          </cell>
          <cell r="R2768">
            <v>1.1676805551324017</v>
          </cell>
          <cell r="S2768">
            <v>1.1967210386262408</v>
          </cell>
          <cell r="T2768">
            <v>1.7268853346164177</v>
          </cell>
          <cell r="U2768">
            <v>1.8856149413883416</v>
          </cell>
          <cell r="V2768">
            <v>1.9096484842130002</v>
          </cell>
          <cell r="W2768">
            <v>0.95402278275153019</v>
          </cell>
          <cell r="X2768">
            <v>88</v>
          </cell>
          <cell r="Y2768">
            <v>89</v>
          </cell>
          <cell r="Z2768">
            <v>96</v>
          </cell>
          <cell r="AA2768">
            <v>97</v>
          </cell>
          <cell r="AB2768">
            <v>97</v>
          </cell>
          <cell r="AC2768">
            <v>83</v>
          </cell>
        </row>
        <row r="2769">
          <cell r="A2769" t="str">
            <v>S^g</v>
          </cell>
          <cell r="B2769" t="str">
            <v>S</v>
          </cell>
          <cell r="C2769" t="str">
            <v>late-8</v>
          </cell>
          <cell r="D2769" t="str">
            <v>^</v>
          </cell>
          <cell r="E2769" t="str">
            <v>g</v>
          </cell>
          <cell r="F2769" t="str">
            <v>mid-8</v>
          </cell>
          <cell r="G2769" t="str">
            <v>S^</v>
          </cell>
          <cell r="H2769" t="str">
            <v>^g</v>
          </cell>
          <cell r="I2769">
            <v>4</v>
          </cell>
          <cell r="J2769" t="str">
            <v>Not Found</v>
          </cell>
          <cell r="K2769">
            <v>6.6799999999999998E-2</v>
          </cell>
          <cell r="L2769">
            <v>1.9E-3</v>
          </cell>
          <cell r="M2769">
            <v>17</v>
          </cell>
          <cell r="N2769" t="str">
            <v>Not Found</v>
          </cell>
          <cell r="O2769">
            <v>9.8000000000000004E-2</v>
          </cell>
          <cell r="P2769">
            <v>3.2000000000000002E-3</v>
          </cell>
          <cell r="Q2769">
            <v>7</v>
          </cell>
          <cell r="R2769">
            <v>-0.97138064219931752</v>
          </cell>
          <cell r="S2769">
            <v>-0.37181251262589154</v>
          </cell>
          <cell r="T2769">
            <v>0.9215953328084201</v>
          </cell>
          <cell r="U2769">
            <v>-0.50437229905923364</v>
          </cell>
          <cell r="V2769">
            <v>-0.13695130433215669</v>
          </cell>
          <cell r="W2769">
            <v>2.7566784120404197E-2</v>
          </cell>
          <cell r="X2769">
            <v>17</v>
          </cell>
          <cell r="Y2769">
            <v>35</v>
          </cell>
          <cell r="Z2769">
            <v>82</v>
          </cell>
          <cell r="AA2769">
            <v>31</v>
          </cell>
          <cell r="AB2769">
            <v>45</v>
          </cell>
          <cell r="AC2769">
            <v>51</v>
          </cell>
        </row>
        <row r="2770">
          <cell r="A2770" t="str">
            <v>S^G</v>
          </cell>
          <cell r="B2770" t="str">
            <v>S</v>
          </cell>
          <cell r="C2770" t="str">
            <v>late-8</v>
          </cell>
          <cell r="D2770" t="str">
            <v>^</v>
          </cell>
          <cell r="E2770" t="str">
            <v>G</v>
          </cell>
          <cell r="F2770" t="str">
            <v>mid-8</v>
          </cell>
          <cell r="G2770" t="str">
            <v>S^</v>
          </cell>
          <cell r="H2770" t="str">
            <v>^G</v>
          </cell>
          <cell r="I2770">
            <v>4</v>
          </cell>
          <cell r="J2770" t="str">
            <v>Not Found</v>
          </cell>
          <cell r="K2770">
            <v>6.0600000000000001E-2</v>
          </cell>
          <cell r="L2770">
            <v>3.2000000000000002E-3</v>
          </cell>
          <cell r="M2770">
            <v>12</v>
          </cell>
          <cell r="N2770" t="str">
            <v>Not Found</v>
          </cell>
          <cell r="O2770">
            <v>9.7799999999999998E-2</v>
          </cell>
          <cell r="P2770">
            <v>4.3E-3</v>
          </cell>
          <cell r="Q2770">
            <v>6</v>
          </cell>
          <cell r="R2770">
            <v>-1.1144462238978792</v>
          </cell>
          <cell r="S2770">
            <v>5.7974163792514658E-3</v>
          </cell>
          <cell r="T2770">
            <v>0.11630533100042251</v>
          </cell>
          <cell r="U2770">
            <v>-0.50895081867694947</v>
          </cell>
          <cell r="V2770">
            <v>0.19905761617525705</v>
          </cell>
          <cell r="W2770">
            <v>-0.20404721553737729</v>
          </cell>
          <cell r="X2770">
            <v>13</v>
          </cell>
          <cell r="Y2770">
            <v>50</v>
          </cell>
          <cell r="Z2770">
            <v>54</v>
          </cell>
          <cell r="AA2770">
            <v>31</v>
          </cell>
          <cell r="AB2770">
            <v>57.999999999999993</v>
          </cell>
          <cell r="AC2770">
            <v>42</v>
          </cell>
        </row>
        <row r="2771">
          <cell r="A2771" t="str">
            <v>s^J</v>
          </cell>
          <cell r="B2771" t="str">
            <v>s</v>
          </cell>
          <cell r="C2771" t="str">
            <v>late-8</v>
          </cell>
          <cell r="D2771" t="str">
            <v>^</v>
          </cell>
          <cell r="E2771" t="str">
            <v>J</v>
          </cell>
          <cell r="F2771" t="str">
            <v>mid-8</v>
          </cell>
          <cell r="G2771" t="str">
            <v>s^</v>
          </cell>
          <cell r="H2771" t="str">
            <v>^J</v>
          </cell>
          <cell r="I2771">
            <v>4</v>
          </cell>
          <cell r="J2771" t="str">
            <v>Not Found</v>
          </cell>
          <cell r="K2771">
            <v>0.15229999999999999</v>
          </cell>
          <cell r="L2771">
            <v>6.4000000000000003E-3</v>
          </cell>
          <cell r="M2771">
            <v>17</v>
          </cell>
          <cell r="N2771" t="str">
            <v>Not Found</v>
          </cell>
          <cell r="O2771">
            <v>0.18970000000000001</v>
          </cell>
          <cell r="P2771">
            <v>7.9000000000000008E-3</v>
          </cell>
          <cell r="Q2771">
            <v>7</v>
          </cell>
          <cell r="R2771">
            <v>1.0015398796114912</v>
          </cell>
          <cell r="S2771">
            <v>0.93529878008421885</v>
          </cell>
          <cell r="T2771">
            <v>0.9215953328084201</v>
          </cell>
          <cell r="U2771">
            <v>1.5948789456633974</v>
          </cell>
          <cell r="V2771">
            <v>1.2987231741995207</v>
          </cell>
          <cell r="W2771">
            <v>2.7566784120404197E-2</v>
          </cell>
          <cell r="X2771">
            <v>84</v>
          </cell>
          <cell r="Y2771">
            <v>83</v>
          </cell>
          <cell r="Z2771">
            <v>82</v>
          </cell>
          <cell r="AA2771">
            <v>94</v>
          </cell>
          <cell r="AB2771">
            <v>90</v>
          </cell>
          <cell r="AC2771">
            <v>51</v>
          </cell>
        </row>
        <row r="2772">
          <cell r="A2772" t="str">
            <v>S^J</v>
          </cell>
          <cell r="B2772" t="str">
            <v>S</v>
          </cell>
          <cell r="C2772" t="str">
            <v>late-8</v>
          </cell>
          <cell r="D2772" t="str">
            <v>^</v>
          </cell>
          <cell r="E2772" t="str">
            <v>J</v>
          </cell>
          <cell r="F2772" t="str">
            <v>mid-8</v>
          </cell>
          <cell r="G2772" t="str">
            <v>S^</v>
          </cell>
          <cell r="H2772" t="str">
            <v>^J</v>
          </cell>
          <cell r="I2772">
            <v>4</v>
          </cell>
          <cell r="J2772" t="str">
            <v>Not Found</v>
          </cell>
          <cell r="K2772">
            <v>5.96E-2</v>
          </cell>
          <cell r="L2772">
            <v>1E-3</v>
          </cell>
          <cell r="M2772">
            <v>8</v>
          </cell>
          <cell r="N2772" t="str">
            <v>Not Found</v>
          </cell>
          <cell r="O2772">
            <v>8.5300000000000001E-2</v>
          </cell>
          <cell r="P2772">
            <v>1.1999999999999999E-3</v>
          </cell>
          <cell r="Q2772">
            <v>4</v>
          </cell>
          <cell r="R2772">
            <v>-1.1375213177202277</v>
          </cell>
          <cell r="S2772">
            <v>-0.6332347711679136</v>
          </cell>
          <cell r="T2772">
            <v>-0.52792667044597552</v>
          </cell>
          <cell r="U2772">
            <v>-0.79510829478417833</v>
          </cell>
          <cell r="V2772">
            <v>-0.74787661434563646</v>
          </cell>
          <cell r="W2772">
            <v>-0.66727521485294028</v>
          </cell>
          <cell r="X2772">
            <v>13</v>
          </cell>
          <cell r="Y2772">
            <v>26</v>
          </cell>
          <cell r="Z2772">
            <v>30</v>
          </cell>
          <cell r="AA2772">
            <v>21</v>
          </cell>
          <cell r="AB2772">
            <v>23</v>
          </cell>
          <cell r="AC2772">
            <v>25</v>
          </cell>
        </row>
        <row r="2773">
          <cell r="A2773" t="str">
            <v>s^l</v>
          </cell>
          <cell r="B2773" t="str">
            <v>s</v>
          </cell>
          <cell r="C2773" t="str">
            <v>late-8</v>
          </cell>
          <cell r="D2773" t="str">
            <v>^</v>
          </cell>
          <cell r="E2773" t="str">
            <v>l</v>
          </cell>
          <cell r="F2773" t="str">
            <v>late-8</v>
          </cell>
          <cell r="G2773" t="str">
            <v>s^</v>
          </cell>
          <cell r="H2773" t="str">
            <v>^l</v>
          </cell>
          <cell r="I2773">
            <v>5</v>
          </cell>
          <cell r="J2773" t="str">
            <v>Not Found</v>
          </cell>
          <cell r="K2773">
            <v>0.21529999999999999</v>
          </cell>
          <cell r="L2773">
            <v>1.0500000000000001E-2</v>
          </cell>
          <cell r="M2773">
            <v>23</v>
          </cell>
          <cell r="N2773" t="str">
            <v>Not Found</v>
          </cell>
          <cell r="O2773">
            <v>0.26490000000000002</v>
          </cell>
          <cell r="P2773">
            <v>8.8999999999999999E-3</v>
          </cell>
          <cell r="Q2773">
            <v>10</v>
          </cell>
          <cell r="R2773">
            <v>2.4552707904194557</v>
          </cell>
          <cell r="S2773">
            <v>2.1262224023312082</v>
          </cell>
          <cell r="T2773">
            <v>1.8879433349780173</v>
          </cell>
          <cell r="U2773">
            <v>3.3164023219244871</v>
          </cell>
          <cell r="V2773">
            <v>1.6041858292062601</v>
          </cell>
          <cell r="W2773">
            <v>0.72240878309374867</v>
          </cell>
          <cell r="X2773">
            <v>99</v>
          </cell>
          <cell r="Y2773">
            <v>98</v>
          </cell>
          <cell r="Z2773">
            <v>97</v>
          </cell>
          <cell r="AA2773">
            <v>100</v>
          </cell>
          <cell r="AB2773">
            <v>95</v>
          </cell>
          <cell r="AC2773">
            <v>76</v>
          </cell>
        </row>
        <row r="2774">
          <cell r="A2774" t="str">
            <v>S^l</v>
          </cell>
          <cell r="B2774" t="str">
            <v>S</v>
          </cell>
          <cell r="C2774" t="str">
            <v>late-8</v>
          </cell>
          <cell r="D2774" t="str">
            <v>^</v>
          </cell>
          <cell r="E2774" t="str">
            <v>l</v>
          </cell>
          <cell r="F2774" t="str">
            <v>late-8</v>
          </cell>
          <cell r="G2774" t="str">
            <v>S^</v>
          </cell>
          <cell r="H2774" t="str">
            <v>^l</v>
          </cell>
          <cell r="I2774">
            <v>5</v>
          </cell>
          <cell r="J2774" t="str">
            <v>Not Found</v>
          </cell>
          <cell r="K2774">
            <v>0.1226</v>
          </cell>
          <cell r="L2774">
            <v>5.1000000000000004E-3</v>
          </cell>
          <cell r="M2774">
            <v>17</v>
          </cell>
          <cell r="N2774" t="str">
            <v>Not Found</v>
          </cell>
          <cell r="O2774">
            <v>0.1605</v>
          </cell>
          <cell r="P2774">
            <v>2.3E-3</v>
          </cell>
          <cell r="Q2774">
            <v>6</v>
          </cell>
          <cell r="R2774">
            <v>0.31620959308773672</v>
          </cell>
          <cell r="S2774">
            <v>0.55768885107907584</v>
          </cell>
          <cell r="T2774">
            <v>0.9215953328084201</v>
          </cell>
          <cell r="U2774">
            <v>0.92641508147691065</v>
          </cell>
          <cell r="V2774">
            <v>-0.41186769383822258</v>
          </cell>
          <cell r="W2774">
            <v>-0.20404721553737729</v>
          </cell>
          <cell r="X2774">
            <v>62</v>
          </cell>
          <cell r="Y2774">
            <v>71</v>
          </cell>
          <cell r="Z2774">
            <v>82</v>
          </cell>
          <cell r="AA2774">
            <v>82</v>
          </cell>
          <cell r="AB2774">
            <v>35</v>
          </cell>
          <cell r="AC2774">
            <v>42</v>
          </cell>
        </row>
        <row r="2775">
          <cell r="A2775" t="str">
            <v>S^m</v>
          </cell>
          <cell r="B2775" t="str">
            <v>S</v>
          </cell>
          <cell r="C2775" t="str">
            <v>late-8</v>
          </cell>
          <cell r="D2775" t="str">
            <v>^</v>
          </cell>
          <cell r="E2775" t="str">
            <v>m</v>
          </cell>
          <cell r="F2775" t="str">
            <v>early-8</v>
          </cell>
          <cell r="G2775" t="str">
            <v>S^</v>
          </cell>
          <cell r="H2775" t="str">
            <v>^m</v>
          </cell>
          <cell r="I2775">
            <v>3</v>
          </cell>
          <cell r="J2775" t="str">
            <v>Not Found</v>
          </cell>
          <cell r="K2775">
            <v>9.8299999999999998E-2</v>
          </cell>
          <cell r="L2775">
            <v>5.5999999999999999E-3</v>
          </cell>
          <cell r="M2775">
            <v>17</v>
          </cell>
          <cell r="N2775" t="str">
            <v>Not Found</v>
          </cell>
          <cell r="O2775">
            <v>0.1244</v>
          </cell>
          <cell r="P2775">
            <v>1.18E-2</v>
          </cell>
          <cell r="Q2775">
            <v>11</v>
          </cell>
          <cell r="R2775">
            <v>-0.24451518679533532</v>
          </cell>
          <cell r="S2775">
            <v>0.70292343915797684</v>
          </cell>
          <cell r="T2775">
            <v>0.9215953328084201</v>
          </cell>
          <cell r="U2775">
            <v>9.9992290479233539E-2</v>
          </cell>
          <cell r="V2775">
            <v>2.4900275287258054</v>
          </cell>
          <cell r="W2775">
            <v>0.95402278275153019</v>
          </cell>
          <cell r="X2775">
            <v>40</v>
          </cell>
          <cell r="Y2775">
            <v>76</v>
          </cell>
          <cell r="Z2775">
            <v>82</v>
          </cell>
          <cell r="AA2775">
            <v>54</v>
          </cell>
          <cell r="AB2775">
            <v>99</v>
          </cell>
          <cell r="AC2775">
            <v>83</v>
          </cell>
        </row>
        <row r="2776">
          <cell r="A2776" t="str">
            <v>S^p</v>
          </cell>
          <cell r="B2776" t="str">
            <v>S</v>
          </cell>
          <cell r="C2776" t="str">
            <v>late-8</v>
          </cell>
          <cell r="D2776" t="str">
            <v>^</v>
          </cell>
          <cell r="E2776" t="str">
            <v>p</v>
          </cell>
          <cell r="F2776" t="str">
            <v>early-8</v>
          </cell>
          <cell r="G2776" t="str">
            <v>S^</v>
          </cell>
          <cell r="H2776" t="str">
            <v>^p</v>
          </cell>
          <cell r="I2776">
            <v>3</v>
          </cell>
          <cell r="J2776" t="str">
            <v>Not Found</v>
          </cell>
          <cell r="K2776">
            <v>8.5999999999999993E-2</v>
          </cell>
          <cell r="L2776">
            <v>1.6999999999999999E-3</v>
          </cell>
          <cell r="M2776">
            <v>12</v>
          </cell>
          <cell r="N2776" t="str">
            <v>Not Found</v>
          </cell>
          <cell r="O2776">
            <v>0.1114</v>
          </cell>
          <cell r="P2776">
            <v>3.5000000000000001E-3</v>
          </cell>
          <cell r="Q2776">
            <v>10</v>
          </cell>
          <cell r="R2776">
            <v>-0.52833884081022375</v>
          </cell>
          <cell r="S2776">
            <v>-0.42990634785745202</v>
          </cell>
          <cell r="T2776">
            <v>0.11630533100042251</v>
          </cell>
          <cell r="U2776">
            <v>-0.19761148467228443</v>
          </cell>
          <cell r="V2776">
            <v>-4.5312507830134761E-2</v>
          </cell>
          <cell r="W2776">
            <v>0.72240878309374867</v>
          </cell>
          <cell r="X2776">
            <v>30</v>
          </cell>
          <cell r="Y2776">
            <v>33</v>
          </cell>
          <cell r="Z2776">
            <v>54</v>
          </cell>
          <cell r="AA2776">
            <v>42</v>
          </cell>
          <cell r="AB2776">
            <v>49</v>
          </cell>
          <cell r="AC2776">
            <v>76</v>
          </cell>
        </row>
        <row r="2777">
          <cell r="A2777" t="str">
            <v>s^r</v>
          </cell>
          <cell r="B2777" t="str">
            <v>s</v>
          </cell>
          <cell r="C2777" t="str">
            <v>late-8</v>
          </cell>
          <cell r="D2777" t="str">
            <v>^</v>
          </cell>
          <cell r="E2777" t="str">
            <v>r</v>
          </cell>
          <cell r="F2777" t="str">
            <v>late-8</v>
          </cell>
          <cell r="G2777" t="str">
            <v>s^</v>
          </cell>
          <cell r="H2777" t="str">
            <v>^r</v>
          </cell>
          <cell r="I2777">
            <v>5</v>
          </cell>
          <cell r="J2777" t="str">
            <v>Not Found</v>
          </cell>
          <cell r="K2777">
            <v>0.22</v>
          </cell>
          <cell r="L2777">
            <v>5.8999999999999999E-3</v>
          </cell>
          <cell r="M2777">
            <v>11</v>
          </cell>
          <cell r="N2777" t="str">
            <v>Not Found</v>
          </cell>
          <cell r="O2777">
            <v>0.27139999999999997</v>
          </cell>
          <cell r="P2777">
            <v>7.6E-3</v>
          </cell>
          <cell r="Q2777">
            <v>7</v>
          </cell>
          <cell r="R2777">
            <v>2.5637237313844947</v>
          </cell>
          <cell r="S2777">
            <v>0.79006419200531752</v>
          </cell>
          <cell r="T2777">
            <v>-4.4752669361177014E-2</v>
          </cell>
          <cell r="U2777">
            <v>3.4652042095002451</v>
          </cell>
          <cell r="V2777">
            <v>1.2070843776974984</v>
          </cell>
          <cell r="W2777">
            <v>2.7566784120404197E-2</v>
          </cell>
          <cell r="X2777">
            <v>99</v>
          </cell>
          <cell r="Y2777">
            <v>79</v>
          </cell>
          <cell r="Z2777">
            <v>48</v>
          </cell>
          <cell r="AA2777">
            <v>100</v>
          </cell>
          <cell r="AB2777">
            <v>89</v>
          </cell>
          <cell r="AC2777">
            <v>51</v>
          </cell>
        </row>
        <row r="2778">
          <cell r="A2778" t="str">
            <v>S^r</v>
          </cell>
          <cell r="B2778" t="str">
            <v>S</v>
          </cell>
          <cell r="C2778" t="str">
            <v>late-8</v>
          </cell>
          <cell r="D2778" t="str">
            <v>^</v>
          </cell>
          <cell r="E2778" t="str">
            <v>r</v>
          </cell>
          <cell r="F2778" t="str">
            <v>late-8</v>
          </cell>
          <cell r="G2778" t="str">
            <v>S^</v>
          </cell>
          <cell r="H2778" t="str">
            <v>^r</v>
          </cell>
          <cell r="I2778">
            <v>5</v>
          </cell>
          <cell r="J2778" t="str">
            <v>Not Found</v>
          </cell>
          <cell r="K2778">
            <v>0.1273</v>
          </cell>
          <cell r="L2778">
            <v>5.0000000000000001E-4</v>
          </cell>
          <cell r="M2778">
            <v>9</v>
          </cell>
          <cell r="N2778" t="str">
            <v>Not Found</v>
          </cell>
          <cell r="O2778">
            <v>0.16700000000000001</v>
          </cell>
          <cell r="P2778">
            <v>8.9999999999999998E-4</v>
          </cell>
          <cell r="Q2778">
            <v>5</v>
          </cell>
          <cell r="R2778">
            <v>0.42466253405277526</v>
          </cell>
          <cell r="S2778">
            <v>-0.77846935924681471</v>
          </cell>
          <cell r="T2778">
            <v>-0.36686867008437607</v>
          </cell>
          <cell r="U2778">
            <v>1.0752169690526698</v>
          </cell>
          <cell r="V2778">
            <v>-0.83951541084765835</v>
          </cell>
          <cell r="W2778">
            <v>-0.43566121519515877</v>
          </cell>
          <cell r="X2778">
            <v>66</v>
          </cell>
          <cell r="Y2778">
            <v>21</v>
          </cell>
          <cell r="Z2778">
            <v>36</v>
          </cell>
          <cell r="AA2778">
            <v>86</v>
          </cell>
          <cell r="AB2778">
            <v>21</v>
          </cell>
          <cell r="AC2778">
            <v>33</v>
          </cell>
        </row>
        <row r="2779">
          <cell r="A2779" t="str">
            <v>s^s</v>
          </cell>
          <cell r="B2779" t="str">
            <v>s</v>
          </cell>
          <cell r="C2779" t="str">
            <v>late-8</v>
          </cell>
          <cell r="D2779" t="str">
            <v>^</v>
          </cell>
          <cell r="E2779" t="str">
            <v>s</v>
          </cell>
          <cell r="F2779" t="str">
            <v>late-8</v>
          </cell>
          <cell r="G2779" t="str">
            <v>s^</v>
          </cell>
          <cell r="H2779" t="str">
            <v>^s</v>
          </cell>
          <cell r="I2779">
            <v>5</v>
          </cell>
          <cell r="J2779" t="str">
            <v>Not Found</v>
          </cell>
          <cell r="K2779">
            <v>0.22040000000000001</v>
          </cell>
          <cell r="L2779">
            <v>9.7999999999999997E-3</v>
          </cell>
          <cell r="M2779">
            <v>16</v>
          </cell>
          <cell r="N2779" t="str">
            <v>Not Found</v>
          </cell>
          <cell r="O2779">
            <v>0.24579999999999999</v>
          </cell>
          <cell r="P2779">
            <v>1.1299999999999999E-2</v>
          </cell>
          <cell r="Q2779">
            <v>10</v>
          </cell>
          <cell r="R2779">
            <v>2.5729537689134343</v>
          </cell>
          <cell r="S2779">
            <v>1.9228939790207464</v>
          </cell>
          <cell r="T2779">
            <v>0.76053733244682054</v>
          </cell>
          <cell r="U2779">
            <v>2.8791536984326398</v>
          </cell>
          <cell r="V2779">
            <v>2.3372962012224354</v>
          </cell>
          <cell r="W2779">
            <v>0.72240878309374867</v>
          </cell>
          <cell r="X2779">
            <v>99</v>
          </cell>
          <cell r="Y2779">
            <v>97</v>
          </cell>
          <cell r="Z2779">
            <v>78</v>
          </cell>
          <cell r="AA2779">
            <v>100</v>
          </cell>
          <cell r="AB2779">
            <v>99</v>
          </cell>
          <cell r="AC2779">
            <v>76</v>
          </cell>
        </row>
        <row r="2780">
          <cell r="A2780" t="str">
            <v>s^S</v>
          </cell>
          <cell r="B2780" t="str">
            <v>s</v>
          </cell>
          <cell r="C2780" t="str">
            <v>late-8</v>
          </cell>
          <cell r="D2780" t="str">
            <v>^</v>
          </cell>
          <cell r="E2780" t="str">
            <v>S</v>
          </cell>
          <cell r="F2780" t="str">
            <v>late-8</v>
          </cell>
          <cell r="G2780" t="str">
            <v>s^</v>
          </cell>
          <cell r="H2780" t="str">
            <v>^S</v>
          </cell>
          <cell r="I2780">
            <v>5</v>
          </cell>
          <cell r="J2780" t="str">
            <v>Not Found</v>
          </cell>
          <cell r="K2780">
            <v>0.14929999999999999</v>
          </cell>
          <cell r="L2780">
            <v>6.3E-3</v>
          </cell>
          <cell r="M2780">
            <v>14</v>
          </cell>
          <cell r="N2780" t="str">
            <v>Not Found</v>
          </cell>
          <cell r="O2780">
            <v>0.1946</v>
          </cell>
          <cell r="P2780">
            <v>8.6E-3</v>
          </cell>
          <cell r="Q2780">
            <v>8</v>
          </cell>
          <cell r="R2780">
            <v>0.93231459814444517</v>
          </cell>
          <cell r="S2780">
            <v>0.90625186246843847</v>
          </cell>
          <cell r="T2780">
            <v>0.43842133172362152</v>
          </cell>
          <cell r="U2780">
            <v>1.7070526762974307</v>
          </cell>
          <cell r="V2780">
            <v>1.5125470327042383</v>
          </cell>
          <cell r="W2780">
            <v>0.25918078377818571</v>
          </cell>
          <cell r="X2780">
            <v>82</v>
          </cell>
          <cell r="Y2780">
            <v>82</v>
          </cell>
          <cell r="Z2780">
            <v>67</v>
          </cell>
          <cell r="AA2780">
            <v>96</v>
          </cell>
          <cell r="AB2780">
            <v>94</v>
          </cell>
          <cell r="AC2780">
            <v>60</v>
          </cell>
        </row>
        <row r="2781">
          <cell r="A2781" t="str">
            <v>S^s</v>
          </cell>
          <cell r="B2781" t="str">
            <v>S</v>
          </cell>
          <cell r="C2781" t="str">
            <v>late-8</v>
          </cell>
          <cell r="D2781" t="str">
            <v>^</v>
          </cell>
          <cell r="E2781" t="str">
            <v>s</v>
          </cell>
          <cell r="F2781" t="str">
            <v>late-8</v>
          </cell>
          <cell r="G2781" t="str">
            <v>S^</v>
          </cell>
          <cell r="H2781" t="str">
            <v>^s</v>
          </cell>
          <cell r="I2781">
            <v>5</v>
          </cell>
          <cell r="J2781" t="str">
            <v>Not Found</v>
          </cell>
          <cell r="K2781">
            <v>0.12770000000000001</v>
          </cell>
          <cell r="L2781">
            <v>4.4000000000000003E-3</v>
          </cell>
          <cell r="M2781">
            <v>10</v>
          </cell>
          <cell r="N2781" t="str">
            <v>Not Found</v>
          </cell>
          <cell r="O2781">
            <v>0.1414</v>
          </cell>
          <cell r="P2781">
            <v>4.5999999999999999E-3</v>
          </cell>
          <cell r="Q2781">
            <v>6</v>
          </cell>
          <cell r="R2781">
            <v>0.43389257158171496</v>
          </cell>
          <cell r="S2781">
            <v>0.35436042776861426</v>
          </cell>
          <cell r="T2781">
            <v>-0.20581066972277653</v>
          </cell>
          <cell r="U2781">
            <v>0.48916645798506481</v>
          </cell>
          <cell r="V2781">
            <v>0.29069641267727897</v>
          </cell>
          <cell r="W2781">
            <v>-0.20404721553737729</v>
          </cell>
          <cell r="X2781">
            <v>67</v>
          </cell>
          <cell r="Y2781">
            <v>64</v>
          </cell>
          <cell r="Z2781">
            <v>42</v>
          </cell>
          <cell r="AA2781">
            <v>69</v>
          </cell>
          <cell r="AB2781">
            <v>62</v>
          </cell>
          <cell r="AC2781">
            <v>42</v>
          </cell>
        </row>
        <row r="2782">
          <cell r="A2782" t="str">
            <v>S^S</v>
          </cell>
          <cell r="B2782" t="str">
            <v>S</v>
          </cell>
          <cell r="C2782" t="str">
            <v>late-8</v>
          </cell>
          <cell r="D2782" t="str">
            <v>^</v>
          </cell>
          <cell r="E2782" t="str">
            <v>S</v>
          </cell>
          <cell r="F2782" t="str">
            <v>late-8</v>
          </cell>
          <cell r="G2782" t="str">
            <v>S^</v>
          </cell>
          <cell r="H2782" t="str">
            <v>^S</v>
          </cell>
          <cell r="I2782">
            <v>5</v>
          </cell>
          <cell r="J2782" t="str">
            <v>Not Found</v>
          </cell>
          <cell r="K2782">
            <v>5.6599999999999998E-2</v>
          </cell>
          <cell r="L2782">
            <v>8.9999999999999998E-4</v>
          </cell>
          <cell r="M2782">
            <v>9</v>
          </cell>
          <cell r="N2782" t="str">
            <v>Not Found</v>
          </cell>
          <cell r="O2782">
            <v>9.0200000000000002E-2</v>
          </cell>
          <cell r="P2782">
            <v>1.9E-3</v>
          </cell>
          <cell r="Q2782">
            <v>5</v>
          </cell>
          <cell r="R2782">
            <v>-1.2067465991872737</v>
          </cell>
          <cell r="S2782">
            <v>-0.66228168878369387</v>
          </cell>
          <cell r="T2782">
            <v>-0.36686867008437607</v>
          </cell>
          <cell r="U2782">
            <v>-0.68293456415014453</v>
          </cell>
          <cell r="V2782">
            <v>-0.53405275584091849</v>
          </cell>
          <cell r="W2782">
            <v>-0.43566121519515877</v>
          </cell>
          <cell r="X2782">
            <v>11</v>
          </cell>
          <cell r="Y2782">
            <v>25</v>
          </cell>
          <cell r="Z2782">
            <v>36</v>
          </cell>
          <cell r="AA2782">
            <v>25</v>
          </cell>
          <cell r="AB2782">
            <v>30</v>
          </cell>
          <cell r="AC2782">
            <v>33</v>
          </cell>
        </row>
        <row r="2783">
          <cell r="A2783" t="str">
            <v>s^t</v>
          </cell>
          <cell r="B2783" t="str">
            <v>s</v>
          </cell>
          <cell r="C2783" t="str">
            <v>late-8</v>
          </cell>
          <cell r="D2783" t="str">
            <v>^</v>
          </cell>
          <cell r="E2783" t="str">
            <v>t</v>
          </cell>
          <cell r="F2783" t="str">
            <v>mid-8</v>
          </cell>
          <cell r="G2783" t="str">
            <v>s^</v>
          </cell>
          <cell r="H2783" t="str">
            <v>^t</v>
          </cell>
          <cell r="I2783">
            <v>4</v>
          </cell>
          <cell r="J2783" t="str">
            <v>Not Found</v>
          </cell>
          <cell r="K2783">
            <v>0.20760000000000001</v>
          </cell>
          <cell r="L2783">
            <v>8.3000000000000001E-3</v>
          </cell>
          <cell r="M2783">
            <v>30</v>
          </cell>
          <cell r="N2783" t="str">
            <v>Not Found</v>
          </cell>
          <cell r="O2783">
            <v>0.25159999999999999</v>
          </cell>
          <cell r="P2783">
            <v>1.1299999999999999E-2</v>
          </cell>
          <cell r="Q2783">
            <v>19</v>
          </cell>
          <cell r="R2783">
            <v>2.2775925679873716</v>
          </cell>
          <cell r="S2783">
            <v>1.487190214784043</v>
          </cell>
          <cell r="T2783">
            <v>3.015349337509214</v>
          </cell>
          <cell r="U2783">
            <v>3.0119307673463949</v>
          </cell>
          <cell r="V2783">
            <v>2.3372962012224354</v>
          </cell>
          <cell r="W2783">
            <v>2.806934780013782</v>
          </cell>
          <cell r="X2783">
            <v>99</v>
          </cell>
          <cell r="Y2783">
            <v>93</v>
          </cell>
          <cell r="Z2783">
            <v>100</v>
          </cell>
          <cell r="AA2783">
            <v>100</v>
          </cell>
          <cell r="AB2783">
            <v>99</v>
          </cell>
          <cell r="AC2783">
            <v>100</v>
          </cell>
        </row>
        <row r="2784">
          <cell r="A2784" t="str">
            <v>s^T</v>
          </cell>
          <cell r="B2784" t="str">
            <v>s</v>
          </cell>
          <cell r="C2784" t="str">
            <v>late-8</v>
          </cell>
          <cell r="D2784" t="str">
            <v>^</v>
          </cell>
          <cell r="E2784" t="str">
            <v>T</v>
          </cell>
          <cell r="F2784" t="str">
            <v>late-8</v>
          </cell>
          <cell r="G2784" t="str">
            <v>s^</v>
          </cell>
          <cell r="H2784" t="str">
            <v>^T</v>
          </cell>
          <cell r="I2784">
            <v>5</v>
          </cell>
          <cell r="J2784" t="str">
            <v>Not Found</v>
          </cell>
          <cell r="K2784">
            <v>0.14899999999999999</v>
          </cell>
          <cell r="L2784">
            <v>6.0000000000000001E-3</v>
          </cell>
          <cell r="M2784">
            <v>9</v>
          </cell>
          <cell r="N2784" t="str">
            <v>Not Found</v>
          </cell>
          <cell r="O2784">
            <v>0.19189999999999999</v>
          </cell>
          <cell r="P2784">
            <v>7.9000000000000008E-3</v>
          </cell>
          <cell r="Q2784">
            <v>6</v>
          </cell>
          <cell r="R2784">
            <v>0.92539206999774071</v>
          </cell>
          <cell r="S2784">
            <v>0.8191111096210979</v>
          </cell>
          <cell r="T2784">
            <v>-0.36686867008437607</v>
          </cell>
          <cell r="U2784">
            <v>1.6452426614582691</v>
          </cell>
          <cell r="V2784">
            <v>1.2987231741995207</v>
          </cell>
          <cell r="W2784">
            <v>-0.20404721553737729</v>
          </cell>
          <cell r="X2784">
            <v>82</v>
          </cell>
          <cell r="Y2784">
            <v>79</v>
          </cell>
          <cell r="Z2784">
            <v>36</v>
          </cell>
          <cell r="AA2784">
            <v>95</v>
          </cell>
          <cell r="AB2784">
            <v>90</v>
          </cell>
          <cell r="AC2784">
            <v>42</v>
          </cell>
        </row>
        <row r="2785">
          <cell r="A2785" t="str">
            <v>S^T</v>
          </cell>
          <cell r="B2785" t="str">
            <v>S</v>
          </cell>
          <cell r="C2785" t="str">
            <v>late-8</v>
          </cell>
          <cell r="D2785" t="str">
            <v>^</v>
          </cell>
          <cell r="E2785" t="str">
            <v>T</v>
          </cell>
          <cell r="F2785" t="str">
            <v>late-8</v>
          </cell>
          <cell r="G2785" t="str">
            <v>S^</v>
          </cell>
          <cell r="H2785" t="str">
            <v>^T</v>
          </cell>
          <cell r="I2785">
            <v>5</v>
          </cell>
          <cell r="J2785" t="str">
            <v>Not Found</v>
          </cell>
          <cell r="K2785">
            <v>5.6300000000000003E-2</v>
          </cell>
          <cell r="L2785">
            <v>5.9999999999999995E-4</v>
          </cell>
          <cell r="M2785">
            <v>5</v>
          </cell>
          <cell r="N2785" t="str">
            <v>Not Found</v>
          </cell>
          <cell r="O2785">
            <v>8.7599999999999997E-2</v>
          </cell>
          <cell r="P2785">
            <v>1.2999999999999999E-3</v>
          </cell>
          <cell r="Q2785">
            <v>2</v>
          </cell>
          <cell r="R2785">
            <v>-1.2136691273339781</v>
          </cell>
          <cell r="S2785">
            <v>-0.74942244163103455</v>
          </cell>
          <cell r="T2785">
            <v>-1.0111006715307742</v>
          </cell>
          <cell r="U2785">
            <v>-0.74245531918044827</v>
          </cell>
          <cell r="V2785">
            <v>-0.71733034884496238</v>
          </cell>
          <cell r="W2785">
            <v>-1.1305032141685032</v>
          </cell>
          <cell r="X2785">
            <v>11</v>
          </cell>
          <cell r="Y2785">
            <v>22</v>
          </cell>
          <cell r="Z2785">
            <v>15</v>
          </cell>
          <cell r="AA2785">
            <v>23</v>
          </cell>
          <cell r="AB2785">
            <v>24</v>
          </cell>
          <cell r="AC2785">
            <v>13</v>
          </cell>
        </row>
        <row r="2786">
          <cell r="A2786" t="str">
            <v>s^v</v>
          </cell>
          <cell r="B2786" t="str">
            <v>s</v>
          </cell>
          <cell r="C2786" t="str">
            <v>late-8</v>
          </cell>
          <cell r="D2786" t="str">
            <v>^</v>
          </cell>
          <cell r="E2786" t="str">
            <v>v</v>
          </cell>
          <cell r="F2786" t="str">
            <v>mid-8</v>
          </cell>
          <cell r="G2786" t="str">
            <v>s^</v>
          </cell>
          <cell r="H2786" t="str">
            <v>^v</v>
          </cell>
          <cell r="I2786">
            <v>4</v>
          </cell>
          <cell r="J2786" t="str">
            <v>Not Found</v>
          </cell>
          <cell r="K2786">
            <v>0.16520000000000001</v>
          </cell>
          <cell r="L2786">
            <v>7.1000000000000004E-3</v>
          </cell>
          <cell r="M2786">
            <v>13</v>
          </cell>
          <cell r="N2786" t="str">
            <v>Not Found</v>
          </cell>
          <cell r="O2786">
            <v>0.20549999999999999</v>
          </cell>
          <cell r="P2786">
            <v>9.1999999999999998E-3</v>
          </cell>
          <cell r="Q2786">
            <v>9</v>
          </cell>
          <cell r="R2786">
            <v>1.2992085899197892</v>
          </cell>
          <cell r="S2786">
            <v>1.1386272033946805</v>
          </cell>
          <cell r="T2786">
            <v>0.27736333136202201</v>
          </cell>
          <cell r="U2786">
            <v>1.9565819954629342</v>
          </cell>
          <cell r="V2786">
            <v>1.6958246257082821</v>
          </cell>
          <cell r="W2786">
            <v>0.49079478343596716</v>
          </cell>
          <cell r="X2786">
            <v>90</v>
          </cell>
          <cell r="Y2786">
            <v>87</v>
          </cell>
          <cell r="Z2786">
            <v>61</v>
          </cell>
          <cell r="AA2786">
            <v>97</v>
          </cell>
          <cell r="AB2786">
            <v>96</v>
          </cell>
          <cell r="AC2786">
            <v>69</v>
          </cell>
        </row>
        <row r="2787">
          <cell r="A2787" t="str">
            <v>s^z</v>
          </cell>
          <cell r="B2787" t="str">
            <v>s</v>
          </cell>
          <cell r="C2787" t="str">
            <v>late-8</v>
          </cell>
          <cell r="D2787" t="str">
            <v>^</v>
          </cell>
          <cell r="E2787" t="str">
            <v>z</v>
          </cell>
          <cell r="F2787" t="str">
            <v>late-8</v>
          </cell>
          <cell r="G2787" t="str">
            <v>s^</v>
          </cell>
          <cell r="H2787" t="str">
            <v>^z</v>
          </cell>
          <cell r="I2787">
            <v>5</v>
          </cell>
          <cell r="J2787" t="str">
            <v>Not Found</v>
          </cell>
          <cell r="K2787">
            <v>0.16170000000000001</v>
          </cell>
          <cell r="L2787">
            <v>6.8999999999999999E-3</v>
          </cell>
          <cell r="M2787">
            <v>13</v>
          </cell>
          <cell r="N2787" t="str">
            <v>Not Found</v>
          </cell>
          <cell r="O2787">
            <v>0.20749999999999999</v>
          </cell>
          <cell r="P2787">
            <v>1.01E-2</v>
          </cell>
          <cell r="Q2787">
            <v>10</v>
          </cell>
          <cell r="R2787">
            <v>1.2184457615415689</v>
          </cell>
          <cell r="S2787">
            <v>1.0805333681631197</v>
          </cell>
          <cell r="T2787">
            <v>0.27736333136202201</v>
          </cell>
          <cell r="U2787">
            <v>2.0023671916400909</v>
          </cell>
          <cell r="V2787">
            <v>1.9707410152143479</v>
          </cell>
          <cell r="W2787">
            <v>0.72240878309374867</v>
          </cell>
          <cell r="X2787">
            <v>89</v>
          </cell>
          <cell r="Y2787">
            <v>86</v>
          </cell>
          <cell r="Z2787">
            <v>61</v>
          </cell>
          <cell r="AA2787">
            <v>98</v>
          </cell>
          <cell r="AB2787">
            <v>98</v>
          </cell>
          <cell r="AC2787">
            <v>76</v>
          </cell>
        </row>
        <row r="2788">
          <cell r="A2788" t="str">
            <v>S^z</v>
          </cell>
          <cell r="B2788" t="str">
            <v>S</v>
          </cell>
          <cell r="C2788" t="str">
            <v>late-8</v>
          </cell>
          <cell r="D2788" t="str">
            <v>^</v>
          </cell>
          <cell r="E2788" t="str">
            <v>z</v>
          </cell>
          <cell r="F2788" t="str">
            <v>late-8</v>
          </cell>
          <cell r="G2788" t="str">
            <v>S^</v>
          </cell>
          <cell r="H2788" t="str">
            <v>^z</v>
          </cell>
          <cell r="I2788">
            <v>5</v>
          </cell>
          <cell r="J2788" t="str">
            <v>Not Found</v>
          </cell>
          <cell r="K2788">
            <v>6.9000000000000006E-2</v>
          </cell>
          <cell r="L2788">
            <v>1.5E-3</v>
          </cell>
          <cell r="M2788">
            <v>8</v>
          </cell>
          <cell r="N2788" t="str">
            <v>Not Found</v>
          </cell>
          <cell r="O2788">
            <v>0.1031</v>
          </cell>
          <cell r="P2788">
            <v>3.5000000000000001E-3</v>
          </cell>
          <cell r="Q2788">
            <v>5</v>
          </cell>
          <cell r="R2788">
            <v>-0.92061543579015037</v>
          </cell>
          <cell r="S2788">
            <v>-0.48800018308901244</v>
          </cell>
          <cell r="T2788">
            <v>-0.52792667044597552</v>
          </cell>
          <cell r="U2788">
            <v>-0.38762004880748446</v>
          </cell>
          <cell r="V2788">
            <v>-4.5312507830134761E-2</v>
          </cell>
          <cell r="W2788">
            <v>-0.43566121519515877</v>
          </cell>
          <cell r="X2788">
            <v>18</v>
          </cell>
          <cell r="Y2788">
            <v>31</v>
          </cell>
          <cell r="Z2788">
            <v>30</v>
          </cell>
          <cell r="AA2788">
            <v>35</v>
          </cell>
          <cell r="AB2788">
            <v>49</v>
          </cell>
          <cell r="AC2788">
            <v>33</v>
          </cell>
        </row>
        <row r="2789">
          <cell r="A2789" t="str">
            <v>Sab</v>
          </cell>
          <cell r="B2789" t="str">
            <v>S</v>
          </cell>
          <cell r="C2789" t="str">
            <v>late-8</v>
          </cell>
          <cell r="D2789" t="str">
            <v>a</v>
          </cell>
          <cell r="E2789" t="str">
            <v>b</v>
          </cell>
          <cell r="F2789" t="str">
            <v>early-8</v>
          </cell>
          <cell r="G2789" t="str">
            <v>Sa</v>
          </cell>
          <cell r="H2789" t="str">
            <v>ab</v>
          </cell>
          <cell r="I2789">
            <v>3</v>
          </cell>
          <cell r="J2789" t="str">
            <v>Not Found</v>
          </cell>
          <cell r="K2789">
            <v>9.6199999999999994E-2</v>
          </cell>
          <cell r="L2789">
            <v>2.5999999999999999E-3</v>
          </cell>
          <cell r="M2789">
            <v>15</v>
          </cell>
          <cell r="N2789" t="str">
            <v>Not Found</v>
          </cell>
          <cell r="O2789">
            <v>0.10390000000000001</v>
          </cell>
          <cell r="P2789">
            <v>6.0000000000000001E-3</v>
          </cell>
          <cell r="Q2789">
            <v>9</v>
          </cell>
          <cell r="R2789">
            <v>-0.29297288382226755</v>
          </cell>
          <cell r="S2789">
            <v>-0.16848408931542999</v>
          </cell>
          <cell r="T2789">
            <v>0.59947933208522108</v>
          </cell>
          <cell r="U2789">
            <v>-0.3693059703366216</v>
          </cell>
          <cell r="V2789">
            <v>0.71834412968671479</v>
          </cell>
          <cell r="W2789">
            <v>0.49079478343596716</v>
          </cell>
          <cell r="X2789">
            <v>38</v>
          </cell>
          <cell r="Y2789">
            <v>43</v>
          </cell>
          <cell r="Z2789">
            <v>72</v>
          </cell>
          <cell r="AA2789">
            <v>36</v>
          </cell>
          <cell r="AB2789">
            <v>77</v>
          </cell>
          <cell r="AC2789">
            <v>69</v>
          </cell>
        </row>
        <row r="2790">
          <cell r="A2790" t="str">
            <v>saC</v>
          </cell>
          <cell r="B2790" t="str">
            <v>s</v>
          </cell>
          <cell r="C2790" t="str">
            <v>late-8</v>
          </cell>
          <cell r="D2790" t="str">
            <v>a</v>
          </cell>
          <cell r="E2790" t="str">
            <v>C</v>
          </cell>
          <cell r="F2790" t="str">
            <v>mid-8</v>
          </cell>
          <cell r="G2790" t="str">
            <v>sa</v>
          </cell>
          <cell r="H2790" t="str">
            <v>aC</v>
          </cell>
          <cell r="I2790">
            <v>4</v>
          </cell>
          <cell r="J2790" t="str">
            <v>Not Found</v>
          </cell>
          <cell r="K2790">
            <v>0.1709</v>
          </cell>
          <cell r="L2790">
            <v>2.3999999999999998E-3</v>
          </cell>
          <cell r="M2790">
            <v>11</v>
          </cell>
          <cell r="N2790" t="str">
            <v>Not Found</v>
          </cell>
          <cell r="O2790">
            <v>0.19900000000000001</v>
          </cell>
          <cell r="P2790">
            <v>1.9E-3</v>
          </cell>
          <cell r="Q2790">
            <v>4</v>
          </cell>
          <cell r="R2790">
            <v>1.430736624707176</v>
          </cell>
          <cell r="S2790">
            <v>-0.22657792454699047</v>
          </cell>
          <cell r="T2790">
            <v>-4.4752669361177014E-2</v>
          </cell>
          <cell r="U2790">
            <v>1.8077801078871758</v>
          </cell>
          <cell r="V2790">
            <v>-0.53405275584091849</v>
          </cell>
          <cell r="W2790">
            <v>-0.66727521485294028</v>
          </cell>
          <cell r="X2790">
            <v>92</v>
          </cell>
          <cell r="Y2790">
            <v>41</v>
          </cell>
          <cell r="Z2790">
            <v>48</v>
          </cell>
          <cell r="AA2790">
            <v>96</v>
          </cell>
          <cell r="AB2790">
            <v>30</v>
          </cell>
          <cell r="AC2790">
            <v>25</v>
          </cell>
        </row>
        <row r="2791">
          <cell r="A2791" t="str">
            <v>SaC</v>
          </cell>
          <cell r="B2791" t="str">
            <v>S</v>
          </cell>
          <cell r="C2791" t="str">
            <v>late-8</v>
          </cell>
          <cell r="D2791" t="str">
            <v>a</v>
          </cell>
          <cell r="E2791" t="str">
            <v>C</v>
          </cell>
          <cell r="F2791" t="str">
            <v>mid-8</v>
          </cell>
          <cell r="G2791" t="str">
            <v>Sa</v>
          </cell>
          <cell r="H2791" t="str">
            <v>aC</v>
          </cell>
          <cell r="I2791">
            <v>4</v>
          </cell>
          <cell r="J2791" t="str">
            <v>Not Found</v>
          </cell>
          <cell r="K2791">
            <v>7.8200000000000006E-2</v>
          </cell>
          <cell r="L2791">
            <v>8.0000000000000004E-4</v>
          </cell>
          <cell r="M2791">
            <v>6</v>
          </cell>
          <cell r="N2791" t="str">
            <v>Not Found</v>
          </cell>
          <cell r="O2791">
            <v>9.4700000000000006E-2</v>
          </cell>
          <cell r="P2791">
            <v>2.5000000000000001E-3</v>
          </cell>
          <cell r="Q2791">
            <v>3</v>
          </cell>
          <cell r="R2791">
            <v>-0.70832457262454285</v>
          </cell>
          <cell r="S2791">
            <v>-0.69132860639947413</v>
          </cell>
          <cell r="T2791">
            <v>-0.85004267116917465</v>
          </cell>
          <cell r="U2791">
            <v>-0.57991787275154205</v>
          </cell>
          <cell r="V2791">
            <v>-0.3507751628368746</v>
          </cell>
          <cell r="W2791">
            <v>-0.89888921451072179</v>
          </cell>
          <cell r="X2791">
            <v>24</v>
          </cell>
          <cell r="Y2791">
            <v>24</v>
          </cell>
          <cell r="Z2791">
            <v>20</v>
          </cell>
          <cell r="AA2791">
            <v>28.000000000000004</v>
          </cell>
          <cell r="AB2791">
            <v>37</v>
          </cell>
          <cell r="AC2791">
            <v>18</v>
          </cell>
        </row>
        <row r="2792">
          <cell r="A2792" t="str">
            <v>saf</v>
          </cell>
          <cell r="B2792" t="str">
            <v>s</v>
          </cell>
          <cell r="C2792" t="str">
            <v>late-8</v>
          </cell>
          <cell r="D2792" t="str">
            <v>a</v>
          </cell>
          <cell r="E2792" t="str">
            <v>f</v>
          </cell>
          <cell r="F2792" t="str">
            <v>mid-8</v>
          </cell>
          <cell r="G2792" t="str">
            <v>sa</v>
          </cell>
          <cell r="H2792" t="str">
            <v>af</v>
          </cell>
          <cell r="I2792">
            <v>4</v>
          </cell>
          <cell r="J2792" t="str">
            <v>Not Found</v>
          </cell>
          <cell r="K2792">
            <v>0.18260000000000001</v>
          </cell>
          <cell r="L2792">
            <v>2.5000000000000001E-3</v>
          </cell>
          <cell r="M2792">
            <v>10</v>
          </cell>
          <cell r="N2792" t="str">
            <v>Not Found</v>
          </cell>
          <cell r="O2792">
            <v>0.20569999999999999</v>
          </cell>
          <cell r="P2792">
            <v>2.2000000000000001E-3</v>
          </cell>
          <cell r="Q2792">
            <v>2</v>
          </cell>
          <cell r="R2792">
            <v>1.7007152224286555</v>
          </cell>
          <cell r="S2792">
            <v>-0.19753100693121017</v>
          </cell>
          <cell r="T2792">
            <v>-0.20581066972277653</v>
          </cell>
          <cell r="U2792">
            <v>1.9611605150806501</v>
          </cell>
          <cell r="V2792">
            <v>-0.44241395933889649</v>
          </cell>
          <cell r="W2792">
            <v>-1.1305032141685032</v>
          </cell>
          <cell r="X2792">
            <v>96</v>
          </cell>
          <cell r="Y2792">
            <v>42</v>
          </cell>
          <cell r="Z2792">
            <v>42</v>
          </cell>
          <cell r="AA2792">
            <v>98</v>
          </cell>
          <cell r="AB2792">
            <v>34</v>
          </cell>
          <cell r="AC2792">
            <v>13</v>
          </cell>
        </row>
        <row r="2793">
          <cell r="A2793" t="str">
            <v>Saf</v>
          </cell>
          <cell r="B2793" t="str">
            <v>S</v>
          </cell>
          <cell r="C2793" t="str">
            <v>late-8</v>
          </cell>
          <cell r="D2793" t="str">
            <v>a</v>
          </cell>
          <cell r="E2793" t="str">
            <v>f</v>
          </cell>
          <cell r="F2793" t="str">
            <v>mid-8</v>
          </cell>
          <cell r="G2793" t="str">
            <v>Sa</v>
          </cell>
          <cell r="H2793" t="str">
            <v>af</v>
          </cell>
          <cell r="I2793">
            <v>4</v>
          </cell>
          <cell r="J2793" t="str">
            <v>Not Found</v>
          </cell>
          <cell r="K2793">
            <v>8.9899999999999994E-2</v>
          </cell>
          <cell r="L2793">
            <v>8.9999999999999998E-4</v>
          </cell>
          <cell r="M2793">
            <v>7</v>
          </cell>
          <cell r="N2793" t="str">
            <v>Not Found</v>
          </cell>
          <cell r="O2793">
            <v>0.1013</v>
          </cell>
          <cell r="P2793">
            <v>2.8999999999999998E-3</v>
          </cell>
          <cell r="Q2793">
            <v>4</v>
          </cell>
          <cell r="R2793">
            <v>-0.43834597490306404</v>
          </cell>
          <cell r="S2793">
            <v>-0.66228168878369387</v>
          </cell>
          <cell r="T2793">
            <v>-0.68898467080757508</v>
          </cell>
          <cell r="U2793">
            <v>-0.42882672536692534</v>
          </cell>
          <cell r="V2793">
            <v>-0.22859010083417874</v>
          </cell>
          <cell r="W2793">
            <v>-0.66727521485294028</v>
          </cell>
          <cell r="X2793">
            <v>33</v>
          </cell>
          <cell r="Y2793">
            <v>25</v>
          </cell>
          <cell r="Z2793">
            <v>24</v>
          </cell>
          <cell r="AA2793">
            <v>33</v>
          </cell>
          <cell r="AB2793">
            <v>42</v>
          </cell>
          <cell r="AC2793">
            <v>25</v>
          </cell>
        </row>
        <row r="2794">
          <cell r="A2794" t="str">
            <v>sag</v>
          </cell>
          <cell r="B2794" t="str">
            <v>s</v>
          </cell>
          <cell r="C2794" t="str">
            <v>late-8</v>
          </cell>
          <cell r="D2794" t="str">
            <v>a</v>
          </cell>
          <cell r="E2794" t="str">
            <v>g</v>
          </cell>
          <cell r="F2794" t="str">
            <v>mid-8</v>
          </cell>
          <cell r="G2794" t="str">
            <v>sa</v>
          </cell>
          <cell r="H2794" t="str">
            <v>ag</v>
          </cell>
          <cell r="I2794">
            <v>4</v>
          </cell>
          <cell r="J2794" t="str">
            <v>Not Found</v>
          </cell>
          <cell r="K2794">
            <v>0.18079999999999999</v>
          </cell>
          <cell r="L2794">
            <v>2.8999999999999998E-3</v>
          </cell>
          <cell r="M2794">
            <v>12</v>
          </cell>
          <cell r="N2794" t="str">
            <v>Not Found</v>
          </cell>
          <cell r="O2794">
            <v>0.2054</v>
          </cell>
          <cell r="P2794">
            <v>2.5000000000000001E-3</v>
          </cell>
          <cell r="Q2794">
            <v>4</v>
          </cell>
          <cell r="R2794">
            <v>1.6591800535484273</v>
          </cell>
          <cell r="S2794">
            <v>-8.134333646808932E-2</v>
          </cell>
          <cell r="T2794">
            <v>0.11630533100042251</v>
          </cell>
          <cell r="U2794">
            <v>1.9542927356540767</v>
          </cell>
          <cell r="V2794">
            <v>-0.3507751628368746</v>
          </cell>
          <cell r="W2794">
            <v>-0.66727521485294028</v>
          </cell>
          <cell r="X2794">
            <v>95</v>
          </cell>
          <cell r="Y2794">
            <v>46</v>
          </cell>
          <cell r="Z2794">
            <v>54</v>
          </cell>
          <cell r="AA2794">
            <v>97</v>
          </cell>
          <cell r="AB2794">
            <v>37</v>
          </cell>
          <cell r="AC2794">
            <v>25</v>
          </cell>
        </row>
        <row r="2795">
          <cell r="A2795" t="str">
            <v>saG</v>
          </cell>
          <cell r="B2795" t="str">
            <v>s</v>
          </cell>
          <cell r="C2795" t="str">
            <v>late-8</v>
          </cell>
          <cell r="D2795" t="str">
            <v>a</v>
          </cell>
          <cell r="E2795" t="str">
            <v>G</v>
          </cell>
          <cell r="F2795" t="str">
            <v>mid-8</v>
          </cell>
          <cell r="G2795" t="str">
            <v>sa</v>
          </cell>
          <cell r="H2795" t="str">
            <v>aG</v>
          </cell>
          <cell r="I2795">
            <v>4</v>
          </cell>
          <cell r="J2795" t="str">
            <v>Not Found</v>
          </cell>
          <cell r="K2795">
            <v>0.17460000000000001</v>
          </cell>
          <cell r="L2795">
            <v>2.8999999999999998E-3</v>
          </cell>
          <cell r="M2795">
            <v>10</v>
          </cell>
          <cell r="N2795" t="str">
            <v>Not Found</v>
          </cell>
          <cell r="O2795">
            <v>0.20519999999999999</v>
          </cell>
          <cell r="P2795">
            <v>2.5000000000000001E-3</v>
          </cell>
          <cell r="Q2795">
            <v>7</v>
          </cell>
          <cell r="R2795">
            <v>1.5161144718498663</v>
          </cell>
          <cell r="S2795">
            <v>-8.134333646808932E-2</v>
          </cell>
          <cell r="T2795">
            <v>-0.20581066972277653</v>
          </cell>
          <cell r="U2795">
            <v>1.949714216036361</v>
          </cell>
          <cell r="V2795">
            <v>-0.3507751628368746</v>
          </cell>
          <cell r="W2795">
            <v>2.7566784120404197E-2</v>
          </cell>
          <cell r="X2795">
            <v>94</v>
          </cell>
          <cell r="Y2795">
            <v>46</v>
          </cell>
          <cell r="Z2795">
            <v>42</v>
          </cell>
          <cell r="AA2795">
            <v>97</v>
          </cell>
          <cell r="AB2795">
            <v>37</v>
          </cell>
          <cell r="AC2795">
            <v>51</v>
          </cell>
        </row>
        <row r="2796">
          <cell r="A2796" t="str">
            <v>Sag</v>
          </cell>
          <cell r="B2796" t="str">
            <v>S</v>
          </cell>
          <cell r="C2796" t="str">
            <v>late-8</v>
          </cell>
          <cell r="D2796" t="str">
            <v>a</v>
          </cell>
          <cell r="E2796" t="str">
            <v>g</v>
          </cell>
          <cell r="F2796" t="str">
            <v>mid-8</v>
          </cell>
          <cell r="G2796" t="str">
            <v>Sa</v>
          </cell>
          <cell r="H2796" t="str">
            <v>ag</v>
          </cell>
          <cell r="I2796">
            <v>4</v>
          </cell>
          <cell r="J2796" t="str">
            <v>Not Found</v>
          </cell>
          <cell r="K2796">
            <v>8.8099999999999998E-2</v>
          </cell>
          <cell r="L2796">
            <v>1.2999999999999999E-3</v>
          </cell>
          <cell r="M2796">
            <v>8</v>
          </cell>
          <cell r="N2796" t="str">
            <v>Not Found</v>
          </cell>
          <cell r="O2796">
            <v>0.10100000000000001</v>
          </cell>
          <cell r="P2796">
            <v>3.0999999999999999E-3</v>
          </cell>
          <cell r="Q2796">
            <v>5</v>
          </cell>
          <cell r="R2796">
            <v>-0.4798811437832915</v>
          </cell>
          <cell r="S2796">
            <v>-0.54609401832057292</v>
          </cell>
          <cell r="T2796">
            <v>-0.52792667044597552</v>
          </cell>
          <cell r="U2796">
            <v>-0.43569450479349869</v>
          </cell>
          <cell r="V2796">
            <v>-0.16749756983283073</v>
          </cell>
          <cell r="W2796">
            <v>-0.43566121519515877</v>
          </cell>
          <cell r="X2796">
            <v>32</v>
          </cell>
          <cell r="Y2796">
            <v>28.999999999999996</v>
          </cell>
          <cell r="Z2796">
            <v>30</v>
          </cell>
          <cell r="AA2796">
            <v>33</v>
          </cell>
          <cell r="AB2796">
            <v>44</v>
          </cell>
          <cell r="AC2796">
            <v>33</v>
          </cell>
        </row>
        <row r="2797">
          <cell r="A2797" t="str">
            <v>SaG</v>
          </cell>
          <cell r="B2797" t="str">
            <v>S</v>
          </cell>
          <cell r="C2797" t="str">
            <v>late-8</v>
          </cell>
          <cell r="D2797" t="str">
            <v>a</v>
          </cell>
          <cell r="E2797" t="str">
            <v>G</v>
          </cell>
          <cell r="F2797" t="str">
            <v>mid-8</v>
          </cell>
          <cell r="G2797" t="str">
            <v>Sa</v>
          </cell>
          <cell r="H2797" t="str">
            <v>aG</v>
          </cell>
          <cell r="I2797">
            <v>4</v>
          </cell>
          <cell r="J2797" t="str">
            <v>Not Found</v>
          </cell>
          <cell r="K2797">
            <v>8.1900000000000001E-2</v>
          </cell>
          <cell r="L2797">
            <v>1.2999999999999999E-3</v>
          </cell>
          <cell r="M2797">
            <v>4</v>
          </cell>
          <cell r="N2797" t="str">
            <v>Not Found</v>
          </cell>
          <cell r="O2797">
            <v>0.1008</v>
          </cell>
          <cell r="P2797">
            <v>3.2000000000000002E-3</v>
          </cell>
          <cell r="Q2797">
            <v>6</v>
          </cell>
          <cell r="R2797">
            <v>-0.62294672548185304</v>
          </cell>
          <cell r="S2797">
            <v>-0.54609401832057292</v>
          </cell>
          <cell r="T2797">
            <v>-1.1721586718923735</v>
          </cell>
          <cell r="U2797">
            <v>-0.44027302441121446</v>
          </cell>
          <cell r="V2797">
            <v>-0.13695130433215669</v>
          </cell>
          <cell r="W2797">
            <v>-0.20404721553737729</v>
          </cell>
          <cell r="X2797">
            <v>27</v>
          </cell>
          <cell r="Y2797">
            <v>28.999999999999996</v>
          </cell>
          <cell r="Z2797">
            <v>12</v>
          </cell>
          <cell r="AA2797">
            <v>33</v>
          </cell>
          <cell r="AB2797">
            <v>45</v>
          </cell>
          <cell r="AC2797">
            <v>42</v>
          </cell>
        </row>
        <row r="2798">
          <cell r="A2798" t="str">
            <v>saJ</v>
          </cell>
          <cell r="B2798" t="str">
            <v>s</v>
          </cell>
          <cell r="C2798" t="str">
            <v>late-8</v>
          </cell>
          <cell r="D2798" t="str">
            <v>a</v>
          </cell>
          <cell r="E2798" t="str">
            <v>J</v>
          </cell>
          <cell r="F2798" t="str">
            <v>mid-8</v>
          </cell>
          <cell r="G2798" t="str">
            <v>sa</v>
          </cell>
          <cell r="H2798" t="str">
            <v>aJ</v>
          </cell>
          <cell r="I2798">
            <v>4</v>
          </cell>
          <cell r="J2798" t="str">
            <v>Not Found</v>
          </cell>
          <cell r="K2798">
            <v>0.1736</v>
          </cell>
          <cell r="L2798">
            <v>3.0999999999999999E-3</v>
          </cell>
          <cell r="M2798">
            <v>12</v>
          </cell>
          <cell r="N2798" t="str">
            <v>Not Found</v>
          </cell>
          <cell r="O2798">
            <v>0.19270000000000001</v>
          </cell>
          <cell r="P2798">
            <v>2.3999999999999998E-3</v>
          </cell>
          <cell r="Q2798">
            <v>2</v>
          </cell>
          <cell r="R2798">
            <v>1.4930393780275175</v>
          </cell>
          <cell r="S2798">
            <v>-2.324950123652884E-2</v>
          </cell>
          <cell r="T2798">
            <v>0.11630533100042251</v>
          </cell>
          <cell r="U2798">
            <v>1.6635567399291324</v>
          </cell>
          <cell r="V2798">
            <v>-0.38132142833754862</v>
          </cell>
          <cell r="W2798">
            <v>-1.1305032141685032</v>
          </cell>
          <cell r="X2798">
            <v>93</v>
          </cell>
          <cell r="Y2798">
            <v>49</v>
          </cell>
          <cell r="Z2798">
            <v>54</v>
          </cell>
          <cell r="AA2798">
            <v>95</v>
          </cell>
          <cell r="AB2798">
            <v>36</v>
          </cell>
          <cell r="AC2798">
            <v>13</v>
          </cell>
        </row>
        <row r="2799">
          <cell r="A2799" t="str">
            <v>SaJ</v>
          </cell>
          <cell r="B2799" t="str">
            <v>S</v>
          </cell>
          <cell r="C2799" t="str">
            <v>late-8</v>
          </cell>
          <cell r="D2799" t="str">
            <v>a</v>
          </cell>
          <cell r="E2799" t="str">
            <v>J</v>
          </cell>
          <cell r="F2799" t="str">
            <v>mid-8</v>
          </cell>
          <cell r="G2799" t="str">
            <v>Sa</v>
          </cell>
          <cell r="H2799" t="str">
            <v>aJ</v>
          </cell>
          <cell r="I2799">
            <v>4</v>
          </cell>
          <cell r="J2799" t="str">
            <v>Not Found</v>
          </cell>
          <cell r="K2799">
            <v>8.09E-2</v>
          </cell>
          <cell r="L2799">
            <v>1.5E-3</v>
          </cell>
          <cell r="M2799">
            <v>6</v>
          </cell>
          <cell r="N2799" t="str">
            <v>Not Found</v>
          </cell>
          <cell r="O2799">
            <v>8.8300000000000003E-2</v>
          </cell>
          <cell r="P2799">
            <v>3.0999999999999999E-3</v>
          </cell>
          <cell r="Q2799">
            <v>4</v>
          </cell>
          <cell r="R2799">
            <v>-0.64602181930420166</v>
          </cell>
          <cell r="S2799">
            <v>-0.48800018308901244</v>
          </cell>
          <cell r="T2799">
            <v>-0.85004267116917465</v>
          </cell>
          <cell r="U2799">
            <v>-0.72643050051844327</v>
          </cell>
          <cell r="V2799">
            <v>-0.16749756983283073</v>
          </cell>
          <cell r="W2799">
            <v>-0.66727521485294028</v>
          </cell>
          <cell r="X2799">
            <v>26</v>
          </cell>
          <cell r="Y2799">
            <v>31</v>
          </cell>
          <cell r="Z2799">
            <v>20</v>
          </cell>
          <cell r="AA2799">
            <v>23</v>
          </cell>
          <cell r="AB2799">
            <v>44</v>
          </cell>
          <cell r="AC2799">
            <v>25</v>
          </cell>
        </row>
        <row r="2800">
          <cell r="A2800" t="str">
            <v>sal</v>
          </cell>
          <cell r="B2800" t="str">
            <v>s</v>
          </cell>
          <cell r="C2800" t="str">
            <v>late-8</v>
          </cell>
          <cell r="D2800" t="str">
            <v>a</v>
          </cell>
          <cell r="E2800" t="str">
            <v>l</v>
          </cell>
          <cell r="F2800" t="str">
            <v>late-8</v>
          </cell>
          <cell r="G2800" t="str">
            <v>sa</v>
          </cell>
          <cell r="H2800" t="str">
            <v>al</v>
          </cell>
          <cell r="I2800">
            <v>5</v>
          </cell>
          <cell r="J2800" t="str">
            <v>Not Found</v>
          </cell>
          <cell r="K2800">
            <v>0.2366</v>
          </cell>
          <cell r="L2800">
            <v>8.0999999999999996E-3</v>
          </cell>
          <cell r="M2800">
            <v>15</v>
          </cell>
          <cell r="N2800" t="str">
            <v>Not Found</v>
          </cell>
          <cell r="O2800">
            <v>0.26790000000000003</v>
          </cell>
          <cell r="P2800">
            <v>8.0000000000000002E-3</v>
          </cell>
          <cell r="Q2800">
            <v>7</v>
          </cell>
          <cell r="R2800">
            <v>2.9467702888354816</v>
          </cell>
          <cell r="S2800">
            <v>1.4290963795524825</v>
          </cell>
          <cell r="T2800">
            <v>0.59947933208522108</v>
          </cell>
          <cell r="U2800">
            <v>3.3850801161902222</v>
          </cell>
          <cell r="V2800">
            <v>1.3292694397001943</v>
          </cell>
          <cell r="W2800">
            <v>2.7566784120404197E-2</v>
          </cell>
          <cell r="X2800">
            <v>100</v>
          </cell>
          <cell r="Y2800">
            <v>93</v>
          </cell>
          <cell r="Z2800">
            <v>72</v>
          </cell>
          <cell r="AA2800">
            <v>100</v>
          </cell>
          <cell r="AB2800">
            <v>91</v>
          </cell>
          <cell r="AC2800">
            <v>51</v>
          </cell>
        </row>
        <row r="2801">
          <cell r="A2801" t="str">
            <v>Sal</v>
          </cell>
          <cell r="B2801" t="str">
            <v>S</v>
          </cell>
          <cell r="C2801" t="str">
            <v>late-8</v>
          </cell>
          <cell r="D2801" t="str">
            <v>a</v>
          </cell>
          <cell r="E2801" t="str">
            <v>l</v>
          </cell>
          <cell r="F2801" t="str">
            <v>late-8</v>
          </cell>
          <cell r="G2801" t="str">
            <v>Sa</v>
          </cell>
          <cell r="H2801" t="str">
            <v>al</v>
          </cell>
          <cell r="I2801">
            <v>5</v>
          </cell>
          <cell r="J2801" t="str">
            <v>Not Found</v>
          </cell>
          <cell r="K2801">
            <v>0.1439</v>
          </cell>
          <cell r="L2801">
            <v>6.4999999999999997E-3</v>
          </cell>
          <cell r="M2801">
            <v>13</v>
          </cell>
          <cell r="N2801" t="str">
            <v>Not Found</v>
          </cell>
          <cell r="O2801">
            <v>0.16350000000000001</v>
          </cell>
          <cell r="P2801">
            <v>8.6999999999999994E-3</v>
          </cell>
          <cell r="Q2801">
            <v>8</v>
          </cell>
          <cell r="R2801">
            <v>0.8077090915037628</v>
          </cell>
          <cell r="S2801">
            <v>0.96434569769999889</v>
          </cell>
          <cell r="T2801">
            <v>0.27736333136202201</v>
          </cell>
          <cell r="U2801">
            <v>0.99509287574264571</v>
          </cell>
          <cell r="V2801">
            <v>1.5430932982049119</v>
          </cell>
          <cell r="W2801">
            <v>0.25918078377818571</v>
          </cell>
          <cell r="X2801">
            <v>79</v>
          </cell>
          <cell r="Y2801">
            <v>83</v>
          </cell>
          <cell r="Z2801">
            <v>61</v>
          </cell>
          <cell r="AA2801">
            <v>84</v>
          </cell>
          <cell r="AB2801">
            <v>94</v>
          </cell>
          <cell r="AC2801">
            <v>60</v>
          </cell>
        </row>
        <row r="2802">
          <cell r="A2802" t="str">
            <v>Sam</v>
          </cell>
          <cell r="B2802" t="str">
            <v>S</v>
          </cell>
          <cell r="C2802" t="str">
            <v>late-8</v>
          </cell>
          <cell r="D2802" t="str">
            <v>a</v>
          </cell>
          <cell r="E2802" t="str">
            <v>m</v>
          </cell>
          <cell r="F2802" t="str">
            <v>early-8</v>
          </cell>
          <cell r="G2802" t="str">
            <v>Sa</v>
          </cell>
          <cell r="H2802" t="str">
            <v>am</v>
          </cell>
          <cell r="I2802">
            <v>3</v>
          </cell>
          <cell r="J2802" t="str">
            <v>Not Found</v>
          </cell>
          <cell r="K2802">
            <v>0.1196</v>
          </cell>
          <cell r="L2802">
            <v>6.4000000000000003E-3</v>
          </cell>
          <cell r="M2802">
            <v>10</v>
          </cell>
          <cell r="N2802" t="str">
            <v>Not Found</v>
          </cell>
          <cell r="O2802">
            <v>0.12740000000000001</v>
          </cell>
          <cell r="P2802">
            <v>6.1000000000000004E-3</v>
          </cell>
          <cell r="Q2802">
            <v>7</v>
          </cell>
          <cell r="R2802">
            <v>0.24698431162069076</v>
          </cell>
          <cell r="S2802">
            <v>0.93529878008421885</v>
          </cell>
          <cell r="T2802">
            <v>-0.20581066972277653</v>
          </cell>
          <cell r="U2802">
            <v>0.16867008474496883</v>
          </cell>
          <cell r="V2802">
            <v>0.74889039518738887</v>
          </cell>
          <cell r="W2802">
            <v>2.7566784120404197E-2</v>
          </cell>
          <cell r="X2802">
            <v>60</v>
          </cell>
          <cell r="Y2802">
            <v>83</v>
          </cell>
          <cell r="Z2802">
            <v>42</v>
          </cell>
          <cell r="AA2802">
            <v>56.999999999999993</v>
          </cell>
          <cell r="AB2802">
            <v>78</v>
          </cell>
          <cell r="AC2802">
            <v>51</v>
          </cell>
        </row>
        <row r="2803">
          <cell r="A2803" t="str">
            <v>san</v>
          </cell>
          <cell r="B2803" t="str">
            <v>s</v>
          </cell>
          <cell r="C2803" t="str">
            <v>late-8</v>
          </cell>
          <cell r="D2803" t="str">
            <v>a</v>
          </cell>
          <cell r="E2803" t="str">
            <v>n</v>
          </cell>
          <cell r="F2803" t="str">
            <v>early-8</v>
          </cell>
          <cell r="G2803" t="str">
            <v>sa</v>
          </cell>
          <cell r="H2803" t="str">
            <v>an</v>
          </cell>
          <cell r="I2803">
            <v>3</v>
          </cell>
          <cell r="J2803" t="str">
            <v>Not Found</v>
          </cell>
          <cell r="K2803">
            <v>0.25900000000000001</v>
          </cell>
          <cell r="L2803">
            <v>1.43E-2</v>
          </cell>
          <cell r="M2803">
            <v>20</v>
          </cell>
          <cell r="N2803" t="str">
            <v>Not Found</v>
          </cell>
          <cell r="O2803">
            <v>0.29189999999999999</v>
          </cell>
          <cell r="P2803">
            <v>7.6E-3</v>
          </cell>
          <cell r="Q2803">
            <v>12</v>
          </cell>
          <cell r="R2803">
            <v>3.4636523904560921</v>
          </cell>
          <cell r="S2803">
            <v>3.2300052717308567</v>
          </cell>
          <cell r="T2803">
            <v>1.4047693338932186</v>
          </cell>
          <cell r="U2803">
            <v>3.9345024703161005</v>
          </cell>
          <cell r="V2803">
            <v>1.2070843776974984</v>
          </cell>
          <cell r="W2803">
            <v>1.1856367824093117</v>
          </cell>
          <cell r="X2803">
            <v>100</v>
          </cell>
          <cell r="Y2803">
            <v>100</v>
          </cell>
          <cell r="Z2803">
            <v>92</v>
          </cell>
          <cell r="AA2803">
            <v>100</v>
          </cell>
          <cell r="AB2803">
            <v>89</v>
          </cell>
          <cell r="AC2803">
            <v>88</v>
          </cell>
        </row>
        <row r="2804">
          <cell r="A2804" t="str">
            <v>sar</v>
          </cell>
          <cell r="B2804" t="str">
            <v>s</v>
          </cell>
          <cell r="C2804" t="str">
            <v>late-8</v>
          </cell>
          <cell r="D2804" t="str">
            <v>a</v>
          </cell>
          <cell r="E2804" t="str">
            <v>r</v>
          </cell>
          <cell r="F2804" t="str">
            <v>late-8</v>
          </cell>
          <cell r="G2804" t="str">
            <v>sa</v>
          </cell>
          <cell r="H2804" t="str">
            <v>ar</v>
          </cell>
          <cell r="I2804">
            <v>5</v>
          </cell>
          <cell r="J2804" t="str">
            <v>Not Found</v>
          </cell>
          <cell r="K2804">
            <v>0.24129999999999999</v>
          </cell>
          <cell r="L2804">
            <v>1.83E-2</v>
          </cell>
          <cell r="M2804">
            <v>25</v>
          </cell>
          <cell r="N2804" t="str">
            <v>Not Found</v>
          </cell>
          <cell r="O2804">
            <v>0.27450000000000002</v>
          </cell>
          <cell r="P2804">
            <v>2.3699999999999999E-2</v>
          </cell>
          <cell r="Q2804">
            <v>15</v>
          </cell>
          <cell r="R2804">
            <v>3.0552232298005197</v>
          </cell>
          <cell r="S2804">
            <v>4.3918819763620656</v>
          </cell>
          <cell r="T2804">
            <v>2.2100593357012164</v>
          </cell>
          <cell r="U2804">
            <v>3.5361712635748388</v>
          </cell>
          <cell r="V2804">
            <v>6.1250331233060091</v>
          </cell>
          <cell r="W2804">
            <v>1.880478781382656</v>
          </cell>
          <cell r="X2804">
            <v>100</v>
          </cell>
          <cell r="Y2804">
            <v>100</v>
          </cell>
          <cell r="Z2804">
            <v>99</v>
          </cell>
          <cell r="AA2804">
            <v>100</v>
          </cell>
          <cell r="AB2804">
            <v>100</v>
          </cell>
          <cell r="AC2804">
            <v>97</v>
          </cell>
        </row>
        <row r="2805">
          <cell r="A2805" t="str">
            <v>Sar</v>
          </cell>
          <cell r="B2805" t="str">
            <v>S</v>
          </cell>
          <cell r="C2805" t="str">
            <v>late-8</v>
          </cell>
          <cell r="D2805" t="str">
            <v>a</v>
          </cell>
          <cell r="E2805" t="str">
            <v>r</v>
          </cell>
          <cell r="F2805" t="str">
            <v>late-8</v>
          </cell>
          <cell r="G2805" t="str">
            <v>Sa</v>
          </cell>
          <cell r="H2805" t="str">
            <v>ar</v>
          </cell>
          <cell r="I2805">
            <v>5</v>
          </cell>
          <cell r="J2805" t="str">
            <v>Not Found</v>
          </cell>
          <cell r="K2805">
            <v>0.14860000000000001</v>
          </cell>
          <cell r="L2805">
            <v>1.67E-2</v>
          </cell>
          <cell r="M2805">
            <v>22</v>
          </cell>
          <cell r="N2805" t="str">
            <v>Not Found</v>
          </cell>
          <cell r="O2805">
            <v>0.1701</v>
          </cell>
          <cell r="P2805">
            <v>2.4299999999999999E-2</v>
          </cell>
          <cell r="Q2805">
            <v>17</v>
          </cell>
          <cell r="R2805">
            <v>0.91616203246880168</v>
          </cell>
          <cell r="S2805">
            <v>3.9271312945095822</v>
          </cell>
          <cell r="T2805">
            <v>1.7268853346164177</v>
          </cell>
          <cell r="U2805">
            <v>1.1461840231272624</v>
          </cell>
          <cell r="V2805">
            <v>6.3083107163100527</v>
          </cell>
          <cell r="W2805">
            <v>2.343706780698219</v>
          </cell>
          <cell r="X2805">
            <v>82</v>
          </cell>
          <cell r="Y2805">
            <v>100</v>
          </cell>
          <cell r="Z2805">
            <v>96</v>
          </cell>
          <cell r="AA2805">
            <v>87</v>
          </cell>
          <cell r="AB2805">
            <v>100</v>
          </cell>
          <cell r="AC2805">
            <v>99</v>
          </cell>
        </row>
        <row r="2806">
          <cell r="A2806" t="str">
            <v>sas</v>
          </cell>
          <cell r="B2806" t="str">
            <v>s</v>
          </cell>
          <cell r="C2806" t="str">
            <v>late-8</v>
          </cell>
          <cell r="D2806" t="str">
            <v>a</v>
          </cell>
          <cell r="E2806" t="str">
            <v>s</v>
          </cell>
          <cell r="F2806" t="str">
            <v>late-8</v>
          </cell>
          <cell r="G2806" t="str">
            <v>sa</v>
          </cell>
          <cell r="H2806" t="str">
            <v>as</v>
          </cell>
          <cell r="I2806">
            <v>5</v>
          </cell>
          <cell r="J2806" t="str">
            <v>Not Found</v>
          </cell>
          <cell r="K2806">
            <v>0.2417</v>
          </cell>
          <cell r="L2806">
            <v>4.7000000000000002E-3</v>
          </cell>
          <cell r="M2806">
            <v>10</v>
          </cell>
          <cell r="N2806" t="str">
            <v>Not Found</v>
          </cell>
          <cell r="O2806">
            <v>0.24879999999999999</v>
          </cell>
          <cell r="P2806">
            <v>3.3E-3</v>
          </cell>
          <cell r="Q2806">
            <v>4</v>
          </cell>
          <cell r="R2806">
            <v>3.0644532673294598</v>
          </cell>
          <cell r="S2806">
            <v>0.44150118061595489</v>
          </cell>
          <cell r="T2806">
            <v>-0.20581066972277653</v>
          </cell>
          <cell r="U2806">
            <v>2.9478314926983749</v>
          </cell>
          <cell r="V2806">
            <v>-0.10640503883148275</v>
          </cell>
          <cell r="W2806">
            <v>-0.66727521485294028</v>
          </cell>
          <cell r="X2806">
            <v>100</v>
          </cell>
          <cell r="Y2806">
            <v>67</v>
          </cell>
          <cell r="Z2806">
            <v>42</v>
          </cell>
          <cell r="AA2806">
            <v>100</v>
          </cell>
          <cell r="AB2806">
            <v>46</v>
          </cell>
          <cell r="AC2806">
            <v>25</v>
          </cell>
        </row>
        <row r="2807">
          <cell r="A2807" t="str">
            <v>saS</v>
          </cell>
          <cell r="B2807" t="str">
            <v>s</v>
          </cell>
          <cell r="C2807" t="str">
            <v>late-8</v>
          </cell>
          <cell r="D2807" t="str">
            <v>a</v>
          </cell>
          <cell r="E2807" t="str">
            <v>S</v>
          </cell>
          <cell r="F2807" t="str">
            <v>late-8</v>
          </cell>
          <cell r="G2807" t="str">
            <v>sa</v>
          </cell>
          <cell r="H2807" t="str">
            <v>aS</v>
          </cell>
          <cell r="I2807">
            <v>5</v>
          </cell>
          <cell r="J2807" t="str">
            <v>Not Found</v>
          </cell>
          <cell r="K2807">
            <v>0.1706</v>
          </cell>
          <cell r="L2807">
            <v>2.3999999999999998E-3</v>
          </cell>
          <cell r="M2807">
            <v>11</v>
          </cell>
          <cell r="N2807" t="str">
            <v>Not Found</v>
          </cell>
          <cell r="O2807">
            <v>0.1976</v>
          </cell>
          <cell r="P2807">
            <v>2.2000000000000001E-3</v>
          </cell>
          <cell r="Q2807">
            <v>3</v>
          </cell>
          <cell r="R2807">
            <v>1.4238140965604715</v>
          </cell>
          <cell r="S2807">
            <v>-0.22657792454699047</v>
          </cell>
          <cell r="T2807">
            <v>-4.4752669361177014E-2</v>
          </cell>
          <cell r="U2807">
            <v>1.7757304705631658</v>
          </cell>
          <cell r="V2807">
            <v>-0.44241395933889649</v>
          </cell>
          <cell r="W2807">
            <v>-0.89888921451072179</v>
          </cell>
          <cell r="X2807">
            <v>92</v>
          </cell>
          <cell r="Y2807">
            <v>41</v>
          </cell>
          <cell r="Z2807">
            <v>48</v>
          </cell>
          <cell r="AA2807">
            <v>96</v>
          </cell>
          <cell r="AB2807">
            <v>34</v>
          </cell>
          <cell r="AC2807">
            <v>18</v>
          </cell>
        </row>
        <row r="2808">
          <cell r="A2808" t="str">
            <v>Sas</v>
          </cell>
          <cell r="B2808" t="str">
            <v>S</v>
          </cell>
          <cell r="C2808" t="str">
            <v>late-8</v>
          </cell>
          <cell r="D2808" t="str">
            <v>a</v>
          </cell>
          <cell r="E2808" t="str">
            <v>s</v>
          </cell>
          <cell r="F2808" t="str">
            <v>late-8</v>
          </cell>
          <cell r="G2808" t="str">
            <v>Sa</v>
          </cell>
          <cell r="H2808" t="str">
            <v>as</v>
          </cell>
          <cell r="I2808">
            <v>5</v>
          </cell>
          <cell r="J2808" t="str">
            <v>Not Found</v>
          </cell>
          <cell r="K2808">
            <v>0.14899999999999999</v>
          </cell>
          <cell r="L2808">
            <v>3.0999999999999999E-3</v>
          </cell>
          <cell r="M2808">
            <v>5</v>
          </cell>
          <cell r="N2808" t="str">
            <v>Not Found</v>
          </cell>
          <cell r="O2808">
            <v>0.1444</v>
          </cell>
          <cell r="P2808">
            <v>4.0000000000000001E-3</v>
          </cell>
          <cell r="Q2808">
            <v>4</v>
          </cell>
          <cell r="R2808">
            <v>0.92539206999774071</v>
          </cell>
          <cell r="S2808">
            <v>-2.324950123652884E-2</v>
          </cell>
          <cell r="T2808">
            <v>-1.0111006715307742</v>
          </cell>
          <cell r="U2808">
            <v>0.55784425225079981</v>
          </cell>
          <cell r="V2808">
            <v>0.10741881967323515</v>
          </cell>
          <cell r="W2808">
            <v>-0.66727521485294028</v>
          </cell>
          <cell r="X2808">
            <v>82</v>
          </cell>
          <cell r="Y2808">
            <v>49</v>
          </cell>
          <cell r="Z2808">
            <v>15</v>
          </cell>
          <cell r="AA2808">
            <v>71</v>
          </cell>
          <cell r="AB2808">
            <v>55.000000000000007</v>
          </cell>
          <cell r="AC2808">
            <v>25</v>
          </cell>
        </row>
        <row r="2809">
          <cell r="A2809" t="str">
            <v>SaS</v>
          </cell>
          <cell r="B2809" t="str">
            <v>S</v>
          </cell>
          <cell r="C2809" t="str">
            <v>late-8</v>
          </cell>
          <cell r="D2809" t="str">
            <v>a</v>
          </cell>
          <cell r="E2809" t="str">
            <v>S</v>
          </cell>
          <cell r="F2809" t="str">
            <v>late-8</v>
          </cell>
          <cell r="G2809" t="str">
            <v>Sa</v>
          </cell>
          <cell r="H2809" t="str">
            <v>aS</v>
          </cell>
          <cell r="I2809">
            <v>5</v>
          </cell>
          <cell r="J2809" t="str">
            <v>Not Found</v>
          </cell>
          <cell r="K2809">
            <v>7.7899999999999997E-2</v>
          </cell>
          <cell r="L2809">
            <v>8.0000000000000004E-4</v>
          </cell>
          <cell r="M2809">
            <v>7</v>
          </cell>
          <cell r="N2809" t="str">
            <v>Not Found</v>
          </cell>
          <cell r="O2809">
            <v>9.3200000000000005E-2</v>
          </cell>
          <cell r="P2809">
            <v>2.8999999999999998E-3</v>
          </cell>
          <cell r="Q2809">
            <v>5</v>
          </cell>
          <cell r="R2809">
            <v>-0.71524710077124765</v>
          </cell>
          <cell r="S2809">
            <v>-0.69132860639947413</v>
          </cell>
          <cell r="T2809">
            <v>-0.68898467080757508</v>
          </cell>
          <cell r="U2809">
            <v>-0.61425676988440958</v>
          </cell>
          <cell r="V2809">
            <v>-0.22859010083417874</v>
          </cell>
          <cell r="W2809">
            <v>-0.43566121519515877</v>
          </cell>
          <cell r="X2809">
            <v>24</v>
          </cell>
          <cell r="Y2809">
            <v>24</v>
          </cell>
          <cell r="Z2809">
            <v>24</v>
          </cell>
          <cell r="AA2809">
            <v>27</v>
          </cell>
          <cell r="AB2809">
            <v>42</v>
          </cell>
          <cell r="AC2809">
            <v>33</v>
          </cell>
        </row>
        <row r="2810">
          <cell r="A2810" t="str">
            <v>saT</v>
          </cell>
          <cell r="B2810" t="str">
            <v>s</v>
          </cell>
          <cell r="C2810" t="str">
            <v>late-8</v>
          </cell>
          <cell r="D2810" t="str">
            <v>a</v>
          </cell>
          <cell r="E2810" t="str">
            <v>T</v>
          </cell>
          <cell r="F2810" t="str">
            <v>late-8</v>
          </cell>
          <cell r="G2810" t="str">
            <v>sa</v>
          </cell>
          <cell r="H2810" t="str">
            <v>aT</v>
          </cell>
          <cell r="I2810">
            <v>5</v>
          </cell>
          <cell r="J2810" t="str">
            <v>Not Found</v>
          </cell>
          <cell r="K2810">
            <v>0.17030000000000001</v>
          </cell>
          <cell r="L2810">
            <v>2.3E-3</v>
          </cell>
          <cell r="M2810">
            <v>10</v>
          </cell>
          <cell r="N2810" t="str">
            <v>Not Found</v>
          </cell>
          <cell r="O2810">
            <v>0.19500000000000001</v>
          </cell>
          <cell r="P2810">
            <v>1.9E-3</v>
          </cell>
          <cell r="Q2810">
            <v>2</v>
          </cell>
          <cell r="R2810">
            <v>1.4168915684137671</v>
          </cell>
          <cell r="S2810">
            <v>-0.25562484216277065</v>
          </cell>
          <cell r="T2810">
            <v>-0.20581066972277653</v>
          </cell>
          <cell r="U2810">
            <v>1.7162097155328624</v>
          </cell>
          <cell r="V2810">
            <v>-0.53405275584091849</v>
          </cell>
          <cell r="W2810">
            <v>-1.1305032141685032</v>
          </cell>
          <cell r="X2810">
            <v>92</v>
          </cell>
          <cell r="Y2810">
            <v>40</v>
          </cell>
          <cell r="Z2810">
            <v>42</v>
          </cell>
          <cell r="AA2810">
            <v>96</v>
          </cell>
          <cell r="AB2810">
            <v>30</v>
          </cell>
          <cell r="AC2810">
            <v>13</v>
          </cell>
        </row>
        <row r="2811">
          <cell r="A2811" t="str">
            <v>SaT</v>
          </cell>
          <cell r="B2811" t="str">
            <v>S</v>
          </cell>
          <cell r="C2811" t="str">
            <v>late-8</v>
          </cell>
          <cell r="D2811" t="str">
            <v>a</v>
          </cell>
          <cell r="E2811" t="str">
            <v>T</v>
          </cell>
          <cell r="F2811" t="str">
            <v>late-8</v>
          </cell>
          <cell r="G2811" t="str">
            <v>Sa</v>
          </cell>
          <cell r="H2811" t="str">
            <v>aT</v>
          </cell>
          <cell r="I2811">
            <v>5</v>
          </cell>
          <cell r="J2811" t="str">
            <v>Not Found</v>
          </cell>
          <cell r="K2811">
            <v>7.7600000000000002E-2</v>
          </cell>
          <cell r="L2811">
            <v>6.9999999999999999E-4</v>
          </cell>
          <cell r="M2811">
            <v>6</v>
          </cell>
          <cell r="N2811" t="str">
            <v>Not Found</v>
          </cell>
          <cell r="O2811">
            <v>9.06E-2</v>
          </cell>
          <cell r="P2811">
            <v>2.5000000000000001E-3</v>
          </cell>
          <cell r="Q2811">
            <v>3</v>
          </cell>
          <cell r="R2811">
            <v>-0.72216962891795211</v>
          </cell>
          <cell r="S2811">
            <v>-0.72037552401525429</v>
          </cell>
          <cell r="T2811">
            <v>-0.85004267116917465</v>
          </cell>
          <cell r="U2811">
            <v>-0.67377752491471321</v>
          </cell>
          <cell r="V2811">
            <v>-0.3507751628368746</v>
          </cell>
          <cell r="W2811">
            <v>-0.89888921451072179</v>
          </cell>
          <cell r="X2811">
            <v>23</v>
          </cell>
          <cell r="Y2811">
            <v>23</v>
          </cell>
          <cell r="Z2811">
            <v>20</v>
          </cell>
          <cell r="AA2811">
            <v>25</v>
          </cell>
          <cell r="AB2811">
            <v>37</v>
          </cell>
          <cell r="AC2811">
            <v>18</v>
          </cell>
        </row>
        <row r="2812">
          <cell r="A2812" t="str">
            <v>sav</v>
          </cell>
          <cell r="B2812" t="str">
            <v>s</v>
          </cell>
          <cell r="C2812" t="str">
            <v>late-8</v>
          </cell>
          <cell r="D2812" t="str">
            <v>a</v>
          </cell>
          <cell r="E2812" t="str">
            <v>v</v>
          </cell>
          <cell r="F2812" t="str">
            <v>mid-8</v>
          </cell>
          <cell r="G2812" t="str">
            <v>sa</v>
          </cell>
          <cell r="H2812" t="str">
            <v>av</v>
          </cell>
          <cell r="I2812">
            <v>4</v>
          </cell>
          <cell r="J2812" t="str">
            <v>Not Found</v>
          </cell>
          <cell r="K2812">
            <v>0.1865</v>
          </cell>
          <cell r="L2812">
            <v>2.8E-3</v>
          </cell>
          <cell r="M2812">
            <v>12</v>
          </cell>
          <cell r="N2812" t="str">
            <v>Not Found</v>
          </cell>
          <cell r="O2812">
            <v>0.20849999999999999</v>
          </cell>
          <cell r="P2812">
            <v>2.0999999999999999E-3</v>
          </cell>
          <cell r="Q2812">
            <v>3</v>
          </cell>
          <cell r="R2812">
            <v>1.7907080883358149</v>
          </cell>
          <cell r="S2812">
            <v>-0.1103902540838695</v>
          </cell>
          <cell r="T2812">
            <v>0.11630533100042251</v>
          </cell>
          <cell r="U2812">
            <v>2.0252597897286693</v>
          </cell>
          <cell r="V2812">
            <v>-0.47296022483957056</v>
          </cell>
          <cell r="W2812">
            <v>-0.89888921451072179</v>
          </cell>
          <cell r="X2812">
            <v>96</v>
          </cell>
          <cell r="Y2812">
            <v>45</v>
          </cell>
          <cell r="Z2812">
            <v>54</v>
          </cell>
          <cell r="AA2812">
            <v>98</v>
          </cell>
          <cell r="AB2812">
            <v>32</v>
          </cell>
          <cell r="AC2812">
            <v>18</v>
          </cell>
        </row>
        <row r="2813">
          <cell r="A2813" t="str">
            <v>Sav</v>
          </cell>
          <cell r="B2813" t="str">
            <v>S</v>
          </cell>
          <cell r="C2813" t="str">
            <v>late-8</v>
          </cell>
          <cell r="D2813" t="str">
            <v>a</v>
          </cell>
          <cell r="E2813" t="str">
            <v>v</v>
          </cell>
          <cell r="F2813" t="str">
            <v>mid-8</v>
          </cell>
          <cell r="G2813" t="str">
            <v>Sa</v>
          </cell>
          <cell r="H2813" t="str">
            <v>av</v>
          </cell>
          <cell r="I2813">
            <v>4</v>
          </cell>
          <cell r="J2813" t="str">
            <v>Not Found</v>
          </cell>
          <cell r="K2813">
            <v>9.3799999999999994E-2</v>
          </cell>
          <cell r="L2813">
            <v>1.1999999999999999E-3</v>
          </cell>
          <cell r="M2813">
            <v>7</v>
          </cell>
          <cell r="N2813" t="str">
            <v>Not Found</v>
          </cell>
          <cell r="O2813">
            <v>0.1041</v>
          </cell>
          <cell r="P2813">
            <v>2.7000000000000001E-3</v>
          </cell>
          <cell r="Q2813">
            <v>5</v>
          </cell>
          <cell r="R2813">
            <v>-0.34835310899590433</v>
          </cell>
          <cell r="S2813">
            <v>-0.57514093593635329</v>
          </cell>
          <cell r="T2813">
            <v>-0.68898467080757508</v>
          </cell>
          <cell r="U2813">
            <v>-0.36472745071890611</v>
          </cell>
          <cell r="V2813">
            <v>-0.28968263183552656</v>
          </cell>
          <cell r="W2813">
            <v>-0.43566121519515877</v>
          </cell>
          <cell r="X2813">
            <v>36</v>
          </cell>
          <cell r="Y2813">
            <v>28.000000000000004</v>
          </cell>
          <cell r="Z2813">
            <v>24</v>
          </cell>
          <cell r="AA2813">
            <v>36</v>
          </cell>
          <cell r="AB2813">
            <v>39</v>
          </cell>
          <cell r="AC2813">
            <v>33</v>
          </cell>
        </row>
        <row r="2814">
          <cell r="A2814" t="str">
            <v>saz</v>
          </cell>
          <cell r="B2814" t="str">
            <v>s</v>
          </cell>
          <cell r="C2814" t="str">
            <v>late-8</v>
          </cell>
          <cell r="D2814" t="str">
            <v>a</v>
          </cell>
          <cell r="E2814" t="str">
            <v>z</v>
          </cell>
          <cell r="F2814" t="str">
            <v>late-8</v>
          </cell>
          <cell r="G2814" t="str">
            <v>sa</v>
          </cell>
          <cell r="H2814" t="str">
            <v>az</v>
          </cell>
          <cell r="I2814">
            <v>5</v>
          </cell>
          <cell r="J2814" t="str">
            <v>Not Found</v>
          </cell>
          <cell r="K2814">
            <v>0.183</v>
          </cell>
          <cell r="L2814">
            <v>3.0000000000000001E-3</v>
          </cell>
          <cell r="M2814">
            <v>8</v>
          </cell>
          <cell r="N2814" t="str">
            <v>Not Found</v>
          </cell>
          <cell r="O2814">
            <v>0.21049999999999999</v>
          </cell>
          <cell r="P2814">
            <v>2.2000000000000001E-3</v>
          </cell>
          <cell r="Q2814">
            <v>3</v>
          </cell>
          <cell r="R2814">
            <v>1.7099452599575946</v>
          </cell>
          <cell r="S2814">
            <v>-5.2296418852309019E-2</v>
          </cell>
          <cell r="T2814">
            <v>-0.52792667044597552</v>
          </cell>
          <cell r="U2814">
            <v>2.071044985905826</v>
          </cell>
          <cell r="V2814">
            <v>-0.44241395933889649</v>
          </cell>
          <cell r="W2814">
            <v>-0.89888921451072179</v>
          </cell>
          <cell r="X2814">
            <v>96</v>
          </cell>
          <cell r="Y2814">
            <v>48</v>
          </cell>
          <cell r="Z2814">
            <v>30</v>
          </cell>
          <cell r="AA2814">
            <v>98</v>
          </cell>
          <cell r="AB2814">
            <v>34</v>
          </cell>
          <cell r="AC2814">
            <v>18</v>
          </cell>
        </row>
        <row r="2815">
          <cell r="A2815" t="str">
            <v>Saz</v>
          </cell>
          <cell r="B2815" t="str">
            <v>S</v>
          </cell>
          <cell r="C2815" t="str">
            <v>late-8</v>
          </cell>
          <cell r="D2815" t="str">
            <v>a</v>
          </cell>
          <cell r="E2815" t="str">
            <v>z</v>
          </cell>
          <cell r="F2815" t="str">
            <v>late-8</v>
          </cell>
          <cell r="G2815" t="str">
            <v>Sa</v>
          </cell>
          <cell r="H2815" t="str">
            <v>az</v>
          </cell>
          <cell r="I2815">
            <v>5</v>
          </cell>
          <cell r="J2815" t="str">
            <v>Not Found</v>
          </cell>
          <cell r="K2815">
            <v>9.0300000000000005E-2</v>
          </cell>
          <cell r="L2815">
            <v>1.2999999999999999E-3</v>
          </cell>
          <cell r="M2815">
            <v>5</v>
          </cell>
          <cell r="N2815" t="str">
            <v>Not Found</v>
          </cell>
          <cell r="O2815">
            <v>0.1062</v>
          </cell>
          <cell r="P2815">
            <v>2.8999999999999998E-3</v>
          </cell>
          <cell r="Q2815">
            <v>5</v>
          </cell>
          <cell r="R2815">
            <v>-0.42911593737412429</v>
          </cell>
          <cell r="S2815">
            <v>-0.54609401832057292</v>
          </cell>
          <cell r="T2815">
            <v>-1.0111006715307742</v>
          </cell>
          <cell r="U2815">
            <v>-0.31665299473289155</v>
          </cell>
          <cell r="V2815">
            <v>-0.22859010083417874</v>
          </cell>
          <cell r="W2815">
            <v>-0.43566121519515877</v>
          </cell>
          <cell r="X2815">
            <v>33</v>
          </cell>
          <cell r="Y2815">
            <v>28.999999999999996</v>
          </cell>
          <cell r="Z2815">
            <v>15</v>
          </cell>
          <cell r="AA2815">
            <v>38</v>
          </cell>
          <cell r="AB2815">
            <v>42</v>
          </cell>
          <cell r="AC2815">
            <v>33</v>
          </cell>
        </row>
        <row r="2816">
          <cell r="A2816" t="str">
            <v>scb</v>
          </cell>
          <cell r="B2816" t="str">
            <v>s</v>
          </cell>
          <cell r="C2816" t="str">
            <v>late-8</v>
          </cell>
          <cell r="D2816" t="str">
            <v>c</v>
          </cell>
          <cell r="E2816" t="str">
            <v>b</v>
          </cell>
          <cell r="F2816" t="str">
            <v>early-8</v>
          </cell>
          <cell r="G2816" t="str">
            <v>sc</v>
          </cell>
          <cell r="H2816" t="str">
            <v>cb</v>
          </cell>
          <cell r="I2816">
            <v>3</v>
          </cell>
          <cell r="J2816" t="str">
            <v>Not Found</v>
          </cell>
          <cell r="K2816">
            <v>0.1449</v>
          </cell>
          <cell r="L2816">
            <v>1.2999999999999999E-3</v>
          </cell>
          <cell r="M2816">
            <v>7</v>
          </cell>
          <cell r="N2816" t="str">
            <v>Not Found</v>
          </cell>
          <cell r="O2816">
            <v>0.17169999999999999</v>
          </cell>
          <cell r="P2816">
            <v>2.2000000000000001E-3</v>
          </cell>
          <cell r="Q2816">
            <v>4</v>
          </cell>
          <cell r="R2816">
            <v>0.83078418532611142</v>
          </cell>
          <cell r="S2816">
            <v>-0.54609401832057292</v>
          </cell>
          <cell r="T2816">
            <v>-0.68898467080757508</v>
          </cell>
          <cell r="U2816">
            <v>1.1828121800689875</v>
          </cell>
          <cell r="V2816">
            <v>-0.44241395933889649</v>
          </cell>
          <cell r="W2816">
            <v>-0.66727521485294028</v>
          </cell>
          <cell r="X2816">
            <v>80</v>
          </cell>
          <cell r="Y2816">
            <v>28.999999999999996</v>
          </cell>
          <cell r="Z2816">
            <v>24</v>
          </cell>
          <cell r="AA2816">
            <v>88</v>
          </cell>
          <cell r="AB2816">
            <v>34</v>
          </cell>
          <cell r="AC2816">
            <v>25</v>
          </cell>
        </row>
        <row r="2817">
          <cell r="A2817" t="str">
            <v>scC</v>
          </cell>
          <cell r="B2817" t="str">
            <v>s</v>
          </cell>
          <cell r="C2817" t="str">
            <v>late-8</v>
          </cell>
          <cell r="D2817" t="str">
            <v>c</v>
          </cell>
          <cell r="E2817" t="str">
            <v>C</v>
          </cell>
          <cell r="F2817" t="str">
            <v>mid-8</v>
          </cell>
          <cell r="G2817" t="str">
            <v>sc</v>
          </cell>
          <cell r="H2817" t="str">
            <v>cC</v>
          </cell>
          <cell r="I2817">
            <v>4</v>
          </cell>
          <cell r="J2817" t="str">
            <v>Not Found</v>
          </cell>
          <cell r="K2817">
            <v>0.12690000000000001</v>
          </cell>
          <cell r="L2817">
            <v>1.2999999999999999E-3</v>
          </cell>
          <cell r="M2817">
            <v>8</v>
          </cell>
          <cell r="N2817" t="str">
            <v>Not Found</v>
          </cell>
          <cell r="O2817">
            <v>0.16239999999999999</v>
          </cell>
          <cell r="P2817">
            <v>2.5999999999999999E-3</v>
          </cell>
          <cell r="Q2817">
            <v>6</v>
          </cell>
          <cell r="R2817">
            <v>0.41543249652383618</v>
          </cell>
          <cell r="S2817">
            <v>-0.54609401832057292</v>
          </cell>
          <cell r="T2817">
            <v>-0.52792667044597552</v>
          </cell>
          <cell r="U2817">
            <v>0.96991101784520917</v>
          </cell>
          <cell r="V2817">
            <v>-0.32022889733620064</v>
          </cell>
          <cell r="W2817">
            <v>-0.20404721553737729</v>
          </cell>
          <cell r="X2817">
            <v>66</v>
          </cell>
          <cell r="Y2817">
            <v>28.999999999999996</v>
          </cell>
          <cell r="Z2817">
            <v>30</v>
          </cell>
          <cell r="AA2817">
            <v>83</v>
          </cell>
          <cell r="AB2817">
            <v>38</v>
          </cell>
          <cell r="AC2817">
            <v>42</v>
          </cell>
        </row>
        <row r="2818">
          <cell r="A2818" t="str">
            <v>ScC</v>
          </cell>
          <cell r="B2818" t="str">
            <v>S</v>
          </cell>
          <cell r="C2818" t="str">
            <v>late-8</v>
          </cell>
          <cell r="D2818" t="str">
            <v>c</v>
          </cell>
          <cell r="E2818" t="str">
            <v>C</v>
          </cell>
          <cell r="F2818" t="str">
            <v>mid-8</v>
          </cell>
          <cell r="G2818" t="str">
            <v>Sc</v>
          </cell>
          <cell r="H2818" t="str">
            <v>cC</v>
          </cell>
          <cell r="I2818">
            <v>4</v>
          </cell>
          <cell r="J2818" t="str">
            <v>Not Found</v>
          </cell>
          <cell r="K2818">
            <v>3.4200000000000001E-2</v>
          </cell>
          <cell r="L2818">
            <v>2.0000000000000001E-4</v>
          </cell>
          <cell r="M2818">
            <v>3</v>
          </cell>
          <cell r="N2818" t="str">
            <v>Not Found</v>
          </cell>
          <cell r="O2818">
            <v>5.8000000000000003E-2</v>
          </cell>
          <cell r="P2818">
            <v>4.0000000000000002E-4</v>
          </cell>
          <cell r="Q2818">
            <v>1</v>
          </cell>
          <cell r="R2818">
            <v>-1.7236287008078834</v>
          </cell>
          <cell r="S2818">
            <v>-0.86561011209415539</v>
          </cell>
          <cell r="T2818">
            <v>-1.3332166722539731</v>
          </cell>
          <cell r="U2818">
            <v>-1.420076222602366</v>
          </cell>
          <cell r="V2818">
            <v>-0.99224673835102817</v>
          </cell>
          <cell r="W2818">
            <v>-1.3621172138262847</v>
          </cell>
          <cell r="X2818">
            <v>4</v>
          </cell>
          <cell r="Y2818">
            <v>19</v>
          </cell>
          <cell r="Z2818">
            <v>9</v>
          </cell>
          <cell r="AA2818">
            <v>8</v>
          </cell>
          <cell r="AB2818">
            <v>17</v>
          </cell>
          <cell r="AC2818">
            <v>9</v>
          </cell>
        </row>
        <row r="2819">
          <cell r="A2819" t="str">
            <v>scd</v>
          </cell>
          <cell r="B2819" t="str">
            <v>s</v>
          </cell>
          <cell r="C2819" t="str">
            <v>late-8</v>
          </cell>
          <cell r="D2819" t="str">
            <v>c</v>
          </cell>
          <cell r="E2819" t="str">
            <v>d</v>
          </cell>
          <cell r="F2819" t="str">
            <v>early-8</v>
          </cell>
          <cell r="G2819" t="str">
            <v>sc</v>
          </cell>
          <cell r="H2819" t="str">
            <v>cd</v>
          </cell>
          <cell r="I2819">
            <v>3</v>
          </cell>
          <cell r="J2819" t="str">
            <v>Not Found</v>
          </cell>
          <cell r="K2819">
            <v>0.15679999999999999</v>
          </cell>
          <cell r="L2819">
            <v>1.6999999999999999E-3</v>
          </cell>
          <cell r="M2819">
            <v>11</v>
          </cell>
          <cell r="N2819" t="str">
            <v>Not Found</v>
          </cell>
          <cell r="O2819">
            <v>0.20330000000000001</v>
          </cell>
          <cell r="P2819">
            <v>2.5000000000000001E-3</v>
          </cell>
          <cell r="Q2819">
            <v>8</v>
          </cell>
          <cell r="R2819">
            <v>1.1053778018120601</v>
          </cell>
          <cell r="S2819">
            <v>-0.42990634785745202</v>
          </cell>
          <cell r="T2819">
            <v>-4.4752669361177014E-2</v>
          </cell>
          <cell r="U2819">
            <v>1.9062182796680625</v>
          </cell>
          <cell r="V2819">
            <v>-0.3507751628368746</v>
          </cell>
          <cell r="W2819">
            <v>0.25918078377818571</v>
          </cell>
          <cell r="X2819">
            <v>87</v>
          </cell>
          <cell r="Y2819">
            <v>33</v>
          </cell>
          <cell r="Z2819">
            <v>48</v>
          </cell>
          <cell r="AA2819">
            <v>97</v>
          </cell>
          <cell r="AB2819">
            <v>37</v>
          </cell>
          <cell r="AC2819">
            <v>60</v>
          </cell>
        </row>
        <row r="2820">
          <cell r="A2820" t="str">
            <v>Scd</v>
          </cell>
          <cell r="B2820" t="str">
            <v>S</v>
          </cell>
          <cell r="C2820" t="str">
            <v>late-8</v>
          </cell>
          <cell r="D2820" t="str">
            <v>c</v>
          </cell>
          <cell r="E2820" t="str">
            <v>d</v>
          </cell>
          <cell r="F2820" t="str">
            <v>early-8</v>
          </cell>
          <cell r="G2820" t="str">
            <v>Sc</v>
          </cell>
          <cell r="H2820" t="str">
            <v>cd</v>
          </cell>
          <cell r="I2820">
            <v>3</v>
          </cell>
          <cell r="J2820" t="str">
            <v>Not Found</v>
          </cell>
          <cell r="K2820">
            <v>6.4100000000000004E-2</v>
          </cell>
          <cell r="L2820">
            <v>5.9999999999999995E-4</v>
          </cell>
          <cell r="M2820">
            <v>8</v>
          </cell>
          <cell r="N2820" t="str">
            <v>Not Found</v>
          </cell>
          <cell r="O2820">
            <v>9.8900000000000002E-2</v>
          </cell>
          <cell r="P2820">
            <v>2.0000000000000001E-4</v>
          </cell>
          <cell r="Q2820">
            <v>4</v>
          </cell>
          <cell r="R2820">
            <v>-1.0336833955196587</v>
          </cell>
          <cell r="S2820">
            <v>-0.74942244163103455</v>
          </cell>
          <cell r="T2820">
            <v>-0.52792667044597552</v>
          </cell>
          <cell r="U2820">
            <v>-0.48376896077951326</v>
          </cell>
          <cell r="V2820">
            <v>-1.0533392693523762</v>
          </cell>
          <cell r="W2820">
            <v>-0.66727521485294028</v>
          </cell>
          <cell r="X2820">
            <v>15</v>
          </cell>
          <cell r="Y2820">
            <v>22</v>
          </cell>
          <cell r="Z2820">
            <v>30</v>
          </cell>
          <cell r="AA2820">
            <v>31</v>
          </cell>
          <cell r="AB2820">
            <v>15</v>
          </cell>
          <cell r="AC2820">
            <v>25</v>
          </cell>
        </row>
        <row r="2821">
          <cell r="A2821" t="str">
            <v>scf</v>
          </cell>
          <cell r="B2821" t="str">
            <v>s</v>
          </cell>
          <cell r="C2821" t="str">
            <v>late-8</v>
          </cell>
          <cell r="D2821" t="str">
            <v>c</v>
          </cell>
          <cell r="E2821" t="str">
            <v>f</v>
          </cell>
          <cell r="F2821" t="str">
            <v>mid-8</v>
          </cell>
          <cell r="G2821" t="str">
            <v>sc</v>
          </cell>
          <cell r="H2821" t="str">
            <v>cf</v>
          </cell>
          <cell r="I2821">
            <v>4</v>
          </cell>
          <cell r="J2821" t="str">
            <v>Not Found</v>
          </cell>
          <cell r="K2821">
            <v>0.1386</v>
          </cell>
          <cell r="L2821">
            <v>1.8E-3</v>
          </cell>
          <cell r="M2821">
            <v>9</v>
          </cell>
          <cell r="N2821" t="str">
            <v>Not Found</v>
          </cell>
          <cell r="O2821">
            <v>0.1691</v>
          </cell>
          <cell r="P2821">
            <v>3.5000000000000001E-3</v>
          </cell>
          <cell r="Q2821">
            <v>7</v>
          </cell>
          <cell r="R2821">
            <v>0.68541109424531499</v>
          </cell>
          <cell r="S2821">
            <v>-0.40085943024167181</v>
          </cell>
          <cell r="T2821">
            <v>-0.36686867008437607</v>
          </cell>
          <cell r="U2821">
            <v>1.1232914250386841</v>
          </cell>
          <cell r="V2821">
            <v>-4.5312507830134761E-2</v>
          </cell>
          <cell r="W2821">
            <v>2.7566784120404197E-2</v>
          </cell>
          <cell r="X2821">
            <v>75</v>
          </cell>
          <cell r="Y2821">
            <v>34</v>
          </cell>
          <cell r="Z2821">
            <v>36</v>
          </cell>
          <cell r="AA2821">
            <v>87</v>
          </cell>
          <cell r="AB2821">
            <v>49</v>
          </cell>
          <cell r="AC2821">
            <v>51</v>
          </cell>
        </row>
        <row r="2822">
          <cell r="A2822" t="str">
            <v>Scf</v>
          </cell>
          <cell r="B2822" t="str">
            <v>S</v>
          </cell>
          <cell r="C2822" t="str">
            <v>late-8</v>
          </cell>
          <cell r="D2822" t="str">
            <v>c</v>
          </cell>
          <cell r="E2822" t="str">
            <v>f</v>
          </cell>
          <cell r="F2822" t="str">
            <v>mid-8</v>
          </cell>
          <cell r="G2822" t="str">
            <v>Sc</v>
          </cell>
          <cell r="H2822" t="str">
            <v>cf</v>
          </cell>
          <cell r="I2822">
            <v>4</v>
          </cell>
          <cell r="J2822" t="str">
            <v>Not Found</v>
          </cell>
          <cell r="K2822">
            <v>4.5900000000000003E-2</v>
          </cell>
          <cell r="L2822">
            <v>6.9999999999999999E-4</v>
          </cell>
          <cell r="M2822">
            <v>5</v>
          </cell>
          <cell r="N2822" t="str">
            <v>Not Found</v>
          </cell>
          <cell r="O2822">
            <v>6.4699999999999994E-2</v>
          </cell>
          <cell r="P2822">
            <v>1.1999999999999999E-3</v>
          </cell>
          <cell r="Q2822">
            <v>3</v>
          </cell>
          <cell r="R2822">
            <v>-1.453650103086404</v>
          </cell>
          <cell r="S2822">
            <v>-0.72037552401525429</v>
          </cell>
          <cell r="T2822">
            <v>-1.0111006715307742</v>
          </cell>
          <cell r="U2822">
            <v>-1.2666958154088916</v>
          </cell>
          <cell r="V2822">
            <v>-0.74787661434563646</v>
          </cell>
          <cell r="W2822">
            <v>-0.89888921451072179</v>
          </cell>
          <cell r="X2822">
            <v>7.0000000000000009</v>
          </cell>
          <cell r="Y2822">
            <v>23</v>
          </cell>
          <cell r="Z2822">
            <v>15</v>
          </cell>
          <cell r="AA2822">
            <v>10</v>
          </cell>
          <cell r="AB2822">
            <v>23</v>
          </cell>
          <cell r="AC2822">
            <v>18</v>
          </cell>
        </row>
        <row r="2823">
          <cell r="A2823" t="str">
            <v>scg</v>
          </cell>
          <cell r="B2823" t="str">
            <v>s</v>
          </cell>
          <cell r="C2823" t="str">
            <v>late-8</v>
          </cell>
          <cell r="D2823" t="str">
            <v>c</v>
          </cell>
          <cell r="E2823" t="str">
            <v>g</v>
          </cell>
          <cell r="F2823" t="str">
            <v>mid-8</v>
          </cell>
          <cell r="G2823" t="str">
            <v>sc</v>
          </cell>
          <cell r="H2823" t="str">
            <v>cg</v>
          </cell>
          <cell r="I2823">
            <v>4</v>
          </cell>
          <cell r="J2823" t="str">
            <v>Not Found</v>
          </cell>
          <cell r="K2823">
            <v>0.1368</v>
          </cell>
          <cell r="L2823">
            <v>2E-3</v>
          </cell>
          <cell r="M2823">
            <v>11</v>
          </cell>
          <cell r="N2823" t="str">
            <v>Not Found</v>
          </cell>
          <cell r="O2823">
            <v>0.16880000000000001</v>
          </cell>
          <cell r="P2823">
            <v>3.5999999999999999E-3</v>
          </cell>
          <cell r="Q2823">
            <v>7</v>
          </cell>
          <cell r="R2823">
            <v>0.64387592536508753</v>
          </cell>
          <cell r="S2823">
            <v>-0.34276559501011128</v>
          </cell>
          <cell r="T2823">
            <v>-4.4752669361177014E-2</v>
          </cell>
          <cell r="U2823">
            <v>1.1164236456121106</v>
          </cell>
          <cell r="V2823">
            <v>-1.4766242329460836E-2</v>
          </cell>
          <cell r="W2823">
            <v>2.7566784120404197E-2</v>
          </cell>
          <cell r="X2823">
            <v>74</v>
          </cell>
          <cell r="Y2823">
            <v>36</v>
          </cell>
          <cell r="Z2823">
            <v>48</v>
          </cell>
          <cell r="AA2823">
            <v>87</v>
          </cell>
          <cell r="AB2823">
            <v>50</v>
          </cell>
          <cell r="AC2823">
            <v>51</v>
          </cell>
        </row>
        <row r="2824">
          <cell r="A2824" t="str">
            <v>Scg</v>
          </cell>
          <cell r="B2824" t="str">
            <v>S</v>
          </cell>
          <cell r="C2824" t="str">
            <v>late-8</v>
          </cell>
          <cell r="D2824" t="str">
            <v>c</v>
          </cell>
          <cell r="E2824" t="str">
            <v>g</v>
          </cell>
          <cell r="F2824" t="str">
            <v>mid-8</v>
          </cell>
          <cell r="G2824" t="str">
            <v>Sc</v>
          </cell>
          <cell r="H2824" t="str">
            <v>cg</v>
          </cell>
          <cell r="I2824">
            <v>4</v>
          </cell>
          <cell r="J2824" t="str">
            <v>Not Found</v>
          </cell>
          <cell r="K2824">
            <v>4.41E-2</v>
          </cell>
          <cell r="L2824">
            <v>8.0000000000000004E-4</v>
          </cell>
          <cell r="M2824">
            <v>7</v>
          </cell>
          <cell r="N2824" t="str">
            <v>Not Found</v>
          </cell>
          <cell r="O2824">
            <v>6.4399999999999999E-2</v>
          </cell>
          <cell r="P2824">
            <v>1.4E-3</v>
          </cell>
          <cell r="Q2824">
            <v>4</v>
          </cell>
          <cell r="R2824">
            <v>-1.4951852719666316</v>
          </cell>
          <cell r="S2824">
            <v>-0.69132860639947413</v>
          </cell>
          <cell r="T2824">
            <v>-0.68898467080757508</v>
          </cell>
          <cell r="U2824">
            <v>-1.2735635948354651</v>
          </cell>
          <cell r="V2824">
            <v>-0.68678408334428831</v>
          </cell>
          <cell r="W2824">
            <v>-0.66727521485294028</v>
          </cell>
          <cell r="X2824">
            <v>7.0000000000000009</v>
          </cell>
          <cell r="Y2824">
            <v>24</v>
          </cell>
          <cell r="Z2824">
            <v>24</v>
          </cell>
          <cell r="AA2824">
            <v>10</v>
          </cell>
          <cell r="AB2824">
            <v>25</v>
          </cell>
          <cell r="AC2824">
            <v>25</v>
          </cell>
        </row>
        <row r="2825">
          <cell r="A2825" t="str">
            <v>ScG</v>
          </cell>
          <cell r="B2825" t="str">
            <v>S</v>
          </cell>
          <cell r="C2825" t="str">
            <v>late-8</v>
          </cell>
          <cell r="D2825" t="str">
            <v>c</v>
          </cell>
          <cell r="E2825" t="str">
            <v>G</v>
          </cell>
          <cell r="F2825" t="str">
            <v>mid-8</v>
          </cell>
          <cell r="G2825" t="str">
            <v>Sc</v>
          </cell>
          <cell r="H2825" t="str">
            <v>cG</v>
          </cell>
          <cell r="I2825">
            <v>4</v>
          </cell>
          <cell r="J2825" t="str">
            <v>Not Found</v>
          </cell>
          <cell r="K2825">
            <v>3.7900000000000003E-2</v>
          </cell>
          <cell r="L2825">
            <v>8.9999999999999998E-4</v>
          </cell>
          <cell r="M2825">
            <v>7</v>
          </cell>
          <cell r="N2825" t="str">
            <v>Not Found</v>
          </cell>
          <cell r="O2825">
            <v>6.4199999999999993E-2</v>
          </cell>
          <cell r="P2825">
            <v>1.5E-3</v>
          </cell>
          <cell r="Q2825">
            <v>5</v>
          </cell>
          <cell r="R2825">
            <v>-1.6382508536651932</v>
          </cell>
          <cell r="S2825">
            <v>-0.66228168878369387</v>
          </cell>
          <cell r="T2825">
            <v>-0.68898467080757508</v>
          </cell>
          <cell r="U2825">
            <v>-1.2781421144531808</v>
          </cell>
          <cell r="V2825">
            <v>-0.65623781784361435</v>
          </cell>
          <cell r="W2825">
            <v>-0.43566121519515877</v>
          </cell>
          <cell r="X2825">
            <v>5</v>
          </cell>
          <cell r="Y2825">
            <v>25</v>
          </cell>
          <cell r="Z2825">
            <v>24</v>
          </cell>
          <cell r="AA2825">
            <v>10</v>
          </cell>
          <cell r="AB2825">
            <v>26</v>
          </cell>
          <cell r="AC2825">
            <v>33</v>
          </cell>
        </row>
        <row r="2826">
          <cell r="A2826" t="str">
            <v>scJ</v>
          </cell>
          <cell r="B2826" t="str">
            <v>s</v>
          </cell>
          <cell r="C2826" t="str">
            <v>late-8</v>
          </cell>
          <cell r="D2826" t="str">
            <v>c</v>
          </cell>
          <cell r="E2826" t="str">
            <v>J</v>
          </cell>
          <cell r="F2826" t="str">
            <v>mid-8</v>
          </cell>
          <cell r="G2826" t="str">
            <v>sc</v>
          </cell>
          <cell r="H2826" t="str">
            <v>cJ</v>
          </cell>
          <cell r="I2826">
            <v>4</v>
          </cell>
          <cell r="J2826" t="str">
            <v>Not Found</v>
          </cell>
          <cell r="K2826">
            <v>0.12959999999999999</v>
          </cell>
          <cell r="L2826">
            <v>1.1999999999999999E-3</v>
          </cell>
          <cell r="M2826">
            <v>8</v>
          </cell>
          <cell r="N2826" t="str">
            <v>Not Found</v>
          </cell>
          <cell r="O2826">
            <v>0.15609999999999999</v>
          </cell>
          <cell r="P2826">
            <v>2.2000000000000001E-3</v>
          </cell>
          <cell r="Q2826">
            <v>3</v>
          </cell>
          <cell r="R2826">
            <v>0.47773524984417703</v>
          </cell>
          <cell r="S2826">
            <v>-0.57514093593635329</v>
          </cell>
          <cell r="T2826">
            <v>-0.52792667044597552</v>
          </cell>
          <cell r="U2826">
            <v>0.82568764988716581</v>
          </cell>
          <cell r="V2826">
            <v>-0.44241395933889649</v>
          </cell>
          <cell r="W2826">
            <v>-0.89888921451072179</v>
          </cell>
          <cell r="X2826">
            <v>68</v>
          </cell>
          <cell r="Y2826">
            <v>28.000000000000004</v>
          </cell>
          <cell r="Z2826">
            <v>30</v>
          </cell>
          <cell r="AA2826">
            <v>80</v>
          </cell>
          <cell r="AB2826">
            <v>34</v>
          </cell>
          <cell r="AC2826">
            <v>18</v>
          </cell>
        </row>
        <row r="2827">
          <cell r="A2827" t="str">
            <v>sck</v>
          </cell>
          <cell r="B2827" t="str">
            <v>s</v>
          </cell>
          <cell r="C2827" t="str">
            <v>late-8</v>
          </cell>
          <cell r="D2827" t="str">
            <v>c</v>
          </cell>
          <cell r="E2827" t="str">
            <v>k</v>
          </cell>
          <cell r="F2827" t="str">
            <v>mid-8</v>
          </cell>
          <cell r="G2827" t="str">
            <v>sc</v>
          </cell>
          <cell r="H2827" t="str">
            <v>ck</v>
          </cell>
          <cell r="I2827">
            <v>4</v>
          </cell>
          <cell r="J2827" t="str">
            <v>Not Found</v>
          </cell>
          <cell r="K2827">
            <v>0.1724</v>
          </cell>
          <cell r="L2827">
            <v>2.0999999999999999E-3</v>
          </cell>
          <cell r="M2827">
            <v>20</v>
          </cell>
          <cell r="N2827" t="str">
            <v>Not Found</v>
          </cell>
          <cell r="O2827">
            <v>0.2104</v>
          </cell>
          <cell r="P2827">
            <v>4.1000000000000003E-3</v>
          </cell>
          <cell r="Q2827">
            <v>14</v>
          </cell>
          <cell r="R2827">
            <v>1.465349265440699</v>
          </cell>
          <cell r="S2827">
            <v>-0.31371867739433112</v>
          </cell>
          <cell r="T2827">
            <v>1.4047693338932186</v>
          </cell>
          <cell r="U2827">
            <v>2.0687557260969682</v>
          </cell>
          <cell r="V2827">
            <v>0.13796508517390921</v>
          </cell>
          <cell r="W2827">
            <v>1.6488647817248745</v>
          </cell>
          <cell r="X2827">
            <v>93</v>
          </cell>
          <cell r="Y2827">
            <v>37</v>
          </cell>
          <cell r="Z2827">
            <v>92</v>
          </cell>
          <cell r="AA2827">
            <v>98</v>
          </cell>
          <cell r="AB2827">
            <v>56.000000000000007</v>
          </cell>
          <cell r="AC2827">
            <v>95</v>
          </cell>
        </row>
        <row r="2828">
          <cell r="A2828" t="str">
            <v>Sck</v>
          </cell>
          <cell r="B2828" t="str">
            <v>S</v>
          </cell>
          <cell r="C2828" t="str">
            <v>late-8</v>
          </cell>
          <cell r="D2828" t="str">
            <v>c</v>
          </cell>
          <cell r="E2828" t="str">
            <v>k</v>
          </cell>
          <cell r="F2828" t="str">
            <v>mid-8</v>
          </cell>
          <cell r="G2828" t="str">
            <v>Sc</v>
          </cell>
          <cell r="H2828" t="str">
            <v>ck</v>
          </cell>
          <cell r="I2828">
            <v>4</v>
          </cell>
          <cell r="J2828" t="str">
            <v>Not Found</v>
          </cell>
          <cell r="K2828">
            <v>7.9699999999999993E-2</v>
          </cell>
          <cell r="L2828">
            <v>1E-3</v>
          </cell>
          <cell r="M2828">
            <v>16</v>
          </cell>
          <cell r="N2828" t="str">
            <v>Not Found</v>
          </cell>
          <cell r="O2828">
            <v>0.106</v>
          </cell>
          <cell r="P2828">
            <v>1.8E-3</v>
          </cell>
          <cell r="Q2828">
            <v>7</v>
          </cell>
          <cell r="R2828">
            <v>-0.67371193189102019</v>
          </cell>
          <cell r="S2828">
            <v>-0.6332347711679136</v>
          </cell>
          <cell r="T2828">
            <v>0.76053733244682054</v>
          </cell>
          <cell r="U2828">
            <v>-0.32123151435060737</v>
          </cell>
          <cell r="V2828">
            <v>-0.56459902134159246</v>
          </cell>
          <cell r="W2828">
            <v>2.7566784120404197E-2</v>
          </cell>
          <cell r="X2828">
            <v>25</v>
          </cell>
          <cell r="Y2828">
            <v>26</v>
          </cell>
          <cell r="Z2828">
            <v>78</v>
          </cell>
          <cell r="AA2828">
            <v>37</v>
          </cell>
          <cell r="AB2828">
            <v>28.999999999999996</v>
          </cell>
          <cell r="AC2828">
            <v>51</v>
          </cell>
        </row>
        <row r="2829">
          <cell r="A2829" t="str">
            <v>scl</v>
          </cell>
          <cell r="B2829" t="str">
            <v>s</v>
          </cell>
          <cell r="C2829" t="str">
            <v>late-8</v>
          </cell>
          <cell r="D2829" t="str">
            <v>c</v>
          </cell>
          <cell r="E2829" t="str">
            <v>l</v>
          </cell>
          <cell r="F2829" t="str">
            <v>late-8</v>
          </cell>
          <cell r="G2829" t="str">
            <v>sc</v>
          </cell>
          <cell r="H2829" t="str">
            <v>cl</v>
          </cell>
          <cell r="I2829">
            <v>5</v>
          </cell>
          <cell r="J2829" t="str">
            <v>Not Found</v>
          </cell>
          <cell r="K2829">
            <v>0.19259999999999999</v>
          </cell>
          <cell r="L2829">
            <v>4.7000000000000002E-3</v>
          </cell>
          <cell r="M2829">
            <v>26</v>
          </cell>
          <cell r="N2829" t="str">
            <v>Not Found</v>
          </cell>
          <cell r="O2829">
            <v>0.23130000000000001</v>
          </cell>
          <cell r="P2829">
            <v>8.2000000000000007E-3</v>
          </cell>
          <cell r="Q2829">
            <v>19</v>
          </cell>
          <cell r="R2829">
            <v>1.9314661606521415</v>
          </cell>
          <cell r="S2829">
            <v>0.44150118061595489</v>
          </cell>
          <cell r="T2829">
            <v>2.3711173360628157</v>
          </cell>
          <cell r="U2829">
            <v>2.547211026148255</v>
          </cell>
          <cell r="V2829">
            <v>1.3903619707015424</v>
          </cell>
          <cell r="W2829">
            <v>2.806934780013782</v>
          </cell>
          <cell r="X2829">
            <v>97</v>
          </cell>
          <cell r="Y2829">
            <v>67</v>
          </cell>
          <cell r="Z2829">
            <v>99</v>
          </cell>
          <cell r="AA2829">
            <v>99</v>
          </cell>
          <cell r="AB2829">
            <v>92</v>
          </cell>
          <cell r="AC2829">
            <v>100</v>
          </cell>
        </row>
        <row r="2830">
          <cell r="A2830" t="str">
            <v>scm</v>
          </cell>
          <cell r="B2830" t="str">
            <v>s</v>
          </cell>
          <cell r="C2830" t="str">
            <v>late-8</v>
          </cell>
          <cell r="D2830" t="str">
            <v>c</v>
          </cell>
          <cell r="E2830" t="str">
            <v>m</v>
          </cell>
          <cell r="F2830" t="str">
            <v>early-8</v>
          </cell>
          <cell r="G2830" t="str">
            <v>sc</v>
          </cell>
          <cell r="H2830" t="str">
            <v>cm</v>
          </cell>
          <cell r="I2830">
            <v>3</v>
          </cell>
          <cell r="J2830" t="str">
            <v>Not Found</v>
          </cell>
          <cell r="K2830">
            <v>0.16830000000000001</v>
          </cell>
          <cell r="L2830">
            <v>1.1999999999999999E-3</v>
          </cell>
          <cell r="M2830">
            <v>8</v>
          </cell>
          <cell r="N2830" t="str">
            <v>Not Found</v>
          </cell>
          <cell r="O2830">
            <v>0.19520000000000001</v>
          </cell>
          <cell r="P2830">
            <v>2.2000000000000001E-3</v>
          </cell>
          <cell r="Q2830">
            <v>7</v>
          </cell>
          <cell r="R2830">
            <v>1.3707413807690698</v>
          </cell>
          <cell r="S2830">
            <v>-0.57514093593635329</v>
          </cell>
          <cell r="T2830">
            <v>-0.52792667044597552</v>
          </cell>
          <cell r="U2830">
            <v>1.7207882351505783</v>
          </cell>
          <cell r="V2830">
            <v>-0.44241395933889649</v>
          </cell>
          <cell r="W2830">
            <v>2.7566784120404197E-2</v>
          </cell>
          <cell r="X2830">
            <v>91</v>
          </cell>
          <cell r="Y2830">
            <v>28.000000000000004</v>
          </cell>
          <cell r="Z2830">
            <v>30</v>
          </cell>
          <cell r="AA2830">
            <v>96</v>
          </cell>
          <cell r="AB2830">
            <v>34</v>
          </cell>
          <cell r="AC2830">
            <v>51</v>
          </cell>
        </row>
        <row r="2831">
          <cell r="A2831" t="str">
            <v>scn</v>
          </cell>
          <cell r="B2831" t="str">
            <v>s</v>
          </cell>
          <cell r="C2831" t="str">
            <v>late-8</v>
          </cell>
          <cell r="D2831" t="str">
            <v>c</v>
          </cell>
          <cell r="E2831" t="str">
            <v>n</v>
          </cell>
          <cell r="F2831" t="str">
            <v>early-8</v>
          </cell>
          <cell r="G2831" t="str">
            <v>sc</v>
          </cell>
          <cell r="H2831" t="str">
            <v>cn</v>
          </cell>
          <cell r="I2831">
            <v>3</v>
          </cell>
          <cell r="J2831" t="str">
            <v>Not Found</v>
          </cell>
          <cell r="K2831">
            <v>0.215</v>
          </cell>
          <cell r="L2831">
            <v>2.5999999999999999E-3</v>
          </cell>
          <cell r="M2831">
            <v>20</v>
          </cell>
          <cell r="N2831" t="str">
            <v>Not Found</v>
          </cell>
          <cell r="O2831">
            <v>0.25519999999999998</v>
          </cell>
          <cell r="P2831">
            <v>4.7000000000000002E-3</v>
          </cell>
          <cell r="Q2831">
            <v>11</v>
          </cell>
          <cell r="R2831">
            <v>2.4483482622727513</v>
          </cell>
          <cell r="S2831">
            <v>-0.16848408931542999</v>
          </cell>
          <cell r="T2831">
            <v>1.4047693338932186</v>
          </cell>
          <cell r="U2831">
            <v>3.0943441204652764</v>
          </cell>
          <cell r="V2831">
            <v>0.32124267817795304</v>
          </cell>
          <cell r="W2831">
            <v>0.95402278275153019</v>
          </cell>
          <cell r="X2831">
            <v>99</v>
          </cell>
          <cell r="Y2831">
            <v>43</v>
          </cell>
          <cell r="Z2831">
            <v>92</v>
          </cell>
          <cell r="AA2831">
            <v>100</v>
          </cell>
          <cell r="AB2831">
            <v>63</v>
          </cell>
          <cell r="AC2831">
            <v>83</v>
          </cell>
        </row>
        <row r="2832">
          <cell r="A2832" t="str">
            <v>Scn</v>
          </cell>
          <cell r="B2832" t="str">
            <v>S</v>
          </cell>
          <cell r="C2832" t="str">
            <v>late-8</v>
          </cell>
          <cell r="D2832" t="str">
            <v>c</v>
          </cell>
          <cell r="E2832" t="str">
            <v>n</v>
          </cell>
          <cell r="F2832" t="str">
            <v>early-8</v>
          </cell>
          <cell r="G2832" t="str">
            <v>Sc</v>
          </cell>
          <cell r="H2832" t="str">
            <v>cn</v>
          </cell>
          <cell r="I2832">
            <v>3</v>
          </cell>
          <cell r="J2832" t="str">
            <v>Not Found</v>
          </cell>
          <cell r="K2832">
            <v>0.12230000000000001</v>
          </cell>
          <cell r="L2832">
            <v>1.5E-3</v>
          </cell>
          <cell r="M2832">
            <v>13</v>
          </cell>
          <cell r="N2832" t="str">
            <v>Not Found</v>
          </cell>
          <cell r="O2832">
            <v>0.15079999999999999</v>
          </cell>
          <cell r="P2832">
            <v>2.5000000000000001E-3</v>
          </cell>
          <cell r="Q2832">
            <v>5</v>
          </cell>
          <cell r="R2832">
            <v>0.30928706494103225</v>
          </cell>
          <cell r="S2832">
            <v>-0.48800018308901244</v>
          </cell>
          <cell r="T2832">
            <v>0.27736333136202201</v>
          </cell>
          <cell r="U2832">
            <v>0.7043568800177008</v>
          </cell>
          <cell r="V2832">
            <v>-0.3507751628368746</v>
          </cell>
          <cell r="W2832">
            <v>-0.43566121519515877</v>
          </cell>
          <cell r="X2832">
            <v>62</v>
          </cell>
          <cell r="Y2832">
            <v>31</v>
          </cell>
          <cell r="Z2832">
            <v>61</v>
          </cell>
          <cell r="AA2832">
            <v>76</v>
          </cell>
          <cell r="AB2832">
            <v>37</v>
          </cell>
          <cell r="AC2832">
            <v>33</v>
          </cell>
        </row>
        <row r="2833">
          <cell r="A2833" t="str">
            <v>scp</v>
          </cell>
          <cell r="B2833" t="str">
            <v>s</v>
          </cell>
          <cell r="C2833" t="str">
            <v>late-8</v>
          </cell>
          <cell r="D2833" t="str">
            <v>c</v>
          </cell>
          <cell r="E2833" t="str">
            <v>p</v>
          </cell>
          <cell r="F2833" t="str">
            <v>early-8</v>
          </cell>
          <cell r="G2833" t="str">
            <v>sc</v>
          </cell>
          <cell r="H2833" t="str">
            <v>cp</v>
          </cell>
          <cell r="I2833">
            <v>3</v>
          </cell>
          <cell r="J2833" t="str">
            <v>Not Found</v>
          </cell>
          <cell r="K2833">
            <v>0.156</v>
          </cell>
          <cell r="L2833">
            <v>1.1999999999999999E-3</v>
          </cell>
          <cell r="M2833">
            <v>11</v>
          </cell>
          <cell r="N2833" t="str">
            <v>Not Found</v>
          </cell>
          <cell r="O2833">
            <v>0.1822</v>
          </cell>
          <cell r="P2833">
            <v>2.2000000000000001E-3</v>
          </cell>
          <cell r="Q2833">
            <v>7</v>
          </cell>
          <cell r="R2833">
            <v>1.0869177267541814</v>
          </cell>
          <cell r="S2833">
            <v>-0.57514093593635329</v>
          </cell>
          <cell r="T2833">
            <v>-4.4752669361177014E-2</v>
          </cell>
          <cell r="U2833">
            <v>1.42318445999906</v>
          </cell>
          <cell r="V2833">
            <v>-0.44241395933889649</v>
          </cell>
          <cell r="W2833">
            <v>2.7566784120404197E-2</v>
          </cell>
          <cell r="X2833">
            <v>86</v>
          </cell>
          <cell r="Y2833">
            <v>28.000000000000004</v>
          </cell>
          <cell r="Z2833">
            <v>48</v>
          </cell>
          <cell r="AA2833">
            <v>92</v>
          </cell>
          <cell r="AB2833">
            <v>34</v>
          </cell>
          <cell r="AC2833">
            <v>51</v>
          </cell>
        </row>
        <row r="2834">
          <cell r="A2834" t="str">
            <v>scr</v>
          </cell>
          <cell r="B2834" t="str">
            <v>s</v>
          </cell>
          <cell r="C2834" t="str">
            <v>late-8</v>
          </cell>
          <cell r="D2834" t="str">
            <v>c</v>
          </cell>
          <cell r="E2834" t="str">
            <v>r</v>
          </cell>
          <cell r="F2834" t="str">
            <v>late-8</v>
          </cell>
          <cell r="G2834" t="str">
            <v>sc</v>
          </cell>
          <cell r="H2834" t="str">
            <v>cr</v>
          </cell>
          <cell r="I2834">
            <v>5</v>
          </cell>
          <cell r="J2834" t="str">
            <v>Not Found</v>
          </cell>
          <cell r="K2834">
            <v>0.1973</v>
          </cell>
          <cell r="L2834">
            <v>4.1000000000000003E-3</v>
          </cell>
          <cell r="M2834">
            <v>9</v>
          </cell>
          <cell r="N2834" t="str">
            <v>Not Found</v>
          </cell>
          <cell r="O2834">
            <v>0.23780000000000001</v>
          </cell>
          <cell r="P2834">
            <v>5.1999999999999998E-3</v>
          </cell>
          <cell r="Q2834">
            <v>8</v>
          </cell>
          <cell r="R2834">
            <v>2.0399191016171803</v>
          </cell>
          <cell r="S2834">
            <v>0.26721967492127358</v>
          </cell>
          <cell r="T2834">
            <v>-0.36686867008437607</v>
          </cell>
          <cell r="U2834">
            <v>2.6960129137240143</v>
          </cell>
          <cell r="V2834">
            <v>0.47397400568132281</v>
          </cell>
          <cell r="W2834">
            <v>0.25918078377818571</v>
          </cell>
          <cell r="X2834">
            <v>98</v>
          </cell>
          <cell r="Y2834">
            <v>60</v>
          </cell>
          <cell r="Z2834">
            <v>36</v>
          </cell>
          <cell r="AA2834">
            <v>100</v>
          </cell>
          <cell r="AB2834">
            <v>69</v>
          </cell>
          <cell r="AC2834">
            <v>60</v>
          </cell>
        </row>
        <row r="2835">
          <cell r="A2835" t="str">
            <v>Scr</v>
          </cell>
          <cell r="B2835" t="str">
            <v>S</v>
          </cell>
          <cell r="C2835" t="str">
            <v>late-8</v>
          </cell>
          <cell r="D2835" t="str">
            <v>c</v>
          </cell>
          <cell r="E2835" t="str">
            <v>r</v>
          </cell>
          <cell r="F2835" t="str">
            <v>late-8</v>
          </cell>
          <cell r="G2835" t="str">
            <v>Sc</v>
          </cell>
          <cell r="H2835" t="str">
            <v>cr</v>
          </cell>
          <cell r="I2835">
            <v>5</v>
          </cell>
          <cell r="J2835" t="str">
            <v>Not Found</v>
          </cell>
          <cell r="K2835">
            <v>0.1046</v>
          </cell>
          <cell r="L2835">
            <v>3.0000000000000001E-3</v>
          </cell>
          <cell r="M2835">
            <v>6</v>
          </cell>
          <cell r="N2835" t="str">
            <v>Not Found</v>
          </cell>
          <cell r="O2835">
            <v>0.13339999999999999</v>
          </cell>
          <cell r="P2835">
            <v>3.0000000000000001E-3</v>
          </cell>
          <cell r="Q2835">
            <v>6</v>
          </cell>
          <cell r="R2835">
            <v>-9.9142095714538872E-2</v>
          </cell>
          <cell r="S2835">
            <v>-5.2296418852309019E-2</v>
          </cell>
          <cell r="T2835">
            <v>-0.85004267116917465</v>
          </cell>
          <cell r="U2835">
            <v>0.3060256732764382</v>
          </cell>
          <cell r="V2835">
            <v>-0.19804383533350467</v>
          </cell>
          <cell r="W2835">
            <v>-0.20404721553737729</v>
          </cell>
          <cell r="X2835">
            <v>46</v>
          </cell>
          <cell r="Y2835">
            <v>48</v>
          </cell>
          <cell r="Z2835">
            <v>20</v>
          </cell>
          <cell r="AA2835">
            <v>62</v>
          </cell>
          <cell r="AB2835">
            <v>43</v>
          </cell>
          <cell r="AC2835">
            <v>42</v>
          </cell>
        </row>
        <row r="2836">
          <cell r="A2836" t="str">
            <v>scS</v>
          </cell>
          <cell r="B2836" t="str">
            <v>s</v>
          </cell>
          <cell r="C2836" t="str">
            <v>late-8</v>
          </cell>
          <cell r="D2836" t="str">
            <v>c</v>
          </cell>
          <cell r="E2836" t="str">
            <v>S</v>
          </cell>
          <cell r="F2836" t="str">
            <v>late-8</v>
          </cell>
          <cell r="G2836" t="str">
            <v>sc</v>
          </cell>
          <cell r="H2836" t="str">
            <v>cS</v>
          </cell>
          <cell r="I2836">
            <v>5</v>
          </cell>
          <cell r="J2836" t="str">
            <v>Not Found</v>
          </cell>
          <cell r="K2836">
            <v>0.12659999999999999</v>
          </cell>
          <cell r="L2836">
            <v>1.6000000000000001E-3</v>
          </cell>
          <cell r="M2836">
            <v>6</v>
          </cell>
          <cell r="N2836" t="str">
            <v>Not Found</v>
          </cell>
          <cell r="O2836">
            <v>0.161</v>
          </cell>
          <cell r="P2836">
            <v>3.5000000000000001E-3</v>
          </cell>
          <cell r="Q2836">
            <v>4</v>
          </cell>
          <cell r="R2836">
            <v>0.40850996837713105</v>
          </cell>
          <cell r="S2836">
            <v>-0.45895326547323223</v>
          </cell>
          <cell r="T2836">
            <v>-0.85004267116917465</v>
          </cell>
          <cell r="U2836">
            <v>0.93786138052119983</v>
          </cell>
          <cell r="V2836">
            <v>-4.5312507830134761E-2</v>
          </cell>
          <cell r="W2836">
            <v>-0.66727521485294028</v>
          </cell>
          <cell r="X2836">
            <v>66</v>
          </cell>
          <cell r="Y2836">
            <v>32</v>
          </cell>
          <cell r="Z2836">
            <v>20</v>
          </cell>
          <cell r="AA2836">
            <v>83</v>
          </cell>
          <cell r="AB2836">
            <v>49</v>
          </cell>
          <cell r="AC2836">
            <v>25</v>
          </cell>
        </row>
        <row r="2837">
          <cell r="A2837" t="str">
            <v>Scs</v>
          </cell>
          <cell r="B2837" t="str">
            <v>S</v>
          </cell>
          <cell r="C2837" t="str">
            <v>late-8</v>
          </cell>
          <cell r="D2837" t="str">
            <v>c</v>
          </cell>
          <cell r="E2837" t="str">
            <v>s</v>
          </cell>
          <cell r="F2837" t="str">
            <v>late-8</v>
          </cell>
          <cell r="G2837" t="str">
            <v>Sc</v>
          </cell>
          <cell r="H2837" t="str">
            <v>cs</v>
          </cell>
          <cell r="I2837">
            <v>5</v>
          </cell>
          <cell r="J2837" t="str">
            <v>Not Found</v>
          </cell>
          <cell r="K2837">
            <v>0.105</v>
          </cell>
          <cell r="L2837">
            <v>1.1000000000000001E-3</v>
          </cell>
          <cell r="M2837">
            <v>6</v>
          </cell>
          <cell r="N2837" t="str">
            <v>Not Found</v>
          </cell>
          <cell r="O2837">
            <v>0.10780000000000001</v>
          </cell>
          <cell r="P2837">
            <v>2.3E-3</v>
          </cell>
          <cell r="Q2837">
            <v>4</v>
          </cell>
          <cell r="R2837">
            <v>-8.9912058185599469E-2</v>
          </cell>
          <cell r="S2837">
            <v>-0.60418785355213334</v>
          </cell>
          <cell r="T2837">
            <v>-0.85004267116917465</v>
          </cell>
          <cell r="U2837">
            <v>-0.28002483779116616</v>
          </cell>
          <cell r="V2837">
            <v>-0.41186769383822258</v>
          </cell>
          <cell r="W2837">
            <v>-0.66727521485294028</v>
          </cell>
          <cell r="X2837">
            <v>46</v>
          </cell>
          <cell r="Y2837">
            <v>27</v>
          </cell>
          <cell r="Z2837">
            <v>20</v>
          </cell>
          <cell r="AA2837">
            <v>39</v>
          </cell>
          <cell r="AB2837">
            <v>35</v>
          </cell>
          <cell r="AC2837">
            <v>25</v>
          </cell>
        </row>
        <row r="2838">
          <cell r="A2838" t="str">
            <v>ScS</v>
          </cell>
          <cell r="B2838" t="str">
            <v>S</v>
          </cell>
          <cell r="C2838" t="str">
            <v>late-8</v>
          </cell>
          <cell r="D2838" t="str">
            <v>c</v>
          </cell>
          <cell r="E2838" t="str">
            <v>S</v>
          </cell>
          <cell r="F2838" t="str">
            <v>late-8</v>
          </cell>
          <cell r="G2838" t="str">
            <v>Sc</v>
          </cell>
          <cell r="H2838" t="str">
            <v>cS</v>
          </cell>
          <cell r="I2838">
            <v>5</v>
          </cell>
          <cell r="J2838" t="str">
            <v>Not Found</v>
          </cell>
          <cell r="K2838">
            <v>3.39E-2</v>
          </cell>
          <cell r="L2838">
            <v>5.0000000000000001E-4</v>
          </cell>
          <cell r="M2838">
            <v>2</v>
          </cell>
          <cell r="N2838" t="str">
            <v>Not Found</v>
          </cell>
          <cell r="O2838">
            <v>5.6599999999999998E-2</v>
          </cell>
          <cell r="P2838">
            <v>1.2999999999999999E-3</v>
          </cell>
          <cell r="Q2838">
            <v>1</v>
          </cell>
          <cell r="R2838">
            <v>-1.7305512289545879</v>
          </cell>
          <cell r="S2838">
            <v>-0.77846935924681471</v>
          </cell>
          <cell r="T2838">
            <v>-1.4942746726155727</v>
          </cell>
          <cell r="U2838">
            <v>-1.4521258599263758</v>
          </cell>
          <cell r="V2838">
            <v>-0.71733034884496238</v>
          </cell>
          <cell r="W2838">
            <v>-1.3621172138262847</v>
          </cell>
          <cell r="X2838">
            <v>4</v>
          </cell>
          <cell r="Y2838">
            <v>21</v>
          </cell>
          <cell r="Z2838">
            <v>7.0000000000000009</v>
          </cell>
          <cell r="AA2838">
            <v>7.0000000000000009</v>
          </cell>
          <cell r="AB2838">
            <v>24</v>
          </cell>
          <cell r="AC2838">
            <v>9</v>
          </cell>
        </row>
        <row r="2839">
          <cell r="A2839" t="str">
            <v>scT</v>
          </cell>
          <cell r="B2839" t="str">
            <v>s</v>
          </cell>
          <cell r="C2839" t="str">
            <v>late-8</v>
          </cell>
          <cell r="D2839" t="str">
            <v>c</v>
          </cell>
          <cell r="E2839" t="str">
            <v>T</v>
          </cell>
          <cell r="F2839" t="str">
            <v>late-8</v>
          </cell>
          <cell r="G2839" t="str">
            <v>sc</v>
          </cell>
          <cell r="H2839" t="str">
            <v>cT</v>
          </cell>
          <cell r="I2839">
            <v>5</v>
          </cell>
          <cell r="J2839" t="str">
            <v>Not Found</v>
          </cell>
          <cell r="K2839">
            <v>0.1263</v>
          </cell>
          <cell r="L2839">
            <v>1.2999999999999999E-3</v>
          </cell>
          <cell r="M2839">
            <v>9</v>
          </cell>
          <cell r="N2839" t="str">
            <v>Not Found</v>
          </cell>
          <cell r="O2839">
            <v>0.1583</v>
          </cell>
          <cell r="P2839">
            <v>2.3E-3</v>
          </cell>
          <cell r="Q2839">
            <v>4</v>
          </cell>
          <cell r="R2839">
            <v>0.40158744023042658</v>
          </cell>
          <cell r="S2839">
            <v>-0.54609401832057292</v>
          </cell>
          <cell r="T2839">
            <v>-0.36686867008437607</v>
          </cell>
          <cell r="U2839">
            <v>0.87605136568203823</v>
          </cell>
          <cell r="V2839">
            <v>-0.41186769383822258</v>
          </cell>
          <cell r="W2839">
            <v>-0.66727521485294028</v>
          </cell>
          <cell r="X2839">
            <v>66</v>
          </cell>
          <cell r="Y2839">
            <v>28.999999999999996</v>
          </cell>
          <cell r="Z2839">
            <v>36</v>
          </cell>
          <cell r="AA2839">
            <v>81</v>
          </cell>
          <cell r="AB2839">
            <v>35</v>
          </cell>
          <cell r="AC2839">
            <v>25</v>
          </cell>
        </row>
        <row r="2840">
          <cell r="A2840" t="str">
            <v>Sct</v>
          </cell>
          <cell r="B2840" t="str">
            <v>S</v>
          </cell>
          <cell r="C2840" t="str">
            <v>late-8</v>
          </cell>
          <cell r="D2840" t="str">
            <v>c</v>
          </cell>
          <cell r="E2840" t="str">
            <v>t</v>
          </cell>
          <cell r="F2840" t="str">
            <v>mid-8</v>
          </cell>
          <cell r="G2840" t="str">
            <v>Sc</v>
          </cell>
          <cell r="H2840" t="str">
            <v>ct</v>
          </cell>
          <cell r="I2840">
            <v>4</v>
          </cell>
          <cell r="J2840" t="str">
            <v>Not Found</v>
          </cell>
          <cell r="K2840">
            <v>9.2200000000000004E-2</v>
          </cell>
          <cell r="L2840">
            <v>1.8E-3</v>
          </cell>
          <cell r="M2840">
            <v>18</v>
          </cell>
          <cell r="N2840" t="str">
            <v>Not Found</v>
          </cell>
          <cell r="O2840">
            <v>0.11360000000000001</v>
          </cell>
          <cell r="P2840">
            <v>3.0999999999999999E-3</v>
          </cell>
          <cell r="Q2840">
            <v>11</v>
          </cell>
          <cell r="R2840">
            <v>-0.38527325911166188</v>
          </cell>
          <cell r="S2840">
            <v>-0.40085943024167181</v>
          </cell>
          <cell r="T2840">
            <v>1.0826533331700197</v>
          </cell>
          <cell r="U2840">
            <v>-0.14724776887741198</v>
          </cell>
          <cell r="V2840">
            <v>-0.16749756983283073</v>
          </cell>
          <cell r="W2840">
            <v>0.95402278275153019</v>
          </cell>
          <cell r="X2840">
            <v>35</v>
          </cell>
          <cell r="Y2840">
            <v>34</v>
          </cell>
          <cell r="Z2840">
            <v>86</v>
          </cell>
          <cell r="AA2840">
            <v>44</v>
          </cell>
          <cell r="AB2840">
            <v>44</v>
          </cell>
          <cell r="AC2840">
            <v>83</v>
          </cell>
        </row>
        <row r="2841">
          <cell r="A2841" t="str">
            <v>scv</v>
          </cell>
          <cell r="B2841" t="str">
            <v>s</v>
          </cell>
          <cell r="C2841" t="str">
            <v>late-8</v>
          </cell>
          <cell r="D2841" t="str">
            <v>c</v>
          </cell>
          <cell r="E2841" t="str">
            <v>v</v>
          </cell>
          <cell r="F2841" t="str">
            <v>mid-8</v>
          </cell>
          <cell r="G2841" t="str">
            <v>sc</v>
          </cell>
          <cell r="H2841" t="str">
            <v>cv</v>
          </cell>
          <cell r="I2841">
            <v>4</v>
          </cell>
          <cell r="J2841" t="str">
            <v>Not Found</v>
          </cell>
          <cell r="K2841">
            <v>0.14249999999999999</v>
          </cell>
          <cell r="L2841">
            <v>1.1999999999999999E-3</v>
          </cell>
          <cell r="M2841">
            <v>9</v>
          </cell>
          <cell r="N2841" t="str">
            <v>Not Found</v>
          </cell>
          <cell r="O2841">
            <v>0.1719</v>
          </cell>
          <cell r="P2841">
            <v>2.2000000000000001E-3</v>
          </cell>
          <cell r="Q2841">
            <v>6</v>
          </cell>
          <cell r="R2841">
            <v>0.77540396015247448</v>
          </cell>
          <cell r="S2841">
            <v>-0.57514093593635329</v>
          </cell>
          <cell r="T2841">
            <v>-0.36686867008437607</v>
          </cell>
          <cell r="U2841">
            <v>1.1873906996867032</v>
          </cell>
          <cell r="V2841">
            <v>-0.44241395933889649</v>
          </cell>
          <cell r="W2841">
            <v>-0.20404721553737729</v>
          </cell>
          <cell r="X2841">
            <v>78</v>
          </cell>
          <cell r="Y2841">
            <v>28.000000000000004</v>
          </cell>
          <cell r="Z2841">
            <v>36</v>
          </cell>
          <cell r="AA2841">
            <v>88</v>
          </cell>
          <cell r="AB2841">
            <v>34</v>
          </cell>
          <cell r="AC2841">
            <v>42</v>
          </cell>
        </row>
        <row r="2842">
          <cell r="A2842" t="str">
            <v>scz</v>
          </cell>
          <cell r="B2842" t="str">
            <v>s</v>
          </cell>
          <cell r="C2842" t="str">
            <v>late-8</v>
          </cell>
          <cell r="D2842" t="str">
            <v>c</v>
          </cell>
          <cell r="E2842" t="str">
            <v>z</v>
          </cell>
          <cell r="F2842" t="str">
            <v>late-8</v>
          </cell>
          <cell r="G2842" t="str">
            <v>sc</v>
          </cell>
          <cell r="H2842" t="str">
            <v>cz</v>
          </cell>
          <cell r="I2842">
            <v>5</v>
          </cell>
          <cell r="J2842" t="str">
            <v>Not Found</v>
          </cell>
          <cell r="K2842">
            <v>0.13900000000000001</v>
          </cell>
          <cell r="L2842">
            <v>1.8E-3</v>
          </cell>
          <cell r="M2842">
            <v>10</v>
          </cell>
          <cell r="N2842" t="str">
            <v>Not Found</v>
          </cell>
          <cell r="O2842">
            <v>0.1739</v>
          </cell>
          <cell r="P2842">
            <v>2.7000000000000001E-3</v>
          </cell>
          <cell r="Q2842">
            <v>6</v>
          </cell>
          <cell r="R2842">
            <v>0.69464113177425479</v>
          </cell>
          <cell r="S2842">
            <v>-0.40085943024167181</v>
          </cell>
          <cell r="T2842">
            <v>-0.20581066972277653</v>
          </cell>
          <cell r="U2842">
            <v>1.2331758958638599</v>
          </cell>
          <cell r="V2842">
            <v>-0.28968263183552656</v>
          </cell>
          <cell r="W2842">
            <v>-0.20404721553737729</v>
          </cell>
          <cell r="X2842">
            <v>76</v>
          </cell>
          <cell r="Y2842">
            <v>34</v>
          </cell>
          <cell r="Z2842">
            <v>42</v>
          </cell>
          <cell r="AA2842">
            <v>89</v>
          </cell>
          <cell r="AB2842">
            <v>39</v>
          </cell>
          <cell r="AC2842">
            <v>42</v>
          </cell>
        </row>
        <row r="2843">
          <cell r="A2843" t="str">
            <v>Scz</v>
          </cell>
          <cell r="B2843" t="str">
            <v>S</v>
          </cell>
          <cell r="C2843" t="str">
            <v>late-8</v>
          </cell>
          <cell r="D2843" t="str">
            <v>c</v>
          </cell>
          <cell r="E2843" t="str">
            <v>z</v>
          </cell>
          <cell r="F2843" t="str">
            <v>late-8</v>
          </cell>
          <cell r="G2843" t="str">
            <v>Sc</v>
          </cell>
          <cell r="H2843" t="str">
            <v>cz</v>
          </cell>
          <cell r="I2843">
            <v>5</v>
          </cell>
          <cell r="J2843" t="str">
            <v>Not Found</v>
          </cell>
          <cell r="K2843">
            <v>4.6300000000000001E-2</v>
          </cell>
          <cell r="L2843">
            <v>6.9999999999999999E-4</v>
          </cell>
          <cell r="M2843">
            <v>6</v>
          </cell>
          <cell r="N2843" t="str">
            <v>Not Found</v>
          </cell>
          <cell r="O2843">
            <v>6.9500000000000006E-2</v>
          </cell>
          <cell r="P2843">
            <v>5.0000000000000001E-4</v>
          </cell>
          <cell r="Q2843">
            <v>2</v>
          </cell>
          <cell r="R2843">
            <v>-1.4444200655574648</v>
          </cell>
          <cell r="S2843">
            <v>-0.72037552401525429</v>
          </cell>
          <cell r="T2843">
            <v>-0.85004267116917465</v>
          </cell>
          <cell r="U2843">
            <v>-1.1568113445837154</v>
          </cell>
          <cell r="V2843">
            <v>-0.9617004728503542</v>
          </cell>
          <cell r="W2843">
            <v>-1.1305032141685032</v>
          </cell>
          <cell r="X2843">
            <v>7.0000000000000009</v>
          </cell>
          <cell r="Y2843">
            <v>23</v>
          </cell>
          <cell r="Z2843">
            <v>20</v>
          </cell>
          <cell r="AA2843">
            <v>12</v>
          </cell>
          <cell r="AB2843">
            <v>17</v>
          </cell>
          <cell r="AC2843">
            <v>13</v>
          </cell>
        </row>
        <row r="2844">
          <cell r="A2844" t="str">
            <v>seb</v>
          </cell>
          <cell r="B2844" t="str">
            <v>s</v>
          </cell>
          <cell r="C2844" t="str">
            <v>late-8</v>
          </cell>
          <cell r="D2844" t="str">
            <v>e</v>
          </cell>
          <cell r="E2844" t="str">
            <v>b</v>
          </cell>
          <cell r="F2844" t="str">
            <v>early-8</v>
          </cell>
          <cell r="G2844" t="str">
            <v>se</v>
          </cell>
          <cell r="H2844" t="str">
            <v>eb</v>
          </cell>
          <cell r="I2844">
            <v>3</v>
          </cell>
          <cell r="J2844" t="str">
            <v>Not Found</v>
          </cell>
          <cell r="K2844">
            <v>0.15759999999999999</v>
          </cell>
          <cell r="L2844">
            <v>3.5999999999999999E-3</v>
          </cell>
          <cell r="M2844">
            <v>14</v>
          </cell>
          <cell r="N2844" t="str">
            <v>Not Found</v>
          </cell>
          <cell r="O2844">
            <v>0.18840000000000001</v>
          </cell>
          <cell r="P2844">
            <v>5.5999999999999999E-3</v>
          </cell>
          <cell r="Q2844">
            <v>8</v>
          </cell>
          <cell r="R2844">
            <v>1.1238378768699391</v>
          </cell>
          <cell r="S2844">
            <v>0.1219850868423723</v>
          </cell>
          <cell r="T2844">
            <v>0.43842133172362152</v>
          </cell>
          <cell r="U2844">
            <v>1.5651185681482458</v>
          </cell>
          <cell r="V2844">
            <v>0.59615906768401883</v>
          </cell>
          <cell r="W2844">
            <v>0.25918078377818571</v>
          </cell>
          <cell r="X2844">
            <v>87</v>
          </cell>
          <cell r="Y2844">
            <v>55.000000000000007</v>
          </cell>
          <cell r="Z2844">
            <v>67</v>
          </cell>
          <cell r="AA2844">
            <v>94</v>
          </cell>
          <cell r="AB2844">
            <v>73</v>
          </cell>
          <cell r="AC2844">
            <v>60</v>
          </cell>
        </row>
        <row r="2845">
          <cell r="A2845" t="str">
            <v>sEb</v>
          </cell>
          <cell r="B2845" t="str">
            <v>s</v>
          </cell>
          <cell r="C2845" t="str">
            <v>late-8</v>
          </cell>
          <cell r="D2845" t="str">
            <v>E</v>
          </cell>
          <cell r="E2845" t="str">
            <v>b</v>
          </cell>
          <cell r="F2845" t="str">
            <v>early-8</v>
          </cell>
          <cell r="G2845" t="str">
            <v>sE</v>
          </cell>
          <cell r="H2845" t="str">
            <v>Eb</v>
          </cell>
          <cell r="I2845">
            <v>3</v>
          </cell>
          <cell r="J2845" t="str">
            <v>Not Found</v>
          </cell>
          <cell r="K2845">
            <v>0.20119999999999999</v>
          </cell>
          <cell r="L2845">
            <v>9.7999999999999997E-3</v>
          </cell>
          <cell r="M2845">
            <v>11</v>
          </cell>
          <cell r="N2845" t="str">
            <v>Not Found</v>
          </cell>
          <cell r="O2845">
            <v>0.21609999999999999</v>
          </cell>
          <cell r="P2845">
            <v>7.9000000000000008E-3</v>
          </cell>
          <cell r="Q2845">
            <v>6</v>
          </cell>
          <cell r="R2845">
            <v>2.1299119675243396</v>
          </cell>
          <cell r="S2845">
            <v>1.9228939790207464</v>
          </cell>
          <cell r="T2845">
            <v>-4.4752669361177014E-2</v>
          </cell>
          <cell r="U2845">
            <v>2.1992435352018642</v>
          </cell>
          <cell r="V2845">
            <v>1.2987231741995207</v>
          </cell>
          <cell r="W2845">
            <v>-0.20404721553737729</v>
          </cell>
          <cell r="X2845">
            <v>98</v>
          </cell>
          <cell r="Y2845">
            <v>97</v>
          </cell>
          <cell r="Z2845">
            <v>48</v>
          </cell>
          <cell r="AA2845">
            <v>99</v>
          </cell>
          <cell r="AB2845">
            <v>90</v>
          </cell>
          <cell r="AC2845">
            <v>42</v>
          </cell>
        </row>
        <row r="2846">
          <cell r="A2846" t="str">
            <v>Seb</v>
          </cell>
          <cell r="B2846" t="str">
            <v>S</v>
          </cell>
          <cell r="C2846" t="str">
            <v>late-8</v>
          </cell>
          <cell r="D2846" t="str">
            <v>e</v>
          </cell>
          <cell r="E2846" t="str">
            <v>b</v>
          </cell>
          <cell r="F2846" t="str">
            <v>early-8</v>
          </cell>
          <cell r="G2846" t="str">
            <v>Se</v>
          </cell>
          <cell r="H2846" t="str">
            <v>eb</v>
          </cell>
          <cell r="I2846">
            <v>3</v>
          </cell>
          <cell r="J2846" t="str">
            <v>Not Found</v>
          </cell>
          <cell r="K2846">
            <v>6.4899999999999999E-2</v>
          </cell>
          <cell r="L2846">
            <v>2.3999999999999998E-3</v>
          </cell>
          <cell r="M2846">
            <v>8</v>
          </cell>
          <cell r="N2846" t="str">
            <v>Not Found</v>
          </cell>
          <cell r="O2846">
            <v>8.4000000000000005E-2</v>
          </cell>
          <cell r="P2846">
            <v>4.1000000000000003E-3</v>
          </cell>
          <cell r="Q2846">
            <v>4</v>
          </cell>
          <cell r="R2846">
            <v>-1.01522332046178</v>
          </cell>
          <cell r="S2846">
            <v>-0.22657792454699047</v>
          </cell>
          <cell r="T2846">
            <v>-0.52792667044597552</v>
          </cell>
          <cell r="U2846">
            <v>-0.82486867229933003</v>
          </cell>
          <cell r="V2846">
            <v>0.13796508517390921</v>
          </cell>
          <cell r="W2846">
            <v>-0.66727521485294028</v>
          </cell>
          <cell r="X2846">
            <v>15</v>
          </cell>
          <cell r="Y2846">
            <v>41</v>
          </cell>
          <cell r="Z2846">
            <v>30</v>
          </cell>
          <cell r="AA2846">
            <v>21</v>
          </cell>
          <cell r="AB2846">
            <v>56.000000000000007</v>
          </cell>
          <cell r="AC2846">
            <v>25</v>
          </cell>
        </row>
        <row r="2847">
          <cell r="A2847" t="str">
            <v>SEb</v>
          </cell>
          <cell r="B2847" t="str">
            <v>S</v>
          </cell>
          <cell r="C2847" t="str">
            <v>late-8</v>
          </cell>
          <cell r="D2847" t="str">
            <v>E</v>
          </cell>
          <cell r="E2847" t="str">
            <v>b</v>
          </cell>
          <cell r="F2847" t="str">
            <v>early-8</v>
          </cell>
          <cell r="G2847" t="str">
            <v>SE</v>
          </cell>
          <cell r="H2847" t="str">
            <v>Eb</v>
          </cell>
          <cell r="I2847">
            <v>3</v>
          </cell>
          <cell r="J2847" t="str">
            <v>Not Found</v>
          </cell>
          <cell r="K2847">
            <v>0.1085</v>
          </cell>
          <cell r="L2847">
            <v>1.6000000000000001E-3</v>
          </cell>
          <cell r="M2847">
            <v>8</v>
          </cell>
          <cell r="N2847" t="str">
            <v>Not Found</v>
          </cell>
          <cell r="O2847">
            <v>0.11169999999999999</v>
          </cell>
          <cell r="P2847">
            <v>3.2000000000000002E-3</v>
          </cell>
          <cell r="Q2847">
            <v>6</v>
          </cell>
          <cell r="R2847">
            <v>-9.1492298073791497E-3</v>
          </cell>
          <cell r="S2847">
            <v>-0.45895326547323223</v>
          </cell>
          <cell r="T2847">
            <v>-0.52792667044597552</v>
          </cell>
          <cell r="U2847">
            <v>-0.19074370524571108</v>
          </cell>
          <cell r="V2847">
            <v>-0.13695130433215669</v>
          </cell>
          <cell r="W2847">
            <v>-0.20404721553737729</v>
          </cell>
          <cell r="X2847">
            <v>50</v>
          </cell>
          <cell r="Y2847">
            <v>32</v>
          </cell>
          <cell r="Z2847">
            <v>30</v>
          </cell>
          <cell r="AA2847">
            <v>42</v>
          </cell>
          <cell r="AB2847">
            <v>45</v>
          </cell>
          <cell r="AC2847">
            <v>42</v>
          </cell>
        </row>
        <row r="2848">
          <cell r="A2848" t="str">
            <v>seC</v>
          </cell>
          <cell r="B2848" t="str">
            <v>s</v>
          </cell>
          <cell r="C2848" t="str">
            <v>late-8</v>
          </cell>
          <cell r="D2848" t="str">
            <v>e</v>
          </cell>
          <cell r="E2848" t="str">
            <v>C</v>
          </cell>
          <cell r="F2848" t="str">
            <v>mid-8</v>
          </cell>
          <cell r="G2848" t="str">
            <v>se</v>
          </cell>
          <cell r="H2848" t="str">
            <v>eC</v>
          </cell>
          <cell r="I2848">
            <v>4</v>
          </cell>
          <cell r="J2848" t="str">
            <v>Not Found</v>
          </cell>
          <cell r="K2848">
            <v>0.1396</v>
          </cell>
          <cell r="L2848">
            <v>2E-3</v>
          </cell>
          <cell r="M2848">
            <v>13</v>
          </cell>
          <cell r="N2848" t="str">
            <v>Not Found</v>
          </cell>
          <cell r="O2848">
            <v>0.1792</v>
          </cell>
          <cell r="P2848">
            <v>3.2000000000000002E-3</v>
          </cell>
          <cell r="Q2848">
            <v>10</v>
          </cell>
          <cell r="R2848">
            <v>0.70848618806766372</v>
          </cell>
          <cell r="S2848">
            <v>-0.34276559501011128</v>
          </cell>
          <cell r="T2848">
            <v>0.27736333136202201</v>
          </cell>
          <cell r="U2848">
            <v>1.3545066657333249</v>
          </cell>
          <cell r="V2848">
            <v>-0.13695130433215669</v>
          </cell>
          <cell r="W2848">
            <v>0.72240878309374867</v>
          </cell>
          <cell r="X2848">
            <v>76</v>
          </cell>
          <cell r="Y2848">
            <v>36</v>
          </cell>
          <cell r="Z2848">
            <v>61</v>
          </cell>
          <cell r="AA2848">
            <v>91</v>
          </cell>
          <cell r="AB2848">
            <v>45</v>
          </cell>
          <cell r="AC2848">
            <v>76</v>
          </cell>
        </row>
        <row r="2849">
          <cell r="A2849" t="str">
            <v>sEC</v>
          </cell>
          <cell r="B2849" t="str">
            <v>s</v>
          </cell>
          <cell r="C2849" t="str">
            <v>late-8</v>
          </cell>
          <cell r="D2849" t="str">
            <v>E</v>
          </cell>
          <cell r="E2849" t="str">
            <v>C</v>
          </cell>
          <cell r="F2849" t="str">
            <v>mid-8</v>
          </cell>
          <cell r="G2849" t="str">
            <v>sE</v>
          </cell>
          <cell r="H2849" t="str">
            <v>EC</v>
          </cell>
          <cell r="I2849">
            <v>4</v>
          </cell>
          <cell r="J2849" t="str">
            <v>Not Found</v>
          </cell>
          <cell r="K2849">
            <v>0.1832</v>
          </cell>
          <cell r="L2849">
            <v>9.4999999999999998E-3</v>
          </cell>
          <cell r="M2849">
            <v>13</v>
          </cell>
          <cell r="N2849" t="str">
            <v>Not Found</v>
          </cell>
          <cell r="O2849">
            <v>0.20680000000000001</v>
          </cell>
          <cell r="P2849">
            <v>7.1999999999999998E-3</v>
          </cell>
          <cell r="Q2849">
            <v>6</v>
          </cell>
          <cell r="R2849">
            <v>1.7145602787220644</v>
          </cell>
          <cell r="S2849">
            <v>1.8357532261734057</v>
          </cell>
          <cell r="T2849">
            <v>0.27736333136202201</v>
          </cell>
          <cell r="U2849">
            <v>1.9863423729780867</v>
          </cell>
          <cell r="V2849">
            <v>1.0848993156948024</v>
          </cell>
          <cell r="W2849">
            <v>-0.20404721553737729</v>
          </cell>
          <cell r="X2849">
            <v>96</v>
          </cell>
          <cell r="Y2849">
            <v>97</v>
          </cell>
          <cell r="Z2849">
            <v>61</v>
          </cell>
          <cell r="AA2849">
            <v>98</v>
          </cell>
          <cell r="AB2849">
            <v>86</v>
          </cell>
          <cell r="AC2849">
            <v>42</v>
          </cell>
        </row>
        <row r="2850">
          <cell r="A2850" t="str">
            <v>SeC</v>
          </cell>
          <cell r="B2850" t="str">
            <v>S</v>
          </cell>
          <cell r="C2850" t="str">
            <v>late-8</v>
          </cell>
          <cell r="D2850" t="str">
            <v>e</v>
          </cell>
          <cell r="E2850" t="str">
            <v>C</v>
          </cell>
          <cell r="F2850" t="str">
            <v>mid-8</v>
          </cell>
          <cell r="G2850" t="str">
            <v>Se</v>
          </cell>
          <cell r="H2850" t="str">
            <v>eC</v>
          </cell>
          <cell r="I2850">
            <v>4</v>
          </cell>
          <cell r="J2850" t="str">
            <v>Not Found</v>
          </cell>
          <cell r="K2850">
            <v>4.6899999999999997E-2</v>
          </cell>
          <cell r="L2850">
            <v>8.9999999999999998E-4</v>
          </cell>
          <cell r="M2850">
            <v>8</v>
          </cell>
          <cell r="N2850" t="str">
            <v>Not Found</v>
          </cell>
          <cell r="O2850">
            <v>7.4800000000000005E-2</v>
          </cell>
          <cell r="P2850">
            <v>1.6999999999999999E-3</v>
          </cell>
          <cell r="Q2850">
            <v>5</v>
          </cell>
          <cell r="R2850">
            <v>-1.4305750092640557</v>
          </cell>
          <cell r="S2850">
            <v>-0.66228168878369387</v>
          </cell>
          <cell r="T2850">
            <v>-0.52792667044597552</v>
          </cell>
          <cell r="U2850">
            <v>-1.0354805747142504</v>
          </cell>
          <cell r="V2850">
            <v>-0.59514528684226642</v>
          </cell>
          <cell r="W2850">
            <v>-0.43566121519515877</v>
          </cell>
          <cell r="X2850">
            <v>8</v>
          </cell>
          <cell r="Y2850">
            <v>25</v>
          </cell>
          <cell r="Z2850">
            <v>30</v>
          </cell>
          <cell r="AA2850">
            <v>15</v>
          </cell>
          <cell r="AB2850">
            <v>28.000000000000004</v>
          </cell>
          <cell r="AC2850">
            <v>33</v>
          </cell>
        </row>
        <row r="2851">
          <cell r="A2851" t="str">
            <v>SEC</v>
          </cell>
          <cell r="B2851" t="str">
            <v>S</v>
          </cell>
          <cell r="C2851" t="str">
            <v>late-8</v>
          </cell>
          <cell r="D2851" t="str">
            <v>E</v>
          </cell>
          <cell r="E2851" t="str">
            <v>C</v>
          </cell>
          <cell r="F2851" t="str">
            <v>mid-8</v>
          </cell>
          <cell r="G2851" t="str">
            <v>SE</v>
          </cell>
          <cell r="H2851" t="str">
            <v>EC</v>
          </cell>
          <cell r="I2851">
            <v>4</v>
          </cell>
          <cell r="J2851" t="str">
            <v>Not Found</v>
          </cell>
          <cell r="K2851">
            <v>9.0499999999999997E-2</v>
          </cell>
          <cell r="L2851">
            <v>1.2999999999999999E-3</v>
          </cell>
          <cell r="M2851">
            <v>9</v>
          </cell>
          <cell r="N2851" t="str">
            <v>Not Found</v>
          </cell>
          <cell r="O2851">
            <v>0.1024</v>
          </cell>
          <cell r="P2851">
            <v>2.5999999999999999E-3</v>
          </cell>
          <cell r="Q2851">
            <v>5</v>
          </cell>
          <cell r="R2851">
            <v>-0.42450091860965478</v>
          </cell>
          <cell r="S2851">
            <v>-0.54609401832057292</v>
          </cell>
          <cell r="T2851">
            <v>-0.36686867008437607</v>
          </cell>
          <cell r="U2851">
            <v>-0.40364486746948908</v>
          </cell>
          <cell r="V2851">
            <v>-0.32022889733620064</v>
          </cell>
          <cell r="W2851">
            <v>-0.43566121519515877</v>
          </cell>
          <cell r="X2851">
            <v>34</v>
          </cell>
          <cell r="Y2851">
            <v>28.999999999999996</v>
          </cell>
          <cell r="Z2851">
            <v>36</v>
          </cell>
          <cell r="AA2851">
            <v>34</v>
          </cell>
          <cell r="AB2851">
            <v>38</v>
          </cell>
          <cell r="AC2851">
            <v>33</v>
          </cell>
        </row>
        <row r="2852">
          <cell r="A2852" t="str">
            <v>sed</v>
          </cell>
          <cell r="B2852" t="str">
            <v>s</v>
          </cell>
          <cell r="C2852" t="str">
            <v>late-8</v>
          </cell>
          <cell r="D2852" t="str">
            <v>e</v>
          </cell>
          <cell r="E2852" t="str">
            <v>d</v>
          </cell>
          <cell r="F2852" t="str">
            <v>early-8</v>
          </cell>
          <cell r="G2852" t="str">
            <v>se</v>
          </cell>
          <cell r="H2852" t="str">
            <v>ed</v>
          </cell>
          <cell r="I2852">
            <v>3</v>
          </cell>
          <cell r="J2852" t="str">
            <v>Not Found</v>
          </cell>
          <cell r="K2852">
            <v>0.1696</v>
          </cell>
          <cell r="L2852">
            <v>4.1000000000000003E-3</v>
          </cell>
          <cell r="M2852">
            <v>26</v>
          </cell>
          <cell r="N2852" t="str">
            <v>Not Found</v>
          </cell>
          <cell r="O2852">
            <v>0.22</v>
          </cell>
          <cell r="P2852">
            <v>6.6E-3</v>
          </cell>
          <cell r="Q2852">
            <v>20</v>
          </cell>
          <cell r="R2852">
            <v>1.400739002738123</v>
          </cell>
          <cell r="S2852">
            <v>0.26721967492127358</v>
          </cell>
          <cell r="T2852">
            <v>2.3711173360628157</v>
          </cell>
          <cell r="U2852">
            <v>2.2885246677473199</v>
          </cell>
          <cell r="V2852">
            <v>0.90162172269075858</v>
          </cell>
          <cell r="W2852">
            <v>3.0385487796715633</v>
          </cell>
          <cell r="X2852">
            <v>92</v>
          </cell>
          <cell r="Y2852">
            <v>60</v>
          </cell>
          <cell r="Z2852">
            <v>99</v>
          </cell>
          <cell r="AA2852">
            <v>99</v>
          </cell>
          <cell r="AB2852">
            <v>82</v>
          </cell>
          <cell r="AC2852">
            <v>100</v>
          </cell>
        </row>
        <row r="2853">
          <cell r="A2853" t="str">
            <v>sEf</v>
          </cell>
          <cell r="B2853" t="str">
            <v>s</v>
          </cell>
          <cell r="C2853" t="str">
            <v>late-8</v>
          </cell>
          <cell r="D2853" t="str">
            <v>E</v>
          </cell>
          <cell r="E2853" t="str">
            <v>f</v>
          </cell>
          <cell r="F2853" t="str">
            <v>mid-8</v>
          </cell>
          <cell r="G2853" t="str">
            <v>sE</v>
          </cell>
          <cell r="H2853" t="str">
            <v>Ef</v>
          </cell>
          <cell r="I2853">
            <v>4</v>
          </cell>
          <cell r="J2853" t="str">
            <v>Not Found</v>
          </cell>
          <cell r="K2853">
            <v>0.19500000000000001</v>
          </cell>
          <cell r="L2853">
            <v>1.0699999999999999E-2</v>
          </cell>
          <cell r="M2853">
            <v>12</v>
          </cell>
          <cell r="N2853" t="str">
            <v>Not Found</v>
          </cell>
          <cell r="O2853">
            <v>0.2135</v>
          </cell>
          <cell r="P2853">
            <v>8.3000000000000001E-3</v>
          </cell>
          <cell r="Q2853">
            <v>9</v>
          </cell>
          <cell r="R2853">
            <v>1.9868463858257785</v>
          </cell>
          <cell r="S2853">
            <v>2.1843162375627685</v>
          </cell>
          <cell r="T2853">
            <v>0.11630533100042251</v>
          </cell>
          <cell r="U2853">
            <v>2.139722780171561</v>
          </cell>
          <cell r="V2853">
            <v>1.4209082362022163</v>
          </cell>
          <cell r="W2853">
            <v>0.49079478343596716</v>
          </cell>
          <cell r="X2853">
            <v>98</v>
          </cell>
          <cell r="Y2853">
            <v>99</v>
          </cell>
          <cell r="Z2853">
            <v>54</v>
          </cell>
          <cell r="AA2853">
            <v>98</v>
          </cell>
          <cell r="AB2853">
            <v>92</v>
          </cell>
          <cell r="AC2853">
            <v>69</v>
          </cell>
        </row>
        <row r="2854">
          <cell r="A2854" t="str">
            <v>Sef</v>
          </cell>
          <cell r="B2854" t="str">
            <v>S</v>
          </cell>
          <cell r="C2854" t="str">
            <v>late-8</v>
          </cell>
          <cell r="D2854" t="str">
            <v>e</v>
          </cell>
          <cell r="E2854" t="str">
            <v>f</v>
          </cell>
          <cell r="F2854" t="str">
            <v>mid-8</v>
          </cell>
          <cell r="G2854" t="str">
            <v>Se</v>
          </cell>
          <cell r="H2854" t="str">
            <v>ef</v>
          </cell>
          <cell r="I2854">
            <v>4</v>
          </cell>
          <cell r="J2854" t="str">
            <v>Not Found</v>
          </cell>
          <cell r="K2854">
            <v>5.8599999999999999E-2</v>
          </cell>
          <cell r="L2854">
            <v>1.1000000000000001E-3</v>
          </cell>
          <cell r="M2854">
            <v>12</v>
          </cell>
          <cell r="N2854" t="str">
            <v>Not Found</v>
          </cell>
          <cell r="O2854">
            <v>8.14E-2</v>
          </cell>
          <cell r="P2854">
            <v>2.5000000000000001E-3</v>
          </cell>
          <cell r="Q2854">
            <v>7</v>
          </cell>
          <cell r="R2854">
            <v>-1.1605964115425764</v>
          </cell>
          <cell r="S2854">
            <v>-0.60418785355213334</v>
          </cell>
          <cell r="T2854">
            <v>0.11630533100042251</v>
          </cell>
          <cell r="U2854">
            <v>-0.88438942732963366</v>
          </cell>
          <cell r="V2854">
            <v>-0.3507751628368746</v>
          </cell>
          <cell r="W2854">
            <v>2.7566784120404197E-2</v>
          </cell>
          <cell r="X2854">
            <v>12</v>
          </cell>
          <cell r="Y2854">
            <v>27</v>
          </cell>
          <cell r="Z2854">
            <v>54</v>
          </cell>
          <cell r="AA2854">
            <v>19</v>
          </cell>
          <cell r="AB2854">
            <v>37</v>
          </cell>
          <cell r="AC2854">
            <v>51</v>
          </cell>
        </row>
        <row r="2855">
          <cell r="A2855" t="str">
            <v>seg</v>
          </cell>
          <cell r="B2855" t="str">
            <v>s</v>
          </cell>
          <cell r="C2855" t="str">
            <v>late-8</v>
          </cell>
          <cell r="D2855" t="str">
            <v>e</v>
          </cell>
          <cell r="E2855" t="str">
            <v>g</v>
          </cell>
          <cell r="F2855" t="str">
            <v>mid-8</v>
          </cell>
          <cell r="G2855" t="str">
            <v>se</v>
          </cell>
          <cell r="H2855" t="str">
            <v>eg</v>
          </cell>
          <cell r="I2855">
            <v>4</v>
          </cell>
          <cell r="J2855" t="str">
            <v>Not Found</v>
          </cell>
          <cell r="K2855">
            <v>0.14949999999999999</v>
          </cell>
          <cell r="L2855">
            <v>2.2000000000000001E-3</v>
          </cell>
          <cell r="M2855">
            <v>12</v>
          </cell>
          <cell r="N2855" t="str">
            <v>Not Found</v>
          </cell>
          <cell r="O2855">
            <v>0.18559999999999999</v>
          </cell>
          <cell r="P2855">
            <v>3.0999999999999999E-3</v>
          </cell>
          <cell r="Q2855">
            <v>7</v>
          </cell>
          <cell r="R2855">
            <v>0.93692961690891507</v>
          </cell>
          <cell r="S2855">
            <v>-0.2846717597785508</v>
          </cell>
          <cell r="T2855">
            <v>0.11630533100042251</v>
          </cell>
          <cell r="U2855">
            <v>1.5010192935002258</v>
          </cell>
          <cell r="V2855">
            <v>-0.16749756983283073</v>
          </cell>
          <cell r="W2855">
            <v>2.7566784120404197E-2</v>
          </cell>
          <cell r="X2855">
            <v>83</v>
          </cell>
          <cell r="Y2855">
            <v>38</v>
          </cell>
          <cell r="Z2855">
            <v>54</v>
          </cell>
          <cell r="AA2855">
            <v>93</v>
          </cell>
          <cell r="AB2855">
            <v>44</v>
          </cell>
          <cell r="AC2855">
            <v>51</v>
          </cell>
        </row>
        <row r="2856">
          <cell r="A2856" t="str">
            <v>seG</v>
          </cell>
          <cell r="B2856" t="str">
            <v>s</v>
          </cell>
          <cell r="C2856" t="str">
            <v>late-8</v>
          </cell>
          <cell r="D2856" t="str">
            <v>e</v>
          </cell>
          <cell r="E2856" t="str">
            <v>G</v>
          </cell>
          <cell r="F2856" t="str">
            <v>mid-8</v>
          </cell>
          <cell r="G2856" t="str">
            <v>se</v>
          </cell>
          <cell r="H2856" t="str">
            <v>eG</v>
          </cell>
          <cell r="I2856">
            <v>4</v>
          </cell>
          <cell r="J2856" t="str">
            <v>Not Found</v>
          </cell>
          <cell r="K2856">
            <v>0.14330000000000001</v>
          </cell>
          <cell r="L2856">
            <v>1.8E-3</v>
          </cell>
          <cell r="M2856">
            <v>13</v>
          </cell>
          <cell r="N2856" t="str">
            <v>Not Found</v>
          </cell>
          <cell r="O2856">
            <v>0.18529999999999999</v>
          </cell>
          <cell r="P2856">
            <v>3.2000000000000002E-3</v>
          </cell>
          <cell r="Q2856">
            <v>11</v>
          </cell>
          <cell r="R2856">
            <v>0.79386403521035387</v>
          </cell>
          <cell r="S2856">
            <v>-0.40085943024167181</v>
          </cell>
          <cell r="T2856">
            <v>0.27736333136202201</v>
          </cell>
          <cell r="U2856">
            <v>1.4941515140736525</v>
          </cell>
          <cell r="V2856">
            <v>-0.13695130433215669</v>
          </cell>
          <cell r="W2856">
            <v>0.95402278275153019</v>
          </cell>
          <cell r="X2856">
            <v>79</v>
          </cell>
          <cell r="Y2856">
            <v>34</v>
          </cell>
          <cell r="Z2856">
            <v>61</v>
          </cell>
          <cell r="AA2856">
            <v>93</v>
          </cell>
          <cell r="AB2856">
            <v>45</v>
          </cell>
          <cell r="AC2856">
            <v>83</v>
          </cell>
        </row>
        <row r="2857">
          <cell r="A2857" t="str">
            <v>sEg</v>
          </cell>
          <cell r="B2857" t="str">
            <v>s</v>
          </cell>
          <cell r="C2857" t="str">
            <v>late-8</v>
          </cell>
          <cell r="D2857" t="str">
            <v>E</v>
          </cell>
          <cell r="E2857" t="str">
            <v>g</v>
          </cell>
          <cell r="F2857" t="str">
            <v>mid-8</v>
          </cell>
          <cell r="G2857" t="str">
            <v>sE</v>
          </cell>
          <cell r="H2857" t="str">
            <v>Eg</v>
          </cell>
          <cell r="I2857">
            <v>4</v>
          </cell>
          <cell r="J2857" t="str">
            <v>Not Found</v>
          </cell>
          <cell r="K2857">
            <v>0.19320000000000001</v>
          </cell>
          <cell r="L2857">
            <v>1.0699999999999999E-2</v>
          </cell>
          <cell r="M2857">
            <v>10</v>
          </cell>
          <cell r="N2857" t="str">
            <v>Not Found</v>
          </cell>
          <cell r="O2857">
            <v>0.2132</v>
          </cell>
          <cell r="P2857">
            <v>8.5000000000000006E-3</v>
          </cell>
          <cell r="Q2857">
            <v>7</v>
          </cell>
          <cell r="R2857">
            <v>1.9453112169455511</v>
          </cell>
          <cell r="S2857">
            <v>2.1843162375627685</v>
          </cell>
          <cell r="T2857">
            <v>-0.20581066972277653</v>
          </cell>
          <cell r="U2857">
            <v>2.1328550007449874</v>
          </cell>
          <cell r="V2857">
            <v>1.4820007672035644</v>
          </cell>
          <cell r="W2857">
            <v>2.7566784120404197E-2</v>
          </cell>
          <cell r="X2857">
            <v>97</v>
          </cell>
          <cell r="Y2857">
            <v>99</v>
          </cell>
          <cell r="Z2857">
            <v>42</v>
          </cell>
          <cell r="AA2857">
            <v>98</v>
          </cell>
          <cell r="AB2857">
            <v>93</v>
          </cell>
          <cell r="AC2857">
            <v>51</v>
          </cell>
        </row>
        <row r="2858">
          <cell r="A2858" t="str">
            <v>sEG</v>
          </cell>
          <cell r="B2858" t="str">
            <v>s</v>
          </cell>
          <cell r="C2858" t="str">
            <v>late-8</v>
          </cell>
          <cell r="D2858" t="str">
            <v>E</v>
          </cell>
          <cell r="E2858" t="str">
            <v>G</v>
          </cell>
          <cell r="F2858" t="str">
            <v>mid-8</v>
          </cell>
          <cell r="G2858" t="str">
            <v>sE</v>
          </cell>
          <cell r="H2858" t="str">
            <v>EG</v>
          </cell>
          <cell r="I2858">
            <v>4</v>
          </cell>
          <cell r="J2858" t="str">
            <v>Not Found</v>
          </cell>
          <cell r="K2858">
            <v>0.187</v>
          </cell>
          <cell r="L2858">
            <v>9.4000000000000004E-3</v>
          </cell>
          <cell r="M2858">
            <v>9</v>
          </cell>
          <cell r="N2858" t="str">
            <v>Not Found</v>
          </cell>
          <cell r="O2858">
            <v>0.21299999999999999</v>
          </cell>
          <cell r="P2858">
            <v>7.1999999999999998E-3</v>
          </cell>
          <cell r="Q2858">
            <v>6</v>
          </cell>
          <cell r="R2858">
            <v>1.8022456352469893</v>
          </cell>
          <cell r="S2858">
            <v>1.8067063085576256</v>
          </cell>
          <cell r="T2858">
            <v>-0.36686867008437607</v>
          </cell>
          <cell r="U2858">
            <v>2.1282764811272719</v>
          </cell>
          <cell r="V2858">
            <v>1.0848993156948024</v>
          </cell>
          <cell r="W2858">
            <v>-0.20404721553737729</v>
          </cell>
          <cell r="X2858">
            <v>96</v>
          </cell>
          <cell r="Y2858">
            <v>97</v>
          </cell>
          <cell r="Z2858">
            <v>36</v>
          </cell>
          <cell r="AA2858">
            <v>98</v>
          </cell>
          <cell r="AB2858">
            <v>86</v>
          </cell>
          <cell r="AC2858">
            <v>42</v>
          </cell>
        </row>
        <row r="2859">
          <cell r="A2859" t="str">
            <v>Seg</v>
          </cell>
          <cell r="B2859" t="str">
            <v>S</v>
          </cell>
          <cell r="C2859" t="str">
            <v>late-8</v>
          </cell>
          <cell r="D2859" t="str">
            <v>e</v>
          </cell>
          <cell r="E2859" t="str">
            <v>g</v>
          </cell>
          <cell r="F2859" t="str">
            <v>mid-8</v>
          </cell>
          <cell r="G2859" t="str">
            <v>Se</v>
          </cell>
          <cell r="H2859" t="str">
            <v>eg</v>
          </cell>
          <cell r="I2859">
            <v>4</v>
          </cell>
          <cell r="J2859" t="str">
            <v>Not Found</v>
          </cell>
          <cell r="K2859">
            <v>5.6800000000000003E-2</v>
          </cell>
          <cell r="L2859">
            <v>1.1000000000000001E-3</v>
          </cell>
          <cell r="M2859">
            <v>9</v>
          </cell>
          <cell r="N2859" t="str">
            <v>Not Found</v>
          </cell>
          <cell r="O2859">
            <v>8.1199999999999994E-2</v>
          </cell>
          <cell r="P2859">
            <v>1.6000000000000001E-3</v>
          </cell>
          <cell r="Q2859">
            <v>4</v>
          </cell>
          <cell r="R2859">
            <v>-1.2021315804228039</v>
          </cell>
          <cell r="S2859">
            <v>-0.60418785355213334</v>
          </cell>
          <cell r="T2859">
            <v>-0.36686867008437607</v>
          </cell>
          <cell r="U2859">
            <v>-0.88896794694734949</v>
          </cell>
          <cell r="V2859">
            <v>-0.62569155234294049</v>
          </cell>
          <cell r="W2859">
            <v>-0.66727521485294028</v>
          </cell>
          <cell r="X2859">
            <v>11</v>
          </cell>
          <cell r="Y2859">
            <v>27</v>
          </cell>
          <cell r="Z2859">
            <v>36</v>
          </cell>
          <cell r="AA2859">
            <v>19</v>
          </cell>
          <cell r="AB2859">
            <v>27</v>
          </cell>
          <cell r="AC2859">
            <v>25</v>
          </cell>
        </row>
        <row r="2860">
          <cell r="A2860" t="str">
            <v>SeG</v>
          </cell>
          <cell r="B2860" t="str">
            <v>S</v>
          </cell>
          <cell r="C2860" t="str">
            <v>late-8</v>
          </cell>
          <cell r="D2860" t="str">
            <v>e</v>
          </cell>
          <cell r="E2860" t="str">
            <v>G</v>
          </cell>
          <cell r="F2860" t="str">
            <v>mid-8</v>
          </cell>
          <cell r="G2860" t="str">
            <v>Se</v>
          </cell>
          <cell r="H2860" t="str">
            <v>eG</v>
          </cell>
          <cell r="I2860">
            <v>4</v>
          </cell>
          <cell r="J2860" t="str">
            <v>Not Found</v>
          </cell>
          <cell r="K2860">
            <v>5.0599999999999999E-2</v>
          </cell>
          <cell r="L2860">
            <v>6.9999999999999999E-4</v>
          </cell>
          <cell r="M2860">
            <v>7</v>
          </cell>
          <cell r="N2860" t="str">
            <v>Not Found</v>
          </cell>
          <cell r="O2860">
            <v>8.09E-2</v>
          </cell>
          <cell r="P2860">
            <v>1.6999999999999999E-3</v>
          </cell>
          <cell r="Q2860">
            <v>5</v>
          </cell>
          <cell r="R2860">
            <v>-1.3451971621213656</v>
          </cell>
          <cell r="S2860">
            <v>-0.72037552401525429</v>
          </cell>
          <cell r="T2860">
            <v>-0.68898467080757508</v>
          </cell>
          <cell r="U2860">
            <v>-0.89583572637392284</v>
          </cell>
          <cell r="V2860">
            <v>-0.59514528684226642</v>
          </cell>
          <cell r="W2860">
            <v>-0.43566121519515877</v>
          </cell>
          <cell r="X2860">
            <v>9</v>
          </cell>
          <cell r="Y2860">
            <v>23</v>
          </cell>
          <cell r="Z2860">
            <v>24</v>
          </cell>
          <cell r="AA2860">
            <v>19</v>
          </cell>
          <cell r="AB2860">
            <v>28.000000000000004</v>
          </cell>
          <cell r="AC2860">
            <v>33</v>
          </cell>
        </row>
        <row r="2861">
          <cell r="A2861" t="str">
            <v>SEg</v>
          </cell>
          <cell r="B2861" t="str">
            <v>S</v>
          </cell>
          <cell r="C2861" t="str">
            <v>late-8</v>
          </cell>
          <cell r="D2861" t="str">
            <v>E</v>
          </cell>
          <cell r="E2861" t="str">
            <v>g</v>
          </cell>
          <cell r="F2861" t="str">
            <v>mid-8</v>
          </cell>
          <cell r="G2861" t="str">
            <v>SE</v>
          </cell>
          <cell r="H2861" t="str">
            <v>Eg</v>
          </cell>
          <cell r="I2861">
            <v>4</v>
          </cell>
          <cell r="J2861" t="str">
            <v>Not Found</v>
          </cell>
          <cell r="K2861">
            <v>0.10050000000000001</v>
          </cell>
          <cell r="L2861">
            <v>2.5000000000000001E-3</v>
          </cell>
          <cell r="M2861">
            <v>9</v>
          </cell>
          <cell r="N2861" t="str">
            <v>Not Found</v>
          </cell>
          <cell r="O2861">
            <v>0.10879999999999999</v>
          </cell>
          <cell r="P2861">
            <v>3.8E-3</v>
          </cell>
          <cell r="Q2861">
            <v>8</v>
          </cell>
          <cell r="R2861">
            <v>-0.19374998038616814</v>
          </cell>
          <cell r="S2861">
            <v>-0.19753100693121017</v>
          </cell>
          <cell r="T2861">
            <v>-0.36686867008437607</v>
          </cell>
          <cell r="U2861">
            <v>-0.25713223970258814</v>
          </cell>
          <cell r="V2861">
            <v>4.632628867188715E-2</v>
          </cell>
          <cell r="W2861">
            <v>0.25918078377818571</v>
          </cell>
          <cell r="X2861">
            <v>42</v>
          </cell>
          <cell r="Y2861">
            <v>42</v>
          </cell>
          <cell r="Z2861">
            <v>36</v>
          </cell>
          <cell r="AA2861">
            <v>40</v>
          </cell>
          <cell r="AB2861">
            <v>52</v>
          </cell>
          <cell r="AC2861">
            <v>60</v>
          </cell>
        </row>
        <row r="2862">
          <cell r="A2862" t="str">
            <v>SEG</v>
          </cell>
          <cell r="B2862" t="str">
            <v>S</v>
          </cell>
          <cell r="C2862" t="str">
            <v>late-8</v>
          </cell>
          <cell r="D2862" t="str">
            <v>E</v>
          </cell>
          <cell r="E2862" t="str">
            <v>G</v>
          </cell>
          <cell r="F2862" t="str">
            <v>mid-8</v>
          </cell>
          <cell r="G2862" t="str">
            <v>SE</v>
          </cell>
          <cell r="H2862" t="str">
            <v>EG</v>
          </cell>
          <cell r="I2862">
            <v>4</v>
          </cell>
          <cell r="J2862" t="str">
            <v>Not Found</v>
          </cell>
          <cell r="K2862">
            <v>9.4299999999999995E-2</v>
          </cell>
          <cell r="L2862">
            <v>1.1999999999999999E-3</v>
          </cell>
          <cell r="M2862">
            <v>4</v>
          </cell>
          <cell r="N2862" t="str">
            <v>Not Found</v>
          </cell>
          <cell r="O2862">
            <v>0.1086</v>
          </cell>
          <cell r="P2862">
            <v>2.5000000000000001E-3</v>
          </cell>
          <cell r="Q2862">
            <v>4</v>
          </cell>
          <cell r="R2862">
            <v>-0.33681556208472996</v>
          </cell>
          <cell r="S2862">
            <v>-0.57514093593635329</v>
          </cell>
          <cell r="T2862">
            <v>-1.1721586718923735</v>
          </cell>
          <cell r="U2862">
            <v>-0.26171075932030363</v>
          </cell>
          <cell r="V2862">
            <v>-0.3507751628368746</v>
          </cell>
          <cell r="W2862">
            <v>-0.66727521485294028</v>
          </cell>
          <cell r="X2862">
            <v>37</v>
          </cell>
          <cell r="Y2862">
            <v>28.000000000000004</v>
          </cell>
          <cell r="Z2862">
            <v>12</v>
          </cell>
          <cell r="AA2862">
            <v>40</v>
          </cell>
          <cell r="AB2862">
            <v>37</v>
          </cell>
          <cell r="AC2862">
            <v>25</v>
          </cell>
        </row>
        <row r="2863">
          <cell r="A2863" t="str">
            <v>SeJ</v>
          </cell>
          <cell r="B2863" t="str">
            <v>S</v>
          </cell>
          <cell r="C2863" t="str">
            <v>late-8</v>
          </cell>
          <cell r="D2863" t="str">
            <v>e</v>
          </cell>
          <cell r="E2863" t="str">
            <v>J</v>
          </cell>
          <cell r="F2863" t="str">
            <v>mid-8</v>
          </cell>
          <cell r="G2863" t="str">
            <v>Se</v>
          </cell>
          <cell r="H2863" t="str">
            <v>eJ</v>
          </cell>
          <cell r="I2863">
            <v>4</v>
          </cell>
          <cell r="J2863" t="str">
            <v>Not Found</v>
          </cell>
          <cell r="K2863">
            <v>4.9700000000000001E-2</v>
          </cell>
          <cell r="L2863">
            <v>1.4E-3</v>
          </cell>
          <cell r="M2863">
            <v>14</v>
          </cell>
          <cell r="N2863" t="str">
            <v>Not Found</v>
          </cell>
          <cell r="O2863">
            <v>6.8400000000000002E-2</v>
          </cell>
          <cell r="P2863">
            <v>2.3E-3</v>
          </cell>
          <cell r="Q2863">
            <v>7</v>
          </cell>
          <cell r="R2863">
            <v>-1.3659647465614793</v>
          </cell>
          <cell r="S2863">
            <v>-0.51704710070479265</v>
          </cell>
          <cell r="T2863">
            <v>0.43842133172362152</v>
          </cell>
          <cell r="U2863">
            <v>-1.1819932024811517</v>
          </cell>
          <cell r="V2863">
            <v>-0.41186769383822258</v>
          </cell>
          <cell r="W2863">
            <v>2.7566784120404197E-2</v>
          </cell>
          <cell r="X2863">
            <v>9</v>
          </cell>
          <cell r="Y2863">
            <v>30</v>
          </cell>
          <cell r="Z2863">
            <v>67</v>
          </cell>
          <cell r="AA2863">
            <v>12</v>
          </cell>
          <cell r="AB2863">
            <v>35</v>
          </cell>
          <cell r="AC2863">
            <v>51</v>
          </cell>
        </row>
        <row r="2864">
          <cell r="A2864" t="str">
            <v>SEJ</v>
          </cell>
          <cell r="B2864" t="str">
            <v>S</v>
          </cell>
          <cell r="C2864" t="str">
            <v>late-8</v>
          </cell>
          <cell r="D2864" t="str">
            <v>E</v>
          </cell>
          <cell r="E2864" t="str">
            <v>J</v>
          </cell>
          <cell r="F2864" t="str">
            <v>mid-8</v>
          </cell>
          <cell r="G2864" t="str">
            <v>SE</v>
          </cell>
          <cell r="H2864" t="str">
            <v>EJ</v>
          </cell>
          <cell r="I2864">
            <v>4</v>
          </cell>
          <cell r="J2864" t="str">
            <v>Not Found</v>
          </cell>
          <cell r="K2864">
            <v>9.3299999999999994E-2</v>
          </cell>
          <cell r="L2864">
            <v>2.5999999999999999E-3</v>
          </cell>
          <cell r="M2864">
            <v>10</v>
          </cell>
          <cell r="N2864" t="str">
            <v>Not Found</v>
          </cell>
          <cell r="O2864">
            <v>9.6100000000000005E-2</v>
          </cell>
          <cell r="P2864">
            <v>3.0000000000000001E-3</v>
          </cell>
          <cell r="Q2864">
            <v>6</v>
          </cell>
          <cell r="R2864">
            <v>-0.35989065590707864</v>
          </cell>
          <cell r="S2864">
            <v>-0.16848408931542999</v>
          </cell>
          <cell r="T2864">
            <v>-0.20581066972277653</v>
          </cell>
          <cell r="U2864">
            <v>-0.54786823542753249</v>
          </cell>
          <cell r="V2864">
            <v>-0.19804383533350467</v>
          </cell>
          <cell r="W2864">
            <v>-0.20404721553737729</v>
          </cell>
          <cell r="X2864">
            <v>36</v>
          </cell>
          <cell r="Y2864">
            <v>43</v>
          </cell>
          <cell r="Z2864">
            <v>42</v>
          </cell>
          <cell r="AA2864">
            <v>28.999999999999996</v>
          </cell>
          <cell r="AB2864">
            <v>43</v>
          </cell>
          <cell r="AC2864">
            <v>42</v>
          </cell>
        </row>
        <row r="2865">
          <cell r="A2865" t="str">
            <v>sEk</v>
          </cell>
          <cell r="B2865" t="str">
            <v>s</v>
          </cell>
          <cell r="C2865" t="str">
            <v>late-8</v>
          </cell>
          <cell r="D2865" t="str">
            <v>E</v>
          </cell>
          <cell r="E2865" t="str">
            <v>k</v>
          </cell>
          <cell r="F2865" t="str">
            <v>mid-8</v>
          </cell>
          <cell r="G2865" t="str">
            <v>sE</v>
          </cell>
          <cell r="H2865" t="str">
            <v>Ek</v>
          </cell>
          <cell r="I2865">
            <v>4</v>
          </cell>
          <cell r="J2865" t="str">
            <v>Not Found</v>
          </cell>
          <cell r="K2865">
            <v>0.22869999999999999</v>
          </cell>
          <cell r="L2865">
            <v>1.6199999999999999E-2</v>
          </cell>
          <cell r="M2865">
            <v>22</v>
          </cell>
          <cell r="N2865" t="str">
            <v>Not Found</v>
          </cell>
          <cell r="O2865">
            <v>0.25480000000000003</v>
          </cell>
          <cell r="P2865">
            <v>1.17E-2</v>
          </cell>
          <cell r="Q2865">
            <v>16</v>
          </cell>
          <cell r="R2865">
            <v>2.7644770476389273</v>
          </cell>
          <cell r="S2865">
            <v>3.7818967064306808</v>
          </cell>
          <cell r="T2865">
            <v>1.7268853346164177</v>
          </cell>
          <cell r="U2865">
            <v>3.0851870812298463</v>
          </cell>
          <cell r="V2865">
            <v>2.4594812632251317</v>
          </cell>
          <cell r="W2865">
            <v>2.1120927810404377</v>
          </cell>
          <cell r="X2865">
            <v>100</v>
          </cell>
          <cell r="Y2865">
            <v>100</v>
          </cell>
          <cell r="Z2865">
            <v>96</v>
          </cell>
          <cell r="AA2865">
            <v>100</v>
          </cell>
          <cell r="AB2865">
            <v>99</v>
          </cell>
          <cell r="AC2865">
            <v>98</v>
          </cell>
        </row>
        <row r="2866">
          <cell r="A2866" t="str">
            <v>SEk</v>
          </cell>
          <cell r="B2866" t="str">
            <v>S</v>
          </cell>
          <cell r="C2866" t="str">
            <v>late-8</v>
          </cell>
          <cell r="D2866" t="str">
            <v>E</v>
          </cell>
          <cell r="E2866" t="str">
            <v>k</v>
          </cell>
          <cell r="F2866" t="str">
            <v>mid-8</v>
          </cell>
          <cell r="G2866" t="str">
            <v>SE</v>
          </cell>
          <cell r="H2866" t="str">
            <v>Ek</v>
          </cell>
          <cell r="I2866">
            <v>4</v>
          </cell>
          <cell r="J2866" t="str">
            <v>Not Found</v>
          </cell>
          <cell r="K2866">
            <v>0.13600000000000001</v>
          </cell>
          <cell r="L2866">
            <v>8.0000000000000002E-3</v>
          </cell>
          <cell r="M2866">
            <v>18</v>
          </cell>
          <cell r="N2866" t="str">
            <v>Not Found</v>
          </cell>
          <cell r="O2866">
            <v>0.15049999999999999</v>
          </cell>
          <cell r="P2866">
            <v>7.1000000000000004E-3</v>
          </cell>
          <cell r="Q2866">
            <v>13</v>
          </cell>
          <cell r="R2866">
            <v>0.62541585030720881</v>
          </cell>
          <cell r="S2866">
            <v>1.4000494619367023</v>
          </cell>
          <cell r="T2866">
            <v>1.0826533331700197</v>
          </cell>
          <cell r="U2866">
            <v>0.69748910059112734</v>
          </cell>
          <cell r="V2866">
            <v>1.0543530501941287</v>
          </cell>
          <cell r="W2866">
            <v>1.4172507820670932</v>
          </cell>
          <cell r="X2866">
            <v>73</v>
          </cell>
          <cell r="Y2866">
            <v>92</v>
          </cell>
          <cell r="Z2866">
            <v>86</v>
          </cell>
          <cell r="AA2866">
            <v>76</v>
          </cell>
          <cell r="AB2866">
            <v>86</v>
          </cell>
          <cell r="AC2866">
            <v>92</v>
          </cell>
        </row>
        <row r="2867">
          <cell r="A2867" t="str">
            <v>sEm</v>
          </cell>
          <cell r="B2867" t="str">
            <v>s</v>
          </cell>
          <cell r="C2867" t="str">
            <v>late-8</v>
          </cell>
          <cell r="D2867" t="str">
            <v>E</v>
          </cell>
          <cell r="E2867" t="str">
            <v>m</v>
          </cell>
          <cell r="F2867" t="str">
            <v>early-8</v>
          </cell>
          <cell r="G2867" t="str">
            <v>sE</v>
          </cell>
          <cell r="H2867" t="str">
            <v>Em</v>
          </cell>
          <cell r="I2867">
            <v>3</v>
          </cell>
          <cell r="J2867" t="str">
            <v>Not Found</v>
          </cell>
          <cell r="K2867">
            <v>0.22470000000000001</v>
          </cell>
          <cell r="L2867">
            <v>1.3899999999999999E-2</v>
          </cell>
          <cell r="M2867">
            <v>14</v>
          </cell>
          <cell r="N2867" t="str">
            <v>Not Found</v>
          </cell>
          <cell r="O2867">
            <v>0.23960000000000001</v>
          </cell>
          <cell r="P2867">
            <v>8.8999999999999999E-3</v>
          </cell>
          <cell r="Q2867">
            <v>12</v>
          </cell>
          <cell r="R2867">
            <v>2.6721766723495333</v>
          </cell>
          <cell r="S2867">
            <v>3.1138176012677357</v>
          </cell>
          <cell r="T2867">
            <v>0.43842133172362152</v>
          </cell>
          <cell r="U2867">
            <v>2.7372195902834551</v>
          </cell>
          <cell r="V2867">
            <v>1.6041858292062601</v>
          </cell>
          <cell r="W2867">
            <v>1.1856367824093117</v>
          </cell>
          <cell r="X2867">
            <v>100</v>
          </cell>
          <cell r="Y2867">
            <v>100</v>
          </cell>
          <cell r="Z2867">
            <v>67</v>
          </cell>
          <cell r="AA2867">
            <v>100</v>
          </cell>
          <cell r="AB2867">
            <v>95</v>
          </cell>
          <cell r="AC2867">
            <v>88</v>
          </cell>
        </row>
        <row r="2868">
          <cell r="A2868" t="str">
            <v>SEm</v>
          </cell>
          <cell r="B2868" t="str">
            <v>S</v>
          </cell>
          <cell r="C2868" t="str">
            <v>late-8</v>
          </cell>
          <cell r="D2868" t="str">
            <v>E</v>
          </cell>
          <cell r="E2868" t="str">
            <v>m</v>
          </cell>
          <cell r="F2868" t="str">
            <v>early-8</v>
          </cell>
          <cell r="G2868" t="str">
            <v>SE</v>
          </cell>
          <cell r="H2868" t="str">
            <v>Em</v>
          </cell>
          <cell r="I2868">
            <v>3</v>
          </cell>
          <cell r="J2868" t="str">
            <v>Not Found</v>
          </cell>
          <cell r="K2868">
            <v>0.13200000000000001</v>
          </cell>
          <cell r="L2868">
            <v>5.7000000000000002E-3</v>
          </cell>
          <cell r="M2868">
            <v>10</v>
          </cell>
          <cell r="N2868" t="str">
            <v>Not Found</v>
          </cell>
          <cell r="O2868">
            <v>0.13519999999999999</v>
          </cell>
          <cell r="P2868">
            <v>4.1999999999999997E-3</v>
          </cell>
          <cell r="Q2868">
            <v>7</v>
          </cell>
          <cell r="R2868">
            <v>0.53311547501781409</v>
          </cell>
          <cell r="S2868">
            <v>0.73197035677375721</v>
          </cell>
          <cell r="T2868">
            <v>-0.20581066972277653</v>
          </cell>
          <cell r="U2868">
            <v>0.34723234983587908</v>
          </cell>
          <cell r="V2868">
            <v>0.168511350674583</v>
          </cell>
          <cell r="W2868">
            <v>2.7566784120404197E-2</v>
          </cell>
          <cell r="X2868">
            <v>70</v>
          </cell>
          <cell r="Y2868">
            <v>77</v>
          </cell>
          <cell r="Z2868">
            <v>42</v>
          </cell>
          <cell r="AA2868">
            <v>64</v>
          </cell>
          <cell r="AB2868">
            <v>56.999999999999993</v>
          </cell>
          <cell r="AC2868">
            <v>51</v>
          </cell>
        </row>
        <row r="2869">
          <cell r="A2869" t="str">
            <v>Sen</v>
          </cell>
          <cell r="B2869" t="str">
            <v>S</v>
          </cell>
          <cell r="C2869" t="str">
            <v>late-8</v>
          </cell>
          <cell r="D2869" t="str">
            <v>e</v>
          </cell>
          <cell r="E2869" t="str">
            <v>n</v>
          </cell>
          <cell r="F2869" t="str">
            <v>early-8</v>
          </cell>
          <cell r="G2869" t="str">
            <v>Se</v>
          </cell>
          <cell r="H2869" t="str">
            <v>en</v>
          </cell>
          <cell r="I2869">
            <v>3</v>
          </cell>
          <cell r="J2869" t="str">
            <v>Not Found</v>
          </cell>
          <cell r="K2869">
            <v>0.13500000000000001</v>
          </cell>
          <cell r="L2869">
            <v>3.7000000000000002E-3</v>
          </cell>
          <cell r="M2869">
            <v>26</v>
          </cell>
          <cell r="N2869" t="str">
            <v>Not Found</v>
          </cell>
          <cell r="O2869">
            <v>0.1676</v>
          </cell>
          <cell r="P2869">
            <v>7.1000000000000004E-3</v>
          </cell>
          <cell r="Q2869">
            <v>14</v>
          </cell>
          <cell r="R2869">
            <v>0.60234075648486007</v>
          </cell>
          <cell r="S2869">
            <v>0.1510320044581526</v>
          </cell>
          <cell r="T2869">
            <v>2.3711173360628157</v>
          </cell>
          <cell r="U2869">
            <v>1.0889525279058165</v>
          </cell>
          <cell r="V2869">
            <v>1.0543530501941287</v>
          </cell>
          <cell r="W2869">
            <v>1.6488647817248745</v>
          </cell>
          <cell r="X2869">
            <v>73</v>
          </cell>
          <cell r="Y2869">
            <v>56.000000000000007</v>
          </cell>
          <cell r="Z2869">
            <v>99</v>
          </cell>
          <cell r="AA2869">
            <v>86</v>
          </cell>
          <cell r="AB2869">
            <v>86</v>
          </cell>
          <cell r="AC2869">
            <v>95</v>
          </cell>
        </row>
        <row r="2870">
          <cell r="A2870" t="str">
            <v>SEn</v>
          </cell>
          <cell r="B2870" t="str">
            <v>S</v>
          </cell>
          <cell r="C2870" t="str">
            <v>late-8</v>
          </cell>
          <cell r="D2870" t="str">
            <v>E</v>
          </cell>
          <cell r="E2870" t="str">
            <v>n</v>
          </cell>
          <cell r="F2870" t="str">
            <v>early-8</v>
          </cell>
          <cell r="G2870" t="str">
            <v>SE</v>
          </cell>
          <cell r="H2870" t="str">
            <v>En</v>
          </cell>
          <cell r="I2870">
            <v>3</v>
          </cell>
          <cell r="J2870" t="str">
            <v>Not Found</v>
          </cell>
          <cell r="K2870">
            <v>0.1787</v>
          </cell>
          <cell r="L2870">
            <v>1.5900000000000001E-2</v>
          </cell>
          <cell r="M2870">
            <v>23</v>
          </cell>
          <cell r="N2870" t="str">
            <v>Not Found</v>
          </cell>
          <cell r="O2870">
            <v>0.1953</v>
          </cell>
          <cell r="P2870">
            <v>1.4200000000000001E-2</v>
          </cell>
          <cell r="Q2870">
            <v>14</v>
          </cell>
          <cell r="R2870">
            <v>1.6107223565214954</v>
          </cell>
          <cell r="S2870">
            <v>3.6947559535833405</v>
          </cell>
          <cell r="T2870">
            <v>1.8879433349780173</v>
          </cell>
          <cell r="U2870">
            <v>1.7230774949594359</v>
          </cell>
          <cell r="V2870">
            <v>3.2231379007419814</v>
          </cell>
          <cell r="W2870">
            <v>1.6488647817248745</v>
          </cell>
          <cell r="X2870">
            <v>95</v>
          </cell>
          <cell r="Y2870">
            <v>100</v>
          </cell>
          <cell r="Z2870">
            <v>97</v>
          </cell>
          <cell r="AA2870">
            <v>96</v>
          </cell>
          <cell r="AB2870">
            <v>100</v>
          </cell>
          <cell r="AC2870">
            <v>95</v>
          </cell>
        </row>
        <row r="2871">
          <cell r="A2871" t="str">
            <v>sep</v>
          </cell>
          <cell r="B2871" t="str">
            <v>s</v>
          </cell>
          <cell r="C2871" t="str">
            <v>late-8</v>
          </cell>
          <cell r="D2871" t="str">
            <v>e</v>
          </cell>
          <cell r="E2871" t="str">
            <v>p</v>
          </cell>
          <cell r="F2871" t="str">
            <v>early-8</v>
          </cell>
          <cell r="G2871" t="str">
            <v>se</v>
          </cell>
          <cell r="H2871" t="str">
            <v>ep</v>
          </cell>
          <cell r="I2871">
            <v>3</v>
          </cell>
          <cell r="J2871" t="str">
            <v>Not Found</v>
          </cell>
          <cell r="K2871">
            <v>0.16869999999999999</v>
          </cell>
          <cell r="L2871">
            <v>3.5999999999999999E-3</v>
          </cell>
          <cell r="M2871">
            <v>24</v>
          </cell>
          <cell r="N2871" t="str">
            <v>Not Found</v>
          </cell>
          <cell r="O2871">
            <v>0.19889999999999999</v>
          </cell>
          <cell r="P2871">
            <v>4.8999999999999998E-3</v>
          </cell>
          <cell r="Q2871">
            <v>15</v>
          </cell>
          <cell r="R2871">
            <v>1.379971418298009</v>
          </cell>
          <cell r="S2871">
            <v>0.1219850868423723</v>
          </cell>
          <cell r="T2871">
            <v>2.0490013353396166</v>
          </cell>
          <cell r="U2871">
            <v>1.8054908480783176</v>
          </cell>
          <cell r="V2871">
            <v>0.38233520917930092</v>
          </cell>
          <cell r="W2871">
            <v>1.880478781382656</v>
          </cell>
          <cell r="X2871">
            <v>92</v>
          </cell>
          <cell r="Y2871">
            <v>55.000000000000007</v>
          </cell>
          <cell r="Z2871">
            <v>98</v>
          </cell>
          <cell r="AA2871">
            <v>96</v>
          </cell>
          <cell r="AB2871">
            <v>65</v>
          </cell>
          <cell r="AC2871">
            <v>97</v>
          </cell>
        </row>
        <row r="2872">
          <cell r="A2872" t="str">
            <v>sEp</v>
          </cell>
          <cell r="B2872" t="str">
            <v>s</v>
          </cell>
          <cell r="C2872" t="str">
            <v>late-8</v>
          </cell>
          <cell r="D2872" t="str">
            <v>E</v>
          </cell>
          <cell r="E2872" t="str">
            <v>p</v>
          </cell>
          <cell r="F2872" t="str">
            <v>early-8</v>
          </cell>
          <cell r="G2872" t="str">
            <v>sE</v>
          </cell>
          <cell r="H2872" t="str">
            <v>Ep</v>
          </cell>
          <cell r="I2872">
            <v>3</v>
          </cell>
          <cell r="J2872" t="str">
            <v>Not Found</v>
          </cell>
          <cell r="K2872">
            <v>0.21240000000000001</v>
          </cell>
          <cell r="L2872">
            <v>1.2E-2</v>
          </cell>
          <cell r="M2872">
            <v>15</v>
          </cell>
          <cell r="N2872" t="str">
            <v>Not Found</v>
          </cell>
          <cell r="O2872">
            <v>0.2266</v>
          </cell>
          <cell r="P2872">
            <v>8.8000000000000005E-3</v>
          </cell>
          <cell r="Q2872">
            <v>9</v>
          </cell>
          <cell r="R2872">
            <v>2.3883530183346449</v>
          </cell>
          <cell r="S2872">
            <v>2.5619261665679116</v>
          </cell>
          <cell r="T2872">
            <v>0.59947933208522108</v>
          </cell>
          <cell r="U2872">
            <v>2.4396158151319369</v>
          </cell>
          <cell r="V2872">
            <v>1.5736395637055864</v>
          </cell>
          <cell r="W2872">
            <v>0.49079478343596716</v>
          </cell>
          <cell r="X2872">
            <v>99</v>
          </cell>
          <cell r="Y2872">
            <v>100</v>
          </cell>
          <cell r="Z2872">
            <v>72</v>
          </cell>
          <cell r="AA2872">
            <v>99</v>
          </cell>
          <cell r="AB2872">
            <v>94</v>
          </cell>
          <cell r="AC2872">
            <v>69</v>
          </cell>
        </row>
        <row r="2873">
          <cell r="A2873" t="str">
            <v>SEp</v>
          </cell>
          <cell r="B2873" t="str">
            <v>S</v>
          </cell>
          <cell r="C2873" t="str">
            <v>late-8</v>
          </cell>
          <cell r="D2873" t="str">
            <v>E</v>
          </cell>
          <cell r="E2873" t="str">
            <v>p</v>
          </cell>
          <cell r="F2873" t="str">
            <v>early-8</v>
          </cell>
          <cell r="G2873" t="str">
            <v>SE</v>
          </cell>
          <cell r="H2873" t="str">
            <v>Ep</v>
          </cell>
          <cell r="I2873">
            <v>3</v>
          </cell>
          <cell r="J2873" t="str">
            <v>Not Found</v>
          </cell>
          <cell r="K2873">
            <v>0.1197</v>
          </cell>
          <cell r="L2873">
            <v>3.8999999999999998E-3</v>
          </cell>
          <cell r="M2873">
            <v>10</v>
          </cell>
          <cell r="N2873" t="str">
            <v>Not Found</v>
          </cell>
          <cell r="O2873">
            <v>0.1222</v>
          </cell>
          <cell r="P2873">
            <v>4.1000000000000003E-3</v>
          </cell>
          <cell r="Q2873">
            <v>9</v>
          </cell>
          <cell r="R2873">
            <v>0.24929182100292568</v>
          </cell>
          <cell r="S2873">
            <v>0.20912583968971296</v>
          </cell>
          <cell r="T2873">
            <v>-0.20581066972277653</v>
          </cell>
          <cell r="U2873">
            <v>4.9628574684361403E-2</v>
          </cell>
          <cell r="V2873">
            <v>0.13796508517390921</v>
          </cell>
          <cell r="W2873">
            <v>0.49079478343596716</v>
          </cell>
          <cell r="X2873">
            <v>60</v>
          </cell>
          <cell r="Y2873">
            <v>57.999999999999993</v>
          </cell>
          <cell r="Z2873">
            <v>42</v>
          </cell>
          <cell r="AA2873">
            <v>52</v>
          </cell>
          <cell r="AB2873">
            <v>56.000000000000007</v>
          </cell>
          <cell r="AC2873">
            <v>69</v>
          </cell>
        </row>
        <row r="2874">
          <cell r="A2874" t="str">
            <v>ser</v>
          </cell>
          <cell r="B2874" t="str">
            <v>s</v>
          </cell>
          <cell r="C2874" t="str">
            <v>late-8</v>
          </cell>
          <cell r="D2874" t="str">
            <v>e</v>
          </cell>
          <cell r="E2874" t="str">
            <v>r</v>
          </cell>
          <cell r="F2874" t="str">
            <v>late-8</v>
          </cell>
          <cell r="G2874" t="str">
            <v>se</v>
          </cell>
          <cell r="H2874" t="str">
            <v>er</v>
          </cell>
          <cell r="I2874">
            <v>5</v>
          </cell>
          <cell r="J2874" t="str">
            <v>Not Found</v>
          </cell>
          <cell r="K2874">
            <v>0.21</v>
          </cell>
          <cell r="L2874">
            <v>1.8E-3</v>
          </cell>
          <cell r="M2874">
            <v>13</v>
          </cell>
          <cell r="N2874" t="str">
            <v>Not Found</v>
          </cell>
          <cell r="O2874">
            <v>0.25459999999999999</v>
          </cell>
          <cell r="P2874">
            <v>3.2000000000000002E-3</v>
          </cell>
          <cell r="Q2874">
            <v>9</v>
          </cell>
          <cell r="R2874">
            <v>2.3329727931610078</v>
          </cell>
          <cell r="S2874">
            <v>-0.40085943024167181</v>
          </cell>
          <cell r="T2874">
            <v>0.27736333136202201</v>
          </cell>
          <cell r="U2874">
            <v>3.0806085616121295</v>
          </cell>
          <cell r="V2874">
            <v>-0.13695130433215669</v>
          </cell>
          <cell r="W2874">
            <v>0.49079478343596716</v>
          </cell>
          <cell r="X2874">
            <v>99</v>
          </cell>
          <cell r="Y2874">
            <v>34</v>
          </cell>
          <cell r="Z2874">
            <v>61</v>
          </cell>
          <cell r="AA2874">
            <v>100</v>
          </cell>
          <cell r="AB2874">
            <v>45</v>
          </cell>
          <cell r="AC2874">
            <v>69</v>
          </cell>
        </row>
        <row r="2875">
          <cell r="A2875" t="str">
            <v>sEr</v>
          </cell>
          <cell r="B2875" t="str">
            <v>s</v>
          </cell>
          <cell r="C2875" t="str">
            <v>late-8</v>
          </cell>
          <cell r="D2875" t="str">
            <v>E</v>
          </cell>
          <cell r="E2875" t="str">
            <v>r</v>
          </cell>
          <cell r="F2875" t="str">
            <v>late-8</v>
          </cell>
          <cell r="G2875" t="str">
            <v>sE</v>
          </cell>
          <cell r="H2875" t="str">
            <v>Er</v>
          </cell>
          <cell r="I2875">
            <v>5</v>
          </cell>
          <cell r="J2875" t="str">
            <v>Not Found</v>
          </cell>
          <cell r="K2875">
            <v>0.25369999999999998</v>
          </cell>
          <cell r="L2875">
            <v>1.66E-2</v>
          </cell>
          <cell r="M2875">
            <v>29</v>
          </cell>
          <cell r="N2875" t="str">
            <v>Not Found</v>
          </cell>
          <cell r="O2875">
            <v>0.2823</v>
          </cell>
          <cell r="P2875">
            <v>1.78E-2</v>
          </cell>
          <cell r="Q2875">
            <v>21</v>
          </cell>
          <cell r="R2875">
            <v>3.3413543931976437</v>
          </cell>
          <cell r="S2875">
            <v>3.8980843768938023</v>
          </cell>
          <cell r="T2875">
            <v>2.8542913371476146</v>
          </cell>
          <cell r="U2875">
            <v>3.7147335286657488</v>
          </cell>
          <cell r="V2875">
            <v>4.3228034587662441</v>
          </cell>
          <cell r="W2875">
            <v>3.2701627793293451</v>
          </cell>
          <cell r="X2875">
            <v>100</v>
          </cell>
          <cell r="Y2875">
            <v>100</v>
          </cell>
          <cell r="Z2875">
            <v>100</v>
          </cell>
          <cell r="AA2875">
            <v>100</v>
          </cell>
          <cell r="AB2875">
            <v>100</v>
          </cell>
          <cell r="AC2875">
            <v>100</v>
          </cell>
        </row>
        <row r="2876">
          <cell r="A2876" t="str">
            <v>Ser</v>
          </cell>
          <cell r="B2876" t="str">
            <v>S</v>
          </cell>
          <cell r="C2876" t="str">
            <v>late-8</v>
          </cell>
          <cell r="D2876" t="str">
            <v>e</v>
          </cell>
          <cell r="E2876" t="str">
            <v>r</v>
          </cell>
          <cell r="F2876" t="str">
            <v>late-8</v>
          </cell>
          <cell r="G2876" t="str">
            <v>Se</v>
          </cell>
          <cell r="H2876" t="str">
            <v>er</v>
          </cell>
          <cell r="I2876">
            <v>5</v>
          </cell>
          <cell r="J2876" t="str">
            <v>Not Found</v>
          </cell>
          <cell r="K2876">
            <v>0.1173</v>
          </cell>
          <cell r="L2876">
            <v>6.9999999999999999E-4</v>
          </cell>
          <cell r="M2876">
            <v>12</v>
          </cell>
          <cell r="N2876" t="str">
            <v>Not Found</v>
          </cell>
          <cell r="O2876">
            <v>0.1502</v>
          </cell>
          <cell r="P2876">
            <v>1.6999999999999999E-3</v>
          </cell>
          <cell r="Q2876">
            <v>7</v>
          </cell>
          <cell r="R2876">
            <v>0.19391159582928896</v>
          </cell>
          <cell r="S2876">
            <v>-0.72037552401525429</v>
          </cell>
          <cell r="T2876">
            <v>0.11630533100042251</v>
          </cell>
          <cell r="U2876">
            <v>0.69062132116455399</v>
          </cell>
          <cell r="V2876">
            <v>-0.59514528684226642</v>
          </cell>
          <cell r="W2876">
            <v>2.7566784120404197E-2</v>
          </cell>
          <cell r="X2876">
            <v>57.999999999999993</v>
          </cell>
          <cell r="Y2876">
            <v>23</v>
          </cell>
          <cell r="Z2876">
            <v>54</v>
          </cell>
          <cell r="AA2876">
            <v>76</v>
          </cell>
          <cell r="AB2876">
            <v>28.000000000000004</v>
          </cell>
          <cell r="AC2876">
            <v>51</v>
          </cell>
        </row>
        <row r="2877">
          <cell r="A2877" t="str">
            <v>ses</v>
          </cell>
          <cell r="B2877" t="str">
            <v>s</v>
          </cell>
          <cell r="C2877" t="str">
            <v>late-8</v>
          </cell>
          <cell r="D2877" t="str">
            <v>e</v>
          </cell>
          <cell r="E2877" t="str">
            <v>s</v>
          </cell>
          <cell r="F2877" t="str">
            <v>late-8</v>
          </cell>
          <cell r="G2877" t="str">
            <v>se</v>
          </cell>
          <cell r="H2877" t="str">
            <v>es</v>
          </cell>
          <cell r="I2877">
            <v>5</v>
          </cell>
          <cell r="J2877" t="str">
            <v>Not Found</v>
          </cell>
          <cell r="K2877">
            <v>0.2104</v>
          </cell>
          <cell r="L2877">
            <v>4.8999999999999998E-3</v>
          </cell>
          <cell r="M2877">
            <v>24</v>
          </cell>
          <cell r="N2877" t="str">
            <v>Not Found</v>
          </cell>
          <cell r="O2877">
            <v>0.22889999999999999</v>
          </cell>
          <cell r="P2877">
            <v>7.1000000000000004E-3</v>
          </cell>
          <cell r="Q2877">
            <v>15</v>
          </cell>
          <cell r="R2877">
            <v>2.3422028306899474</v>
          </cell>
          <cell r="S2877">
            <v>0.49959501584751526</v>
          </cell>
          <cell r="T2877">
            <v>2.0490013353396166</v>
          </cell>
          <cell r="U2877">
            <v>2.4922687907356669</v>
          </cell>
          <cell r="V2877">
            <v>1.0543530501941287</v>
          </cell>
          <cell r="W2877">
            <v>1.880478781382656</v>
          </cell>
          <cell r="X2877">
            <v>99</v>
          </cell>
          <cell r="Y2877">
            <v>69</v>
          </cell>
          <cell r="Z2877">
            <v>98</v>
          </cell>
          <cell r="AA2877">
            <v>99</v>
          </cell>
          <cell r="AB2877">
            <v>86</v>
          </cell>
          <cell r="AC2877">
            <v>97</v>
          </cell>
        </row>
        <row r="2878">
          <cell r="A2878" t="str">
            <v>seS</v>
          </cell>
          <cell r="B2878" t="str">
            <v>s</v>
          </cell>
          <cell r="C2878" t="str">
            <v>late-8</v>
          </cell>
          <cell r="D2878" t="str">
            <v>e</v>
          </cell>
          <cell r="E2878" t="str">
            <v>S</v>
          </cell>
          <cell r="F2878" t="str">
            <v>late-8</v>
          </cell>
          <cell r="G2878" t="str">
            <v>se</v>
          </cell>
          <cell r="H2878" t="str">
            <v>eS</v>
          </cell>
          <cell r="I2878">
            <v>5</v>
          </cell>
          <cell r="J2878" t="str">
            <v>Not Found</v>
          </cell>
          <cell r="K2878">
            <v>0.13930000000000001</v>
          </cell>
          <cell r="L2878">
            <v>2.3999999999999998E-3</v>
          </cell>
          <cell r="M2878">
            <v>10</v>
          </cell>
          <cell r="N2878" t="str">
            <v>Not Found</v>
          </cell>
          <cell r="O2878">
            <v>0.1777</v>
          </cell>
          <cell r="P2878">
            <v>3.5000000000000001E-3</v>
          </cell>
          <cell r="Q2878">
            <v>7</v>
          </cell>
          <cell r="R2878">
            <v>0.70156365992095926</v>
          </cell>
          <cell r="S2878">
            <v>-0.22657792454699047</v>
          </cell>
          <cell r="T2878">
            <v>-0.20581066972277653</v>
          </cell>
          <cell r="U2878">
            <v>1.3201677686004574</v>
          </cell>
          <cell r="V2878">
            <v>-4.5312507830134761E-2</v>
          </cell>
          <cell r="W2878">
            <v>2.7566784120404197E-2</v>
          </cell>
          <cell r="X2878">
            <v>76</v>
          </cell>
          <cell r="Y2878">
            <v>41</v>
          </cell>
          <cell r="Z2878">
            <v>42</v>
          </cell>
          <cell r="AA2878">
            <v>91</v>
          </cell>
          <cell r="AB2878">
            <v>49</v>
          </cell>
          <cell r="AC2878">
            <v>51</v>
          </cell>
        </row>
        <row r="2879">
          <cell r="A2879" t="str">
            <v>sEs</v>
          </cell>
          <cell r="B2879" t="str">
            <v>s</v>
          </cell>
          <cell r="C2879" t="str">
            <v>late-8</v>
          </cell>
          <cell r="D2879" t="str">
            <v>E</v>
          </cell>
          <cell r="E2879" t="str">
            <v>s</v>
          </cell>
          <cell r="F2879" t="str">
            <v>late-8</v>
          </cell>
          <cell r="G2879" t="str">
            <v>sE</v>
          </cell>
          <cell r="H2879" t="str">
            <v>Es</v>
          </cell>
          <cell r="I2879">
            <v>5</v>
          </cell>
          <cell r="J2879" t="str">
            <v>Not Found</v>
          </cell>
          <cell r="K2879">
            <v>0.25409999999999999</v>
          </cell>
          <cell r="L2879">
            <v>1.6E-2</v>
          </cell>
          <cell r="M2879">
            <v>19</v>
          </cell>
          <cell r="N2879" t="str">
            <v>Not Found</v>
          </cell>
          <cell r="O2879">
            <v>0.25659999999999999</v>
          </cell>
          <cell r="P2879">
            <v>1.47E-2</v>
          </cell>
          <cell r="Q2879">
            <v>12</v>
          </cell>
          <cell r="R2879">
            <v>3.3505844307265833</v>
          </cell>
          <cell r="S2879">
            <v>3.7238028711991209</v>
          </cell>
          <cell r="T2879">
            <v>1.2437113335316192</v>
          </cell>
          <cell r="U2879">
            <v>3.1263937577892862</v>
          </cell>
          <cell r="V2879">
            <v>3.3758692282453509</v>
          </cell>
          <cell r="W2879">
            <v>1.1856367824093117</v>
          </cell>
          <cell r="X2879">
            <v>100</v>
          </cell>
          <cell r="Y2879">
            <v>100</v>
          </cell>
          <cell r="Z2879">
            <v>89</v>
          </cell>
          <cell r="AA2879">
            <v>100</v>
          </cell>
          <cell r="AB2879">
            <v>100</v>
          </cell>
          <cell r="AC2879">
            <v>88</v>
          </cell>
        </row>
        <row r="2880">
          <cell r="A2880" t="str">
            <v>sES</v>
          </cell>
          <cell r="B2880" t="str">
            <v>s</v>
          </cell>
          <cell r="C2880" t="str">
            <v>late-8</v>
          </cell>
          <cell r="D2880" t="str">
            <v>E</v>
          </cell>
          <cell r="E2880" t="str">
            <v>S</v>
          </cell>
          <cell r="F2880" t="str">
            <v>late-8</v>
          </cell>
          <cell r="G2880" t="str">
            <v>sE</v>
          </cell>
          <cell r="H2880" t="str">
            <v>ES</v>
          </cell>
          <cell r="I2880">
            <v>5</v>
          </cell>
          <cell r="J2880" t="str">
            <v>Not Found</v>
          </cell>
          <cell r="K2880">
            <v>0.183</v>
          </cell>
          <cell r="L2880">
            <v>9.2999999999999992E-3</v>
          </cell>
          <cell r="M2880">
            <v>7</v>
          </cell>
          <cell r="N2880" t="str">
            <v>Not Found</v>
          </cell>
          <cell r="O2880">
            <v>0.2054</v>
          </cell>
          <cell r="P2880">
            <v>7.0000000000000001E-3</v>
          </cell>
          <cell r="Q2880">
            <v>3</v>
          </cell>
          <cell r="R2880">
            <v>1.7099452599575946</v>
          </cell>
          <cell r="S2880">
            <v>1.7776593909418452</v>
          </cell>
          <cell r="T2880">
            <v>-0.68898467080757508</v>
          </cell>
          <cell r="U2880">
            <v>1.9542927356540767</v>
          </cell>
          <cell r="V2880">
            <v>1.0238067846934547</v>
          </cell>
          <cell r="W2880">
            <v>-0.89888921451072179</v>
          </cell>
          <cell r="X2880">
            <v>96</v>
          </cell>
          <cell r="Y2880">
            <v>96</v>
          </cell>
          <cell r="Z2880">
            <v>24</v>
          </cell>
          <cell r="AA2880">
            <v>97</v>
          </cell>
          <cell r="AB2880">
            <v>85</v>
          </cell>
          <cell r="AC2880">
            <v>18</v>
          </cell>
        </row>
        <row r="2881">
          <cell r="A2881" t="str">
            <v>Ses</v>
          </cell>
          <cell r="B2881" t="str">
            <v>S</v>
          </cell>
          <cell r="C2881" t="str">
            <v>late-8</v>
          </cell>
          <cell r="D2881" t="str">
            <v>e</v>
          </cell>
          <cell r="E2881" t="str">
            <v>s</v>
          </cell>
          <cell r="F2881" t="str">
            <v>late-8</v>
          </cell>
          <cell r="G2881" t="str">
            <v>Se</v>
          </cell>
          <cell r="H2881" t="str">
            <v>es</v>
          </cell>
          <cell r="I2881">
            <v>5</v>
          </cell>
          <cell r="J2881" t="str">
            <v>Not Found</v>
          </cell>
          <cell r="K2881">
            <v>0.1177</v>
          </cell>
          <cell r="L2881">
            <v>3.7000000000000002E-3</v>
          </cell>
          <cell r="M2881">
            <v>18</v>
          </cell>
          <cell r="N2881" t="str">
            <v>Not Found</v>
          </cell>
          <cell r="O2881">
            <v>0.1245</v>
          </cell>
          <cell r="P2881">
            <v>5.5999999999999999E-3</v>
          </cell>
          <cell r="Q2881">
            <v>10</v>
          </cell>
          <cell r="R2881">
            <v>0.20314163335822835</v>
          </cell>
          <cell r="S2881">
            <v>0.1510320044581526</v>
          </cell>
          <cell r="T2881">
            <v>1.0826533331700197</v>
          </cell>
          <cell r="U2881">
            <v>0.10228155028809144</v>
          </cell>
          <cell r="V2881">
            <v>0.59615906768401883</v>
          </cell>
          <cell r="W2881">
            <v>0.72240878309374867</v>
          </cell>
          <cell r="X2881">
            <v>57.999999999999993</v>
          </cell>
          <cell r="Y2881">
            <v>56.000000000000007</v>
          </cell>
          <cell r="Z2881">
            <v>86</v>
          </cell>
          <cell r="AA2881">
            <v>54</v>
          </cell>
          <cell r="AB2881">
            <v>73</v>
          </cell>
          <cell r="AC2881">
            <v>76</v>
          </cell>
        </row>
        <row r="2882">
          <cell r="A2882" t="str">
            <v>SeS</v>
          </cell>
          <cell r="B2882" t="str">
            <v>S</v>
          </cell>
          <cell r="C2882" t="str">
            <v>late-8</v>
          </cell>
          <cell r="D2882" t="str">
            <v>e</v>
          </cell>
          <cell r="E2882" t="str">
            <v>S</v>
          </cell>
          <cell r="F2882" t="str">
            <v>late-8</v>
          </cell>
          <cell r="G2882" t="str">
            <v>Se</v>
          </cell>
          <cell r="H2882" t="str">
            <v>eS</v>
          </cell>
          <cell r="I2882">
            <v>5</v>
          </cell>
          <cell r="J2882" t="str">
            <v>Not Found</v>
          </cell>
          <cell r="K2882">
            <v>4.6600000000000003E-2</v>
          </cell>
          <cell r="L2882">
            <v>1.1999999999999999E-3</v>
          </cell>
          <cell r="M2882">
            <v>7</v>
          </cell>
          <cell r="N2882" t="str">
            <v>Not Found</v>
          </cell>
          <cell r="O2882">
            <v>7.3300000000000004E-2</v>
          </cell>
          <cell r="P2882">
            <v>2E-3</v>
          </cell>
          <cell r="Q2882">
            <v>4</v>
          </cell>
          <cell r="R2882">
            <v>-1.4374975374107601</v>
          </cell>
          <cell r="S2882">
            <v>-0.57514093593635329</v>
          </cell>
          <cell r="T2882">
            <v>-0.68898467080757508</v>
          </cell>
          <cell r="U2882">
            <v>-1.0698194718471179</v>
          </cell>
          <cell r="V2882">
            <v>-0.50350649034024453</v>
          </cell>
          <cell r="W2882">
            <v>-0.66727521485294028</v>
          </cell>
          <cell r="X2882">
            <v>8</v>
          </cell>
          <cell r="Y2882">
            <v>28.000000000000004</v>
          </cell>
          <cell r="Z2882">
            <v>24</v>
          </cell>
          <cell r="AA2882">
            <v>14.000000000000002</v>
          </cell>
          <cell r="AB2882">
            <v>31</v>
          </cell>
          <cell r="AC2882">
            <v>25</v>
          </cell>
        </row>
        <row r="2883">
          <cell r="A2883" t="str">
            <v>SEs</v>
          </cell>
          <cell r="B2883" t="str">
            <v>S</v>
          </cell>
          <cell r="C2883" t="str">
            <v>late-8</v>
          </cell>
          <cell r="D2883" t="str">
            <v>E</v>
          </cell>
          <cell r="E2883" t="str">
            <v>s</v>
          </cell>
          <cell r="F2883" t="str">
            <v>late-8</v>
          </cell>
          <cell r="G2883" t="str">
            <v>SE</v>
          </cell>
          <cell r="H2883" t="str">
            <v>Es</v>
          </cell>
          <cell r="I2883">
            <v>5</v>
          </cell>
          <cell r="J2883" t="str">
            <v>Not Found</v>
          </cell>
          <cell r="K2883">
            <v>0.16139999999999999</v>
          </cell>
          <cell r="L2883">
            <v>7.7999999999999996E-3</v>
          </cell>
          <cell r="M2883">
            <v>11</v>
          </cell>
          <cell r="N2883" t="str">
            <v>Not Found</v>
          </cell>
          <cell r="O2883">
            <v>0.1522</v>
          </cell>
          <cell r="P2883">
            <v>0.01</v>
          </cell>
          <cell r="Q2883">
            <v>11</v>
          </cell>
          <cell r="R2883">
            <v>1.2115232333948638</v>
          </cell>
          <cell r="S2883">
            <v>1.3419556267051418</v>
          </cell>
          <cell r="T2883">
            <v>-4.4752669361177014E-2</v>
          </cell>
          <cell r="U2883">
            <v>0.7364065173417107</v>
          </cell>
          <cell r="V2883">
            <v>1.940194749713674</v>
          </cell>
          <cell r="W2883">
            <v>0.95402278275153019</v>
          </cell>
          <cell r="X2883">
            <v>89</v>
          </cell>
          <cell r="Y2883">
            <v>91</v>
          </cell>
          <cell r="Z2883">
            <v>48</v>
          </cell>
          <cell r="AA2883">
            <v>77</v>
          </cell>
          <cell r="AB2883">
            <v>97</v>
          </cell>
          <cell r="AC2883">
            <v>83</v>
          </cell>
        </row>
        <row r="2884">
          <cell r="A2884" t="str">
            <v>SES</v>
          </cell>
          <cell r="B2884" t="str">
            <v>S</v>
          </cell>
          <cell r="C2884" t="str">
            <v>late-8</v>
          </cell>
          <cell r="D2884" t="str">
            <v>E</v>
          </cell>
          <cell r="E2884" t="str">
            <v>S</v>
          </cell>
          <cell r="F2884" t="str">
            <v>late-8</v>
          </cell>
          <cell r="G2884" t="str">
            <v>SE</v>
          </cell>
          <cell r="H2884" t="str">
            <v>ES</v>
          </cell>
          <cell r="I2884">
            <v>5</v>
          </cell>
          <cell r="J2884" t="str">
            <v>Not Found</v>
          </cell>
          <cell r="K2884">
            <v>9.0300000000000005E-2</v>
          </cell>
          <cell r="L2884">
            <v>1.1000000000000001E-3</v>
          </cell>
          <cell r="M2884">
            <v>5</v>
          </cell>
          <cell r="N2884" t="str">
            <v>Not Found</v>
          </cell>
          <cell r="O2884">
            <v>0.10100000000000001</v>
          </cell>
          <cell r="P2884">
            <v>2.3E-3</v>
          </cell>
          <cell r="Q2884">
            <v>4</v>
          </cell>
          <cell r="R2884">
            <v>-0.42911593737412429</v>
          </cell>
          <cell r="S2884">
            <v>-0.60418785355213334</v>
          </cell>
          <cell r="T2884">
            <v>-1.0111006715307742</v>
          </cell>
          <cell r="U2884">
            <v>-0.43569450479349869</v>
          </cell>
          <cell r="V2884">
            <v>-0.41186769383822258</v>
          </cell>
          <cell r="W2884">
            <v>-0.66727521485294028</v>
          </cell>
          <cell r="X2884">
            <v>33</v>
          </cell>
          <cell r="Y2884">
            <v>27</v>
          </cell>
          <cell r="Z2884">
            <v>15</v>
          </cell>
          <cell r="AA2884">
            <v>33</v>
          </cell>
          <cell r="AB2884">
            <v>35</v>
          </cell>
          <cell r="AC2884">
            <v>25</v>
          </cell>
        </row>
        <row r="2885">
          <cell r="A2885" t="str">
            <v>seT</v>
          </cell>
          <cell r="B2885" t="str">
            <v>s</v>
          </cell>
          <cell r="C2885" t="str">
            <v>late-8</v>
          </cell>
          <cell r="D2885" t="str">
            <v>e</v>
          </cell>
          <cell r="E2885" t="str">
            <v>T</v>
          </cell>
          <cell r="F2885" t="str">
            <v>late-8</v>
          </cell>
          <cell r="G2885" t="str">
            <v>se</v>
          </cell>
          <cell r="H2885" t="str">
            <v>eT</v>
          </cell>
          <cell r="I2885">
            <v>5</v>
          </cell>
          <cell r="J2885" t="str">
            <v>Not Found</v>
          </cell>
          <cell r="K2885">
            <v>0.13900000000000001</v>
          </cell>
          <cell r="L2885">
            <v>2E-3</v>
          </cell>
          <cell r="M2885">
            <v>13</v>
          </cell>
          <cell r="N2885" t="str">
            <v>Not Found</v>
          </cell>
          <cell r="O2885">
            <v>0.17510000000000001</v>
          </cell>
          <cell r="P2885">
            <v>3.2000000000000002E-3</v>
          </cell>
          <cell r="Q2885">
            <v>8</v>
          </cell>
          <cell r="R2885">
            <v>0.69464113177425479</v>
          </cell>
          <cell r="S2885">
            <v>-0.34276559501011128</v>
          </cell>
          <cell r="T2885">
            <v>0.27736333136202201</v>
          </cell>
          <cell r="U2885">
            <v>1.260647013570154</v>
          </cell>
          <cell r="V2885">
            <v>-0.13695130433215669</v>
          </cell>
          <cell r="W2885">
            <v>0.25918078377818571</v>
          </cell>
          <cell r="X2885">
            <v>76</v>
          </cell>
          <cell r="Y2885">
            <v>36</v>
          </cell>
          <cell r="Z2885">
            <v>61</v>
          </cell>
          <cell r="AA2885">
            <v>90</v>
          </cell>
          <cell r="AB2885">
            <v>45</v>
          </cell>
          <cell r="AC2885">
            <v>60</v>
          </cell>
        </row>
        <row r="2886">
          <cell r="A2886" t="str">
            <v>sET</v>
          </cell>
          <cell r="B2886" t="str">
            <v>s</v>
          </cell>
          <cell r="C2886" t="str">
            <v>late-8</v>
          </cell>
          <cell r="D2886" t="str">
            <v>E</v>
          </cell>
          <cell r="E2886" t="str">
            <v>T</v>
          </cell>
          <cell r="F2886" t="str">
            <v>late-8</v>
          </cell>
          <cell r="G2886" t="str">
            <v>sE</v>
          </cell>
          <cell r="H2886" t="str">
            <v>ET</v>
          </cell>
          <cell r="I2886">
            <v>5</v>
          </cell>
          <cell r="J2886" t="str">
            <v>Not Found</v>
          </cell>
          <cell r="K2886">
            <v>0.18260000000000001</v>
          </cell>
          <cell r="L2886">
            <v>9.5999999999999992E-3</v>
          </cell>
          <cell r="M2886">
            <v>8</v>
          </cell>
          <cell r="N2886" t="str">
            <v>Not Found</v>
          </cell>
          <cell r="O2886">
            <v>0.20280000000000001</v>
          </cell>
          <cell r="P2886">
            <v>7.4000000000000003E-3</v>
          </cell>
          <cell r="Q2886">
            <v>6</v>
          </cell>
          <cell r="R2886">
            <v>1.7007152224286555</v>
          </cell>
          <cell r="S2886">
            <v>1.8648001437891857</v>
          </cell>
          <cell r="T2886">
            <v>-0.52792667044597552</v>
          </cell>
          <cell r="U2886">
            <v>1.8947719806237733</v>
          </cell>
          <cell r="V2886">
            <v>1.1459918466961505</v>
          </cell>
          <cell r="W2886">
            <v>-0.20404721553737729</v>
          </cell>
          <cell r="X2886">
            <v>96</v>
          </cell>
          <cell r="Y2886">
            <v>97</v>
          </cell>
          <cell r="Z2886">
            <v>30</v>
          </cell>
          <cell r="AA2886">
            <v>97</v>
          </cell>
          <cell r="AB2886">
            <v>88</v>
          </cell>
          <cell r="AC2886">
            <v>42</v>
          </cell>
        </row>
        <row r="2887">
          <cell r="A2887" t="str">
            <v>Set</v>
          </cell>
          <cell r="B2887" t="str">
            <v>S</v>
          </cell>
          <cell r="C2887" t="str">
            <v>late-8</v>
          </cell>
          <cell r="D2887" t="str">
            <v>e</v>
          </cell>
          <cell r="E2887" t="str">
            <v>t</v>
          </cell>
          <cell r="F2887" t="str">
            <v>mid-8</v>
          </cell>
          <cell r="G2887" t="str">
            <v>Se</v>
          </cell>
          <cell r="H2887" t="str">
            <v>et</v>
          </cell>
          <cell r="I2887">
            <v>4</v>
          </cell>
          <cell r="J2887" t="str">
            <v>Not Found</v>
          </cell>
          <cell r="K2887">
            <v>0.10489999999999999</v>
          </cell>
          <cell r="L2887">
            <v>3.7000000000000002E-3</v>
          </cell>
          <cell r="M2887">
            <v>26</v>
          </cell>
          <cell r="N2887" t="str">
            <v>Not Found</v>
          </cell>
          <cell r="O2887">
            <v>0.13039999999999999</v>
          </cell>
          <cell r="P2887">
            <v>4.7000000000000002E-3</v>
          </cell>
          <cell r="Q2887">
            <v>19</v>
          </cell>
          <cell r="R2887">
            <v>-9.2219567567834393E-2</v>
          </cell>
          <cell r="S2887">
            <v>0.1510320044581526</v>
          </cell>
          <cell r="T2887">
            <v>2.3711173360628157</v>
          </cell>
          <cell r="U2887">
            <v>0.2373478790107032</v>
          </cell>
          <cell r="V2887">
            <v>0.32124267817795304</v>
          </cell>
          <cell r="W2887">
            <v>2.806934780013782</v>
          </cell>
          <cell r="X2887">
            <v>46</v>
          </cell>
          <cell r="Y2887">
            <v>56.000000000000007</v>
          </cell>
          <cell r="Z2887">
            <v>99</v>
          </cell>
          <cell r="AA2887">
            <v>59</v>
          </cell>
          <cell r="AB2887">
            <v>63</v>
          </cell>
          <cell r="AC2887">
            <v>100</v>
          </cell>
        </row>
        <row r="2888">
          <cell r="A2888" t="str">
            <v>SeT</v>
          </cell>
          <cell r="B2888" t="str">
            <v>S</v>
          </cell>
          <cell r="C2888" t="str">
            <v>late-8</v>
          </cell>
          <cell r="D2888" t="str">
            <v>e</v>
          </cell>
          <cell r="E2888" t="str">
            <v>T</v>
          </cell>
          <cell r="F2888" t="str">
            <v>late-8</v>
          </cell>
          <cell r="G2888" t="str">
            <v>Se</v>
          </cell>
          <cell r="H2888" t="str">
            <v>eT</v>
          </cell>
          <cell r="I2888">
            <v>5</v>
          </cell>
          <cell r="J2888" t="str">
            <v>Not Found</v>
          </cell>
          <cell r="K2888">
            <v>4.6300000000000001E-2</v>
          </cell>
          <cell r="L2888">
            <v>8.9999999999999998E-4</v>
          </cell>
          <cell r="M2888">
            <v>10</v>
          </cell>
          <cell r="N2888" t="str">
            <v>Not Found</v>
          </cell>
          <cell r="O2888">
            <v>7.0699999999999999E-2</v>
          </cell>
          <cell r="P2888">
            <v>1.8E-3</v>
          </cell>
          <cell r="Q2888">
            <v>4</v>
          </cell>
          <cell r="R2888">
            <v>-1.4444200655574648</v>
          </cell>
          <cell r="S2888">
            <v>-0.66228168878369387</v>
          </cell>
          <cell r="T2888">
            <v>-0.20581066972277653</v>
          </cell>
          <cell r="U2888">
            <v>-1.1293402268774217</v>
          </cell>
          <cell r="V2888">
            <v>-0.56459902134159246</v>
          </cell>
          <cell r="W2888">
            <v>-0.66727521485294028</v>
          </cell>
          <cell r="X2888">
            <v>7.0000000000000009</v>
          </cell>
          <cell r="Y2888">
            <v>25</v>
          </cell>
          <cell r="Z2888">
            <v>42</v>
          </cell>
          <cell r="AA2888">
            <v>13</v>
          </cell>
          <cell r="AB2888">
            <v>28.999999999999996</v>
          </cell>
          <cell r="AC2888">
            <v>25</v>
          </cell>
        </row>
        <row r="2889">
          <cell r="A2889" t="str">
            <v>SEt</v>
          </cell>
          <cell r="B2889" t="str">
            <v>S</v>
          </cell>
          <cell r="C2889" t="str">
            <v>late-8</v>
          </cell>
          <cell r="D2889" t="str">
            <v>E</v>
          </cell>
          <cell r="E2889" t="str">
            <v>t</v>
          </cell>
          <cell r="F2889" t="str">
            <v>mid-8</v>
          </cell>
          <cell r="G2889" t="str">
            <v>SE</v>
          </cell>
          <cell r="H2889" t="str">
            <v>Et</v>
          </cell>
          <cell r="I2889">
            <v>4</v>
          </cell>
          <cell r="J2889" t="str">
            <v>Not Found</v>
          </cell>
          <cell r="K2889">
            <v>0.14860000000000001</v>
          </cell>
          <cell r="L2889">
            <v>5.7999999999999996E-3</v>
          </cell>
          <cell r="M2889">
            <v>23</v>
          </cell>
          <cell r="N2889" t="str">
            <v>Not Found</v>
          </cell>
          <cell r="O2889">
            <v>0.15809999999999999</v>
          </cell>
          <cell r="P2889">
            <v>7.7000000000000002E-3</v>
          </cell>
          <cell r="Q2889">
            <v>20</v>
          </cell>
          <cell r="R2889">
            <v>0.91616203246880168</v>
          </cell>
          <cell r="S2889">
            <v>0.76101727438953726</v>
          </cell>
          <cell r="T2889">
            <v>1.8879433349780173</v>
          </cell>
          <cell r="U2889">
            <v>0.8714728460643224</v>
          </cell>
          <cell r="V2889">
            <v>1.2376306431981725</v>
          </cell>
          <cell r="W2889">
            <v>3.0385487796715633</v>
          </cell>
          <cell r="X2889">
            <v>82</v>
          </cell>
          <cell r="Y2889">
            <v>78</v>
          </cell>
          <cell r="Z2889">
            <v>97</v>
          </cell>
          <cell r="AA2889">
            <v>81</v>
          </cell>
          <cell r="AB2889">
            <v>89</v>
          </cell>
          <cell r="AC2889">
            <v>100</v>
          </cell>
        </row>
        <row r="2890">
          <cell r="A2890" t="str">
            <v>SET</v>
          </cell>
          <cell r="B2890" t="str">
            <v>S</v>
          </cell>
          <cell r="C2890" t="str">
            <v>late-8</v>
          </cell>
          <cell r="D2890" t="str">
            <v>E</v>
          </cell>
          <cell r="E2890" t="str">
            <v>T</v>
          </cell>
          <cell r="F2890" t="str">
            <v>late-8</v>
          </cell>
          <cell r="G2890" t="str">
            <v>SE</v>
          </cell>
          <cell r="H2890" t="str">
            <v>ET</v>
          </cell>
          <cell r="I2890">
            <v>5</v>
          </cell>
          <cell r="J2890" t="str">
            <v>Not Found</v>
          </cell>
          <cell r="K2890">
            <v>8.9899999999999994E-2</v>
          </cell>
          <cell r="L2890">
            <v>1.4E-3</v>
          </cell>
          <cell r="M2890">
            <v>6</v>
          </cell>
          <cell r="N2890" t="str">
            <v>Not Found</v>
          </cell>
          <cell r="O2890">
            <v>9.8400000000000001E-2</v>
          </cell>
          <cell r="P2890">
            <v>2.7000000000000001E-3</v>
          </cell>
          <cell r="Q2890">
            <v>6</v>
          </cell>
          <cell r="R2890">
            <v>-0.43834597490306404</v>
          </cell>
          <cell r="S2890">
            <v>-0.51704710070479265</v>
          </cell>
          <cell r="T2890">
            <v>-0.85004267116917465</v>
          </cell>
          <cell r="U2890">
            <v>-0.49521525982380243</v>
          </cell>
          <cell r="V2890">
            <v>-0.28968263183552656</v>
          </cell>
          <cell r="W2890">
            <v>-0.20404721553737729</v>
          </cell>
          <cell r="X2890">
            <v>33</v>
          </cell>
          <cell r="Y2890">
            <v>30</v>
          </cell>
          <cell r="Z2890">
            <v>20</v>
          </cell>
          <cell r="AA2890">
            <v>31</v>
          </cell>
          <cell r="AB2890">
            <v>39</v>
          </cell>
          <cell r="AC2890">
            <v>42</v>
          </cell>
        </row>
        <row r="2891">
          <cell r="A2891" t="str">
            <v>sEv</v>
          </cell>
          <cell r="B2891" t="str">
            <v>s</v>
          </cell>
          <cell r="C2891" t="str">
            <v>late-8</v>
          </cell>
          <cell r="D2891" t="str">
            <v>E</v>
          </cell>
          <cell r="E2891" t="str">
            <v>v</v>
          </cell>
          <cell r="F2891" t="str">
            <v>mid-8</v>
          </cell>
          <cell r="G2891" t="str">
            <v>sE</v>
          </cell>
          <cell r="H2891" t="str">
            <v>Ev</v>
          </cell>
          <cell r="I2891">
            <v>4</v>
          </cell>
          <cell r="J2891" t="str">
            <v>Not Found</v>
          </cell>
          <cell r="K2891">
            <v>0.19889999999999999</v>
          </cell>
          <cell r="L2891">
            <v>1.17E-2</v>
          </cell>
          <cell r="M2891">
            <v>11</v>
          </cell>
          <cell r="N2891" t="str">
            <v>Not Found</v>
          </cell>
          <cell r="O2891">
            <v>0.21629999999999999</v>
          </cell>
          <cell r="P2891">
            <v>0.01</v>
          </cell>
          <cell r="Q2891">
            <v>5</v>
          </cell>
          <cell r="R2891">
            <v>2.0768392517329382</v>
          </cell>
          <cell r="S2891">
            <v>2.4747854137205709</v>
          </cell>
          <cell r="T2891">
            <v>-4.4752669361177014E-2</v>
          </cell>
          <cell r="U2891">
            <v>2.2038220548195802</v>
          </cell>
          <cell r="V2891">
            <v>1.940194749713674</v>
          </cell>
          <cell r="W2891">
            <v>-0.43566121519515877</v>
          </cell>
          <cell r="X2891">
            <v>98</v>
          </cell>
          <cell r="Y2891">
            <v>99</v>
          </cell>
          <cell r="Z2891">
            <v>48</v>
          </cell>
          <cell r="AA2891">
            <v>99</v>
          </cell>
          <cell r="AB2891">
            <v>97</v>
          </cell>
          <cell r="AC2891">
            <v>33</v>
          </cell>
        </row>
        <row r="2892">
          <cell r="A2892" t="str">
            <v>SEv</v>
          </cell>
          <cell r="B2892" t="str">
            <v>S</v>
          </cell>
          <cell r="C2892" t="str">
            <v>late-8</v>
          </cell>
          <cell r="D2892" t="str">
            <v>E</v>
          </cell>
          <cell r="E2892" t="str">
            <v>v</v>
          </cell>
          <cell r="F2892" t="str">
            <v>mid-8</v>
          </cell>
          <cell r="G2892" t="str">
            <v>SE</v>
          </cell>
          <cell r="H2892" t="str">
            <v>Ev</v>
          </cell>
          <cell r="I2892">
            <v>4</v>
          </cell>
          <cell r="J2892" t="str">
            <v>Not Found</v>
          </cell>
          <cell r="K2892">
            <v>0.1062</v>
          </cell>
          <cell r="L2892">
            <v>3.5000000000000001E-3</v>
          </cell>
          <cell r="M2892">
            <v>9</v>
          </cell>
          <cell r="N2892" t="str">
            <v>Not Found</v>
          </cell>
          <cell r="O2892">
            <v>0.1119</v>
          </cell>
          <cell r="P2892">
            <v>5.4000000000000003E-3</v>
          </cell>
          <cell r="Q2892">
            <v>7</v>
          </cell>
          <cell r="R2892">
            <v>-6.2221945598780942E-2</v>
          </cell>
          <cell r="S2892">
            <v>9.2938169226592121E-2</v>
          </cell>
          <cell r="T2892">
            <v>-0.36686867008437607</v>
          </cell>
          <cell r="U2892">
            <v>-0.18616518562799528</v>
          </cell>
          <cell r="V2892">
            <v>0.5350665366826709</v>
          </cell>
          <cell r="W2892">
            <v>2.7566784120404197E-2</v>
          </cell>
          <cell r="X2892">
            <v>48</v>
          </cell>
          <cell r="Y2892">
            <v>54</v>
          </cell>
          <cell r="Z2892">
            <v>36</v>
          </cell>
          <cell r="AA2892">
            <v>43</v>
          </cell>
          <cell r="AB2892">
            <v>71</v>
          </cell>
          <cell r="AC2892">
            <v>51</v>
          </cell>
        </row>
        <row r="2893">
          <cell r="A2893" t="str">
            <v>sez</v>
          </cell>
          <cell r="B2893" t="str">
            <v>s</v>
          </cell>
          <cell r="C2893" t="str">
            <v>late-8</v>
          </cell>
          <cell r="D2893" t="str">
            <v>e</v>
          </cell>
          <cell r="E2893" t="str">
            <v>z</v>
          </cell>
          <cell r="F2893" t="str">
            <v>late-8</v>
          </cell>
          <cell r="G2893" t="str">
            <v>se</v>
          </cell>
          <cell r="H2893" t="str">
            <v>ez</v>
          </cell>
          <cell r="I2893">
            <v>5</v>
          </cell>
          <cell r="J2893" t="str">
            <v>Not Found</v>
          </cell>
          <cell r="K2893">
            <v>0.1517</v>
          </cell>
          <cell r="L2893">
            <v>2.8999999999999998E-3</v>
          </cell>
          <cell r="M2893">
            <v>20</v>
          </cell>
          <cell r="N2893" t="str">
            <v>Not Found</v>
          </cell>
          <cell r="O2893">
            <v>0.19070000000000001</v>
          </cell>
          <cell r="P2893">
            <v>3.8E-3</v>
          </cell>
          <cell r="Q2893">
            <v>9</v>
          </cell>
          <cell r="R2893">
            <v>0.98769482331808223</v>
          </cell>
          <cell r="S2893">
            <v>-8.134333646808932E-2</v>
          </cell>
          <cell r="T2893">
            <v>1.4047693338932186</v>
          </cell>
          <cell r="U2893">
            <v>1.6177715437519757</v>
          </cell>
          <cell r="V2893">
            <v>4.632628867188715E-2</v>
          </cell>
          <cell r="W2893">
            <v>0.49079478343596716</v>
          </cell>
          <cell r="X2893">
            <v>84</v>
          </cell>
          <cell r="Y2893">
            <v>46</v>
          </cell>
          <cell r="Z2893">
            <v>92</v>
          </cell>
          <cell r="AA2893">
            <v>95</v>
          </cell>
          <cell r="AB2893">
            <v>52</v>
          </cell>
          <cell r="AC2893">
            <v>69</v>
          </cell>
        </row>
        <row r="2894">
          <cell r="A2894" t="str">
            <v>sEz</v>
          </cell>
          <cell r="B2894" t="str">
            <v>s</v>
          </cell>
          <cell r="C2894" t="str">
            <v>late-8</v>
          </cell>
          <cell r="D2894" t="str">
            <v>E</v>
          </cell>
          <cell r="E2894" t="str">
            <v>z</v>
          </cell>
          <cell r="F2894" t="str">
            <v>late-8</v>
          </cell>
          <cell r="G2894" t="str">
            <v>sE</v>
          </cell>
          <cell r="H2894" t="str">
            <v>Ez</v>
          </cell>
          <cell r="I2894">
            <v>5</v>
          </cell>
          <cell r="J2894" t="str">
            <v>Not Found</v>
          </cell>
          <cell r="K2894">
            <v>0.19539999999999999</v>
          </cell>
          <cell r="L2894">
            <v>1.0500000000000001E-2</v>
          </cell>
          <cell r="M2894">
            <v>8</v>
          </cell>
          <cell r="N2894" t="str">
            <v>Not Found</v>
          </cell>
          <cell r="O2894">
            <v>0.21829999999999999</v>
          </cell>
          <cell r="P2894">
            <v>7.1000000000000004E-3</v>
          </cell>
          <cell r="Q2894">
            <v>4</v>
          </cell>
          <cell r="R2894">
            <v>1.9960764233547177</v>
          </cell>
          <cell r="S2894">
            <v>2.1262224023312082</v>
          </cell>
          <cell r="T2894">
            <v>-0.52792667044597552</v>
          </cell>
          <cell r="U2894">
            <v>2.2496072509967369</v>
          </cell>
          <cell r="V2894">
            <v>1.0543530501941287</v>
          </cell>
          <cell r="W2894">
            <v>-0.66727521485294028</v>
          </cell>
          <cell r="X2894">
            <v>98</v>
          </cell>
          <cell r="Y2894">
            <v>98</v>
          </cell>
          <cell r="Z2894">
            <v>30</v>
          </cell>
          <cell r="AA2894">
            <v>99</v>
          </cell>
          <cell r="AB2894">
            <v>86</v>
          </cell>
          <cell r="AC2894">
            <v>25</v>
          </cell>
        </row>
        <row r="2895">
          <cell r="A2895" t="str">
            <v>SEz</v>
          </cell>
          <cell r="B2895" t="str">
            <v>S</v>
          </cell>
          <cell r="C2895" t="str">
            <v>late-8</v>
          </cell>
          <cell r="D2895" t="str">
            <v>E</v>
          </cell>
          <cell r="E2895" t="str">
            <v>z</v>
          </cell>
          <cell r="F2895" t="str">
            <v>late-8</v>
          </cell>
          <cell r="G2895" t="str">
            <v>SE</v>
          </cell>
          <cell r="H2895" t="str">
            <v>Ez</v>
          </cell>
          <cell r="I2895">
            <v>5</v>
          </cell>
          <cell r="J2895" t="str">
            <v>Not Found</v>
          </cell>
          <cell r="K2895">
            <v>0.1027</v>
          </cell>
          <cell r="L2895">
            <v>2.3E-3</v>
          </cell>
          <cell r="M2895">
            <v>6</v>
          </cell>
          <cell r="N2895" t="str">
            <v>Not Found</v>
          </cell>
          <cell r="O2895">
            <v>0.1139</v>
          </cell>
          <cell r="P2895">
            <v>2.3999999999999998E-3</v>
          </cell>
          <cell r="Q2895">
            <v>4</v>
          </cell>
          <cell r="R2895">
            <v>-0.14298477397700127</v>
          </cell>
          <cell r="S2895">
            <v>-0.25562484216277065</v>
          </cell>
          <cell r="T2895">
            <v>-0.85004267116917465</v>
          </cell>
          <cell r="U2895">
            <v>-0.1403799894508386</v>
          </cell>
          <cell r="V2895">
            <v>-0.38132142833754862</v>
          </cell>
          <cell r="W2895">
            <v>-0.66727521485294028</v>
          </cell>
          <cell r="X2895">
            <v>44</v>
          </cell>
          <cell r="Y2895">
            <v>40</v>
          </cell>
          <cell r="Z2895">
            <v>20</v>
          </cell>
          <cell r="AA2895">
            <v>44</v>
          </cell>
          <cell r="AB2895">
            <v>36</v>
          </cell>
          <cell r="AC2895">
            <v>25</v>
          </cell>
        </row>
        <row r="2896">
          <cell r="A2896" t="str">
            <v>sib</v>
          </cell>
          <cell r="B2896" t="str">
            <v>s</v>
          </cell>
          <cell r="C2896" t="str">
            <v>late-8</v>
          </cell>
          <cell r="D2896" t="str">
            <v>i</v>
          </cell>
          <cell r="E2896" t="str">
            <v>b</v>
          </cell>
          <cell r="F2896" t="str">
            <v>early-8</v>
          </cell>
          <cell r="G2896" t="str">
            <v>si</v>
          </cell>
          <cell r="H2896" t="str">
            <v>ib</v>
          </cell>
          <cell r="I2896">
            <v>3</v>
          </cell>
          <cell r="J2896" t="str">
            <v>Not Found</v>
          </cell>
          <cell r="K2896">
            <v>0.16020000000000001</v>
          </cell>
          <cell r="L2896">
            <v>3.5000000000000001E-3</v>
          </cell>
          <cell r="M2896">
            <v>14</v>
          </cell>
          <cell r="N2896" t="str">
            <v>Not Found</v>
          </cell>
          <cell r="O2896">
            <v>0.1862</v>
          </cell>
          <cell r="P2896">
            <v>5.1000000000000004E-3</v>
          </cell>
          <cell r="Q2896">
            <v>9</v>
          </cell>
          <cell r="R2896">
            <v>1.1838331208080459</v>
          </cell>
          <cell r="S2896">
            <v>9.2938169226592121E-2</v>
          </cell>
          <cell r="T2896">
            <v>0.43842133172362152</v>
          </cell>
          <cell r="U2896">
            <v>1.5147548523533731</v>
          </cell>
          <cell r="V2896">
            <v>0.44342774018064901</v>
          </cell>
          <cell r="W2896">
            <v>0.49079478343596716</v>
          </cell>
          <cell r="X2896">
            <v>88</v>
          </cell>
          <cell r="Y2896">
            <v>54</v>
          </cell>
          <cell r="Z2896">
            <v>67</v>
          </cell>
          <cell r="AA2896">
            <v>94</v>
          </cell>
          <cell r="AB2896">
            <v>68</v>
          </cell>
          <cell r="AC2896">
            <v>69</v>
          </cell>
        </row>
        <row r="2897">
          <cell r="A2897" t="str">
            <v>sIb</v>
          </cell>
          <cell r="B2897" t="str">
            <v>s</v>
          </cell>
          <cell r="C2897" t="str">
            <v>late-8</v>
          </cell>
          <cell r="D2897" t="str">
            <v>I</v>
          </cell>
          <cell r="E2897" t="str">
            <v>b</v>
          </cell>
          <cell r="F2897" t="str">
            <v>early-8</v>
          </cell>
          <cell r="G2897" t="str">
            <v>sI</v>
          </cell>
          <cell r="H2897" t="str">
            <v>Ib</v>
          </cell>
          <cell r="I2897">
            <v>3</v>
          </cell>
          <cell r="J2897" t="str">
            <v>Not Found</v>
          </cell>
          <cell r="K2897">
            <v>0.22459999999999999</v>
          </cell>
          <cell r="L2897">
            <v>1.1900000000000001E-2</v>
          </cell>
          <cell r="M2897">
            <v>16</v>
          </cell>
          <cell r="N2897" t="str">
            <v>Not Found</v>
          </cell>
          <cell r="O2897">
            <v>0.24049999999999999</v>
          </cell>
          <cell r="P2897">
            <v>1.0200000000000001E-2</v>
          </cell>
          <cell r="Q2897">
            <v>8</v>
          </cell>
          <cell r="R2897">
            <v>2.6698691629672981</v>
          </cell>
          <cell r="S2897">
            <v>2.5328792489521317</v>
          </cell>
          <cell r="T2897">
            <v>0.76053733244682054</v>
          </cell>
          <cell r="U2897">
            <v>2.7578229285631752</v>
          </cell>
          <cell r="V2897">
            <v>2.0012872807150219</v>
          </cell>
          <cell r="W2897">
            <v>0.25918078377818571</v>
          </cell>
          <cell r="X2897">
            <v>100</v>
          </cell>
          <cell r="Y2897">
            <v>99</v>
          </cell>
          <cell r="Z2897">
            <v>78</v>
          </cell>
          <cell r="AA2897">
            <v>100</v>
          </cell>
          <cell r="AB2897">
            <v>98</v>
          </cell>
          <cell r="AC2897">
            <v>60</v>
          </cell>
        </row>
        <row r="2898">
          <cell r="A2898" t="str">
            <v>Sib</v>
          </cell>
          <cell r="B2898" t="str">
            <v>S</v>
          </cell>
          <cell r="C2898" t="str">
            <v>late-8</v>
          </cell>
          <cell r="D2898" t="str">
            <v>i</v>
          </cell>
          <cell r="E2898" t="str">
            <v>b</v>
          </cell>
          <cell r="F2898" t="str">
            <v>early-8</v>
          </cell>
          <cell r="G2898" t="str">
            <v>Si</v>
          </cell>
          <cell r="H2898" t="str">
            <v>ib</v>
          </cell>
          <cell r="I2898">
            <v>3</v>
          </cell>
          <cell r="J2898" t="str">
            <v>Not Found</v>
          </cell>
          <cell r="K2898">
            <v>6.7500000000000004E-2</v>
          </cell>
          <cell r="L2898">
            <v>1.5E-3</v>
          </cell>
          <cell r="M2898">
            <v>8</v>
          </cell>
          <cell r="N2898" t="str">
            <v>Not Found</v>
          </cell>
          <cell r="O2898">
            <v>8.1900000000000001E-2</v>
          </cell>
          <cell r="P2898">
            <v>2.5999999999999999E-3</v>
          </cell>
          <cell r="Q2898">
            <v>4</v>
          </cell>
          <cell r="R2898">
            <v>-0.95522807652367336</v>
          </cell>
          <cell r="S2898">
            <v>-0.48800018308901244</v>
          </cell>
          <cell r="T2898">
            <v>-0.52792667044597552</v>
          </cell>
          <cell r="U2898">
            <v>-0.87294312828534448</v>
          </cell>
          <cell r="V2898">
            <v>-0.32022889733620064</v>
          </cell>
          <cell r="W2898">
            <v>-0.66727521485294028</v>
          </cell>
          <cell r="X2898">
            <v>17</v>
          </cell>
          <cell r="Y2898">
            <v>31</v>
          </cell>
          <cell r="Z2898">
            <v>30</v>
          </cell>
          <cell r="AA2898">
            <v>19</v>
          </cell>
          <cell r="AB2898">
            <v>38</v>
          </cell>
          <cell r="AC2898">
            <v>25</v>
          </cell>
        </row>
        <row r="2899">
          <cell r="A2899" t="str">
            <v>SIb</v>
          </cell>
          <cell r="B2899" t="str">
            <v>S</v>
          </cell>
          <cell r="C2899" t="str">
            <v>late-8</v>
          </cell>
          <cell r="D2899" t="str">
            <v>I</v>
          </cell>
          <cell r="E2899" t="str">
            <v>b</v>
          </cell>
          <cell r="F2899" t="str">
            <v>early-8</v>
          </cell>
          <cell r="G2899" t="str">
            <v>SI</v>
          </cell>
          <cell r="H2899" t="str">
            <v>Ib</v>
          </cell>
          <cell r="I2899">
            <v>3</v>
          </cell>
          <cell r="J2899" t="str">
            <v>Not Found</v>
          </cell>
          <cell r="K2899">
            <v>0.13189999999999999</v>
          </cell>
          <cell r="L2899">
            <v>3.3E-3</v>
          </cell>
          <cell r="M2899">
            <v>10</v>
          </cell>
          <cell r="N2899" t="str">
            <v>Not Found</v>
          </cell>
          <cell r="O2899">
            <v>0.1361</v>
          </cell>
          <cell r="P2899">
            <v>3.0999999999999999E-3</v>
          </cell>
          <cell r="Q2899">
            <v>4</v>
          </cell>
          <cell r="R2899">
            <v>0.53080796563557886</v>
          </cell>
          <cell r="S2899">
            <v>3.4844333995031646E-2</v>
          </cell>
          <cell r="T2899">
            <v>-0.20581066972277653</v>
          </cell>
          <cell r="U2899">
            <v>0.3678356881155998</v>
          </cell>
          <cell r="V2899">
            <v>-0.16749756983283073</v>
          </cell>
          <cell r="W2899">
            <v>-0.66727521485294028</v>
          </cell>
          <cell r="X2899">
            <v>70</v>
          </cell>
          <cell r="Y2899">
            <v>51</v>
          </cell>
          <cell r="Z2899">
            <v>42</v>
          </cell>
          <cell r="AA2899">
            <v>64</v>
          </cell>
          <cell r="AB2899">
            <v>44</v>
          </cell>
          <cell r="AC2899">
            <v>25</v>
          </cell>
        </row>
        <row r="2900">
          <cell r="A2900" t="str">
            <v>siC</v>
          </cell>
          <cell r="B2900" t="str">
            <v>s</v>
          </cell>
          <cell r="C2900" t="str">
            <v>late-8</v>
          </cell>
          <cell r="D2900" t="str">
            <v>i</v>
          </cell>
          <cell r="E2900" t="str">
            <v>C</v>
          </cell>
          <cell r="F2900" t="str">
            <v>mid-8</v>
          </cell>
          <cell r="G2900" t="str">
            <v>si</v>
          </cell>
          <cell r="H2900" t="str">
            <v>iC</v>
          </cell>
          <cell r="I2900">
            <v>4</v>
          </cell>
          <cell r="J2900" t="str">
            <v>Not Found</v>
          </cell>
          <cell r="K2900">
            <v>0.14219999999999999</v>
          </cell>
          <cell r="L2900">
            <v>3.3E-3</v>
          </cell>
          <cell r="M2900">
            <v>21</v>
          </cell>
          <cell r="N2900" t="str">
            <v>Not Found</v>
          </cell>
          <cell r="O2900">
            <v>0.17699999999999999</v>
          </cell>
          <cell r="P2900">
            <v>5.7000000000000002E-3</v>
          </cell>
          <cell r="Q2900">
            <v>15</v>
          </cell>
          <cell r="R2900">
            <v>0.7684814320057699</v>
          </cell>
          <cell r="S2900">
            <v>3.4844333995031646E-2</v>
          </cell>
          <cell r="T2900">
            <v>1.5658273342548181</v>
          </cell>
          <cell r="U2900">
            <v>1.3041429499384525</v>
          </cell>
          <cell r="V2900">
            <v>0.6267053331846929</v>
          </cell>
          <cell r="W2900">
            <v>1.880478781382656</v>
          </cell>
          <cell r="X2900">
            <v>78</v>
          </cell>
          <cell r="Y2900">
            <v>51</v>
          </cell>
          <cell r="Z2900">
            <v>94</v>
          </cell>
          <cell r="AA2900">
            <v>90</v>
          </cell>
          <cell r="AB2900">
            <v>74</v>
          </cell>
          <cell r="AC2900">
            <v>97</v>
          </cell>
        </row>
        <row r="2901">
          <cell r="A2901" t="str">
            <v>sIC</v>
          </cell>
          <cell r="B2901" t="str">
            <v>s</v>
          </cell>
          <cell r="C2901" t="str">
            <v>late-8</v>
          </cell>
          <cell r="D2901" t="str">
            <v>I</v>
          </cell>
          <cell r="E2901" t="str">
            <v>C</v>
          </cell>
          <cell r="F2901" t="str">
            <v>mid-8</v>
          </cell>
          <cell r="G2901" t="str">
            <v>sI</v>
          </cell>
          <cell r="H2901" t="str">
            <v>IC</v>
          </cell>
          <cell r="I2901">
            <v>4</v>
          </cell>
          <cell r="J2901" t="str">
            <v>Not Found</v>
          </cell>
          <cell r="K2901">
            <v>0.20660000000000001</v>
          </cell>
          <cell r="L2901">
            <v>1.0800000000000001E-2</v>
          </cell>
          <cell r="M2901">
            <v>22</v>
          </cell>
          <cell r="N2901" t="str">
            <v>Not Found</v>
          </cell>
          <cell r="O2901">
            <v>0.23119999999999999</v>
          </cell>
          <cell r="P2901">
            <v>1.14E-2</v>
          </cell>
          <cell r="Q2901">
            <v>15</v>
          </cell>
          <cell r="R2901">
            <v>2.2545174741650227</v>
          </cell>
          <cell r="S2901">
            <v>2.2133631551785489</v>
          </cell>
          <cell r="T2901">
            <v>1.7268853346164177</v>
          </cell>
          <cell r="U2901">
            <v>2.5449217663393968</v>
          </cell>
          <cell r="V2901">
            <v>2.3678424667231099</v>
          </cell>
          <cell r="W2901">
            <v>1.880478781382656</v>
          </cell>
          <cell r="X2901">
            <v>99</v>
          </cell>
          <cell r="Y2901">
            <v>99</v>
          </cell>
          <cell r="Z2901">
            <v>96</v>
          </cell>
          <cell r="AA2901">
            <v>99</v>
          </cell>
          <cell r="AB2901">
            <v>99</v>
          </cell>
          <cell r="AC2901">
            <v>97</v>
          </cell>
        </row>
        <row r="2902">
          <cell r="A2902" t="str">
            <v>SiC</v>
          </cell>
          <cell r="B2902" t="str">
            <v>S</v>
          </cell>
          <cell r="C2902" t="str">
            <v>late-8</v>
          </cell>
          <cell r="D2902" t="str">
            <v>i</v>
          </cell>
          <cell r="E2902" t="str">
            <v>C</v>
          </cell>
          <cell r="F2902" t="str">
            <v>mid-8</v>
          </cell>
          <cell r="G2902" t="str">
            <v>Si</v>
          </cell>
          <cell r="H2902" t="str">
            <v>iC</v>
          </cell>
          <cell r="I2902">
            <v>4</v>
          </cell>
          <cell r="J2902" t="str">
            <v>Not Found</v>
          </cell>
          <cell r="K2902">
            <v>4.9500000000000002E-2</v>
          </cell>
          <cell r="L2902">
            <v>1.4E-3</v>
          </cell>
          <cell r="M2902">
            <v>14</v>
          </cell>
          <cell r="N2902" t="str">
            <v>Not Found</v>
          </cell>
          <cell r="O2902">
            <v>7.2599999999999998E-2</v>
          </cell>
          <cell r="P2902">
            <v>3.2000000000000002E-3</v>
          </cell>
          <cell r="Q2902">
            <v>9</v>
          </cell>
          <cell r="R2902">
            <v>-1.3705797653259491</v>
          </cell>
          <cell r="S2902">
            <v>-0.51704710070479265</v>
          </cell>
          <cell r="T2902">
            <v>0.43842133172362152</v>
          </cell>
          <cell r="U2902">
            <v>-1.0858442905091228</v>
          </cell>
          <cell r="V2902">
            <v>-0.13695130433215669</v>
          </cell>
          <cell r="W2902">
            <v>0.49079478343596716</v>
          </cell>
          <cell r="X2902">
            <v>9</v>
          </cell>
          <cell r="Y2902">
            <v>30</v>
          </cell>
          <cell r="Z2902">
            <v>67</v>
          </cell>
          <cell r="AA2902">
            <v>14.000000000000002</v>
          </cell>
          <cell r="AB2902">
            <v>45</v>
          </cell>
          <cell r="AC2902">
            <v>69</v>
          </cell>
        </row>
        <row r="2903">
          <cell r="A2903" t="str">
            <v>SIC</v>
          </cell>
          <cell r="B2903" t="str">
            <v>S</v>
          </cell>
          <cell r="C2903" t="str">
            <v>late-8</v>
          </cell>
          <cell r="D2903" t="str">
            <v>I</v>
          </cell>
          <cell r="E2903" t="str">
            <v>C</v>
          </cell>
          <cell r="F2903" t="str">
            <v>mid-8</v>
          </cell>
          <cell r="G2903" t="str">
            <v>SI</v>
          </cell>
          <cell r="H2903" t="str">
            <v>IC</v>
          </cell>
          <cell r="I2903">
            <v>4</v>
          </cell>
          <cell r="J2903" t="str">
            <v>Not Found</v>
          </cell>
          <cell r="K2903">
            <v>0.1139</v>
          </cell>
          <cell r="L2903">
            <v>2.2000000000000001E-3</v>
          </cell>
          <cell r="M2903">
            <v>13</v>
          </cell>
          <cell r="N2903" t="str">
            <v>Not Found</v>
          </cell>
          <cell r="O2903">
            <v>0.1268</v>
          </cell>
          <cell r="P2903">
            <v>4.3E-3</v>
          </cell>
          <cell r="Q2903">
            <v>7</v>
          </cell>
          <cell r="R2903">
            <v>0.11545627683330356</v>
          </cell>
          <cell r="S2903">
            <v>-0.2846717597785508</v>
          </cell>
          <cell r="T2903">
            <v>0.27736333136202201</v>
          </cell>
          <cell r="U2903">
            <v>0.15493452589182147</v>
          </cell>
          <cell r="V2903">
            <v>0.19905761617525705</v>
          </cell>
          <cell r="W2903">
            <v>2.7566784120404197E-2</v>
          </cell>
          <cell r="X2903">
            <v>55.000000000000007</v>
          </cell>
          <cell r="Y2903">
            <v>38</v>
          </cell>
          <cell r="Z2903">
            <v>61</v>
          </cell>
          <cell r="AA2903">
            <v>56.000000000000007</v>
          </cell>
          <cell r="AB2903">
            <v>57.999999999999993</v>
          </cell>
          <cell r="AC2903">
            <v>51</v>
          </cell>
        </row>
        <row r="2904">
          <cell r="A2904" t="str">
            <v>sId</v>
          </cell>
          <cell r="B2904" t="str">
            <v>s</v>
          </cell>
          <cell r="C2904" t="str">
            <v>late-8</v>
          </cell>
          <cell r="D2904" t="str">
            <v>I</v>
          </cell>
          <cell r="E2904" t="str">
            <v>d</v>
          </cell>
          <cell r="F2904" t="str">
            <v>early-8</v>
          </cell>
          <cell r="G2904" t="str">
            <v>sI</v>
          </cell>
          <cell r="H2904" t="str">
            <v>Id</v>
          </cell>
          <cell r="I2904">
            <v>3</v>
          </cell>
          <cell r="J2904" t="str">
            <v>Not Found</v>
          </cell>
          <cell r="K2904">
            <v>0.2366</v>
          </cell>
          <cell r="L2904">
            <v>1.2800000000000001E-2</v>
          </cell>
          <cell r="M2904">
            <v>24</v>
          </cell>
          <cell r="N2904" t="str">
            <v>Not Found</v>
          </cell>
          <cell r="O2904">
            <v>0.27210000000000001</v>
          </cell>
          <cell r="P2904">
            <v>1.35E-2</v>
          </cell>
          <cell r="Q2904">
            <v>18</v>
          </cell>
          <cell r="R2904">
            <v>2.9467702888354816</v>
          </cell>
          <cell r="S2904">
            <v>2.7943015074941537</v>
          </cell>
          <cell r="T2904">
            <v>2.0490013353396166</v>
          </cell>
          <cell r="U2904">
            <v>3.4812290281622507</v>
          </cell>
          <cell r="V2904">
            <v>3.0093140422372633</v>
          </cell>
          <cell r="W2904">
            <v>2.5753207803560008</v>
          </cell>
          <cell r="X2904">
            <v>100</v>
          </cell>
          <cell r="Y2904">
            <v>100</v>
          </cell>
          <cell r="Z2904">
            <v>98</v>
          </cell>
          <cell r="AA2904">
            <v>100</v>
          </cell>
          <cell r="AB2904">
            <v>100</v>
          </cell>
          <cell r="AC2904">
            <v>100</v>
          </cell>
        </row>
        <row r="2905">
          <cell r="A2905" t="str">
            <v>SId</v>
          </cell>
          <cell r="B2905" t="str">
            <v>S</v>
          </cell>
          <cell r="C2905" t="str">
            <v>late-8</v>
          </cell>
          <cell r="D2905" t="str">
            <v>I</v>
          </cell>
          <cell r="E2905" t="str">
            <v>d</v>
          </cell>
          <cell r="F2905" t="str">
            <v>early-8</v>
          </cell>
          <cell r="G2905" t="str">
            <v>SI</v>
          </cell>
          <cell r="H2905" t="str">
            <v>Id</v>
          </cell>
          <cell r="I2905">
            <v>3</v>
          </cell>
          <cell r="J2905" t="str">
            <v>Not Found</v>
          </cell>
          <cell r="K2905">
            <v>0.1439</v>
          </cell>
          <cell r="L2905">
            <v>4.1999999999999997E-3</v>
          </cell>
          <cell r="M2905">
            <v>19</v>
          </cell>
          <cell r="N2905" t="str">
            <v>Not Found</v>
          </cell>
          <cell r="O2905">
            <v>0.16769999999999999</v>
          </cell>
          <cell r="P2905">
            <v>6.4000000000000003E-3</v>
          </cell>
          <cell r="Q2905">
            <v>12</v>
          </cell>
          <cell r="R2905">
            <v>0.8077090915037628</v>
          </cell>
          <cell r="S2905">
            <v>0.29626659253705362</v>
          </cell>
          <cell r="T2905">
            <v>1.2437113335316192</v>
          </cell>
          <cell r="U2905">
            <v>1.0912417877146741</v>
          </cell>
          <cell r="V2905">
            <v>0.84052919168941076</v>
          </cell>
          <cell r="W2905">
            <v>1.1856367824093117</v>
          </cell>
          <cell r="X2905">
            <v>79</v>
          </cell>
          <cell r="Y2905">
            <v>62</v>
          </cell>
          <cell r="Z2905">
            <v>89</v>
          </cell>
          <cell r="AA2905">
            <v>86</v>
          </cell>
          <cell r="AB2905">
            <v>80</v>
          </cell>
          <cell r="AC2905">
            <v>88</v>
          </cell>
        </row>
        <row r="2906">
          <cell r="A2906" t="str">
            <v>sif</v>
          </cell>
          <cell r="B2906" t="str">
            <v>s</v>
          </cell>
          <cell r="C2906" t="str">
            <v>late-8</v>
          </cell>
          <cell r="D2906" t="str">
            <v>i</v>
          </cell>
          <cell r="E2906" t="str">
            <v>f</v>
          </cell>
          <cell r="F2906" t="str">
            <v>mid-8</v>
          </cell>
          <cell r="G2906" t="str">
            <v>si</v>
          </cell>
          <cell r="H2906" t="str">
            <v>if</v>
          </cell>
          <cell r="I2906">
            <v>4</v>
          </cell>
          <cell r="J2906" t="str">
            <v>Not Found</v>
          </cell>
          <cell r="K2906">
            <v>0.15390000000000001</v>
          </cell>
          <cell r="L2906">
            <v>3.7000000000000002E-3</v>
          </cell>
          <cell r="M2906">
            <v>21</v>
          </cell>
          <cell r="N2906" t="str">
            <v>Not Found</v>
          </cell>
          <cell r="O2906">
            <v>0.18360000000000001</v>
          </cell>
          <cell r="P2906">
            <v>4.7999999999999996E-3</v>
          </cell>
          <cell r="Q2906">
            <v>12</v>
          </cell>
          <cell r="R2906">
            <v>1.0384600297272495</v>
          </cell>
          <cell r="S2906">
            <v>0.1510320044581526</v>
          </cell>
          <cell r="T2906">
            <v>1.5658273342548181</v>
          </cell>
          <cell r="U2906">
            <v>1.4552340973230697</v>
          </cell>
          <cell r="V2906">
            <v>0.35178894367862684</v>
          </cell>
          <cell r="W2906">
            <v>1.1856367824093117</v>
          </cell>
          <cell r="X2906">
            <v>85</v>
          </cell>
          <cell r="Y2906">
            <v>56.000000000000007</v>
          </cell>
          <cell r="Z2906">
            <v>94</v>
          </cell>
          <cell r="AA2906">
            <v>93</v>
          </cell>
          <cell r="AB2906">
            <v>64</v>
          </cell>
          <cell r="AC2906">
            <v>88</v>
          </cell>
        </row>
        <row r="2907">
          <cell r="A2907" t="str">
            <v>sIf</v>
          </cell>
          <cell r="B2907" t="str">
            <v>s</v>
          </cell>
          <cell r="C2907" t="str">
            <v>late-8</v>
          </cell>
          <cell r="D2907" t="str">
            <v>I</v>
          </cell>
          <cell r="E2907" t="str">
            <v>f</v>
          </cell>
          <cell r="F2907" t="str">
            <v>mid-8</v>
          </cell>
          <cell r="G2907" t="str">
            <v>sI</v>
          </cell>
          <cell r="H2907" t="str">
            <v>If</v>
          </cell>
          <cell r="I2907">
            <v>4</v>
          </cell>
          <cell r="J2907" t="str">
            <v>Not Found</v>
          </cell>
          <cell r="K2907">
            <v>0.21829999999999999</v>
          </cell>
          <cell r="L2907">
            <v>1.3100000000000001E-2</v>
          </cell>
          <cell r="M2907">
            <v>18</v>
          </cell>
          <cell r="N2907" t="str">
            <v>Not Found</v>
          </cell>
          <cell r="O2907">
            <v>0.2379</v>
          </cell>
          <cell r="P2907">
            <v>1.1900000000000001E-2</v>
          </cell>
          <cell r="Q2907">
            <v>8</v>
          </cell>
          <cell r="R2907">
            <v>2.5244960718865017</v>
          </cell>
          <cell r="S2907">
            <v>2.881442260341494</v>
          </cell>
          <cell r="T2907">
            <v>1.0826533331700197</v>
          </cell>
          <cell r="U2907">
            <v>2.6983021735328716</v>
          </cell>
          <cell r="V2907">
            <v>2.5205737942264799</v>
          </cell>
          <cell r="W2907">
            <v>0.25918078377818571</v>
          </cell>
          <cell r="X2907">
            <v>99</v>
          </cell>
          <cell r="Y2907">
            <v>100</v>
          </cell>
          <cell r="Z2907">
            <v>86</v>
          </cell>
          <cell r="AA2907">
            <v>100</v>
          </cell>
          <cell r="AB2907">
            <v>99</v>
          </cell>
          <cell r="AC2907">
            <v>60</v>
          </cell>
        </row>
        <row r="2908">
          <cell r="A2908" t="str">
            <v>SIf</v>
          </cell>
          <cell r="B2908" t="str">
            <v>S</v>
          </cell>
          <cell r="C2908" t="str">
            <v>late-8</v>
          </cell>
          <cell r="D2908" t="str">
            <v>I</v>
          </cell>
          <cell r="E2908" t="str">
            <v>f</v>
          </cell>
          <cell r="F2908" t="str">
            <v>mid-8</v>
          </cell>
          <cell r="G2908" t="str">
            <v>SI</v>
          </cell>
          <cell r="H2908" t="str">
            <v>If</v>
          </cell>
          <cell r="I2908">
            <v>4</v>
          </cell>
          <cell r="J2908" t="str">
            <v>Not Found</v>
          </cell>
          <cell r="K2908">
            <v>0.12559999999999999</v>
          </cell>
          <cell r="L2908">
            <v>4.4999999999999997E-3</v>
          </cell>
          <cell r="M2908">
            <v>11</v>
          </cell>
          <cell r="N2908" t="str">
            <v>Not Found</v>
          </cell>
          <cell r="O2908">
            <v>0.13350000000000001</v>
          </cell>
          <cell r="P2908">
            <v>4.7999999999999996E-3</v>
          </cell>
          <cell r="Q2908">
            <v>5</v>
          </cell>
          <cell r="R2908">
            <v>0.38543487455478243</v>
          </cell>
          <cell r="S2908">
            <v>0.3834073453843943</v>
          </cell>
          <cell r="T2908">
            <v>-4.4752669361177014E-2</v>
          </cell>
          <cell r="U2908">
            <v>0.30831493308529639</v>
          </cell>
          <cell r="V2908">
            <v>0.35178894367862684</v>
          </cell>
          <cell r="W2908">
            <v>-0.43566121519515877</v>
          </cell>
          <cell r="X2908">
            <v>65</v>
          </cell>
          <cell r="Y2908">
            <v>65</v>
          </cell>
          <cell r="Z2908">
            <v>48</v>
          </cell>
          <cell r="AA2908">
            <v>62</v>
          </cell>
          <cell r="AB2908">
            <v>64</v>
          </cell>
          <cell r="AC2908">
            <v>33</v>
          </cell>
        </row>
        <row r="2909">
          <cell r="A2909" t="str">
            <v>sig</v>
          </cell>
          <cell r="B2909" t="str">
            <v>s</v>
          </cell>
          <cell r="C2909" t="str">
            <v>late-8</v>
          </cell>
          <cell r="D2909" t="str">
            <v>i</v>
          </cell>
          <cell r="E2909" t="str">
            <v>g</v>
          </cell>
          <cell r="F2909" t="str">
            <v>mid-8</v>
          </cell>
          <cell r="G2909" t="str">
            <v>si</v>
          </cell>
          <cell r="H2909" t="str">
            <v>ig</v>
          </cell>
          <cell r="I2909">
            <v>4</v>
          </cell>
          <cell r="J2909" t="str">
            <v>Not Found</v>
          </cell>
          <cell r="K2909">
            <v>0.15210000000000001</v>
          </cell>
          <cell r="L2909">
            <v>3.3999999999999998E-3</v>
          </cell>
          <cell r="M2909">
            <v>14</v>
          </cell>
          <cell r="N2909" t="str">
            <v>Not Found</v>
          </cell>
          <cell r="O2909">
            <v>0.18340000000000001</v>
          </cell>
          <cell r="P2909">
            <v>4.7000000000000002E-3</v>
          </cell>
          <cell r="Q2909">
            <v>8</v>
          </cell>
          <cell r="R2909">
            <v>0.99692486084702192</v>
          </cell>
          <cell r="S2909">
            <v>6.3891251610811828E-2</v>
          </cell>
          <cell r="T2909">
            <v>0.43842133172362152</v>
          </cell>
          <cell r="U2909">
            <v>1.450655577705354</v>
          </cell>
          <cell r="V2909">
            <v>0.32124267817795304</v>
          </cell>
          <cell r="W2909">
            <v>0.25918078377818571</v>
          </cell>
          <cell r="X2909">
            <v>84</v>
          </cell>
          <cell r="Y2909">
            <v>52</v>
          </cell>
          <cell r="Z2909">
            <v>67</v>
          </cell>
          <cell r="AA2909">
            <v>93</v>
          </cell>
          <cell r="AB2909">
            <v>63</v>
          </cell>
          <cell r="AC2909">
            <v>60</v>
          </cell>
        </row>
        <row r="2910">
          <cell r="A2910" t="str">
            <v>siG</v>
          </cell>
          <cell r="B2910" t="str">
            <v>s</v>
          </cell>
          <cell r="C2910" t="str">
            <v>late-8</v>
          </cell>
          <cell r="D2910" t="str">
            <v>i</v>
          </cell>
          <cell r="E2910" t="str">
            <v>G</v>
          </cell>
          <cell r="F2910" t="str">
            <v>mid-8</v>
          </cell>
          <cell r="G2910" t="str">
            <v>si</v>
          </cell>
          <cell r="H2910" t="str">
            <v>iG</v>
          </cell>
          <cell r="I2910">
            <v>4</v>
          </cell>
          <cell r="J2910" t="str">
            <v>Not Found</v>
          </cell>
          <cell r="K2910">
            <v>0.1459</v>
          </cell>
          <cell r="L2910">
            <v>2.8E-3</v>
          </cell>
          <cell r="M2910">
            <v>16</v>
          </cell>
          <cell r="N2910" t="str">
            <v>Not Found</v>
          </cell>
          <cell r="O2910">
            <v>0.1832</v>
          </cell>
          <cell r="P2910">
            <v>4.0000000000000001E-3</v>
          </cell>
          <cell r="Q2910">
            <v>10</v>
          </cell>
          <cell r="R2910">
            <v>0.85385927914846016</v>
          </cell>
          <cell r="S2910">
            <v>-0.1103902540838695</v>
          </cell>
          <cell r="T2910">
            <v>0.76053733244682054</v>
          </cell>
          <cell r="U2910">
            <v>1.4460770580876383</v>
          </cell>
          <cell r="V2910">
            <v>0.10741881967323515</v>
          </cell>
          <cell r="W2910">
            <v>0.72240878309374867</v>
          </cell>
          <cell r="X2910">
            <v>80</v>
          </cell>
          <cell r="Y2910">
            <v>45</v>
          </cell>
          <cell r="Z2910">
            <v>78</v>
          </cell>
          <cell r="AA2910">
            <v>93</v>
          </cell>
          <cell r="AB2910">
            <v>55.000000000000007</v>
          </cell>
          <cell r="AC2910">
            <v>76</v>
          </cell>
        </row>
        <row r="2911">
          <cell r="A2911" t="str">
            <v>sIg</v>
          </cell>
          <cell r="B2911" t="str">
            <v>s</v>
          </cell>
          <cell r="C2911" t="str">
            <v>late-8</v>
          </cell>
          <cell r="D2911" t="str">
            <v>I</v>
          </cell>
          <cell r="E2911" t="str">
            <v>g</v>
          </cell>
          <cell r="F2911" t="str">
            <v>mid-8</v>
          </cell>
          <cell r="G2911" t="str">
            <v>sI</v>
          </cell>
          <cell r="H2911" t="str">
            <v>Ig</v>
          </cell>
          <cell r="I2911">
            <v>4</v>
          </cell>
          <cell r="J2911" t="str">
            <v>Not Found</v>
          </cell>
          <cell r="K2911">
            <v>0.2165</v>
          </cell>
          <cell r="L2911">
            <v>1.3100000000000001E-2</v>
          </cell>
          <cell r="M2911">
            <v>18</v>
          </cell>
          <cell r="N2911" t="str">
            <v>Not Found</v>
          </cell>
          <cell r="O2911">
            <v>0.23760000000000001</v>
          </cell>
          <cell r="P2911">
            <v>1.3100000000000001E-2</v>
          </cell>
          <cell r="Q2911">
            <v>8</v>
          </cell>
          <cell r="R2911">
            <v>2.482960903006274</v>
          </cell>
          <cell r="S2911">
            <v>2.881442260341494</v>
          </cell>
          <cell r="T2911">
            <v>1.0826533331700197</v>
          </cell>
          <cell r="U2911">
            <v>2.6914343941062984</v>
          </cell>
          <cell r="V2911">
            <v>2.8871289802345674</v>
          </cell>
          <cell r="W2911">
            <v>0.25918078377818571</v>
          </cell>
          <cell r="X2911">
            <v>99</v>
          </cell>
          <cell r="Y2911">
            <v>100</v>
          </cell>
          <cell r="Z2911">
            <v>86</v>
          </cell>
          <cell r="AA2911">
            <v>100</v>
          </cell>
          <cell r="AB2911">
            <v>100</v>
          </cell>
          <cell r="AC2911">
            <v>60</v>
          </cell>
        </row>
        <row r="2912">
          <cell r="A2912" t="str">
            <v>Sig</v>
          </cell>
          <cell r="B2912" t="str">
            <v>S</v>
          </cell>
          <cell r="C2912" t="str">
            <v>late-8</v>
          </cell>
          <cell r="D2912" t="str">
            <v>i</v>
          </cell>
          <cell r="E2912" t="str">
            <v>g</v>
          </cell>
          <cell r="F2912" t="str">
            <v>mid-8</v>
          </cell>
          <cell r="G2912" t="str">
            <v>Si</v>
          </cell>
          <cell r="H2912" t="str">
            <v>ig</v>
          </cell>
          <cell r="I2912">
            <v>4</v>
          </cell>
          <cell r="J2912" t="str">
            <v>Not Found</v>
          </cell>
          <cell r="K2912">
            <v>5.9400000000000001E-2</v>
          </cell>
          <cell r="L2912">
            <v>1.4E-3</v>
          </cell>
          <cell r="M2912">
            <v>10</v>
          </cell>
          <cell r="N2912" t="str">
            <v>Not Found</v>
          </cell>
          <cell r="O2912">
            <v>7.9000000000000001E-2</v>
          </cell>
          <cell r="P2912">
            <v>2.2000000000000001E-3</v>
          </cell>
          <cell r="Q2912">
            <v>5</v>
          </cell>
          <cell r="R2912">
            <v>-1.1421363364846975</v>
          </cell>
          <cell r="S2912">
            <v>-0.51704710070479265</v>
          </cell>
          <cell r="T2912">
            <v>-0.20581066972277653</v>
          </cell>
          <cell r="U2912">
            <v>-0.93933166274222168</v>
          </cell>
          <cell r="V2912">
            <v>-0.44241395933889649</v>
          </cell>
          <cell r="W2912">
            <v>-0.43566121519515877</v>
          </cell>
          <cell r="X2912">
            <v>13</v>
          </cell>
          <cell r="Y2912">
            <v>30</v>
          </cell>
          <cell r="Z2912">
            <v>42</v>
          </cell>
          <cell r="AA2912">
            <v>17</v>
          </cell>
          <cell r="AB2912">
            <v>34</v>
          </cell>
          <cell r="AC2912">
            <v>33</v>
          </cell>
        </row>
        <row r="2913">
          <cell r="A2913" t="str">
            <v>SiG</v>
          </cell>
          <cell r="B2913" t="str">
            <v>S</v>
          </cell>
          <cell r="C2913" t="str">
            <v>late-8</v>
          </cell>
          <cell r="D2913" t="str">
            <v>i</v>
          </cell>
          <cell r="E2913" t="str">
            <v>G</v>
          </cell>
          <cell r="F2913" t="str">
            <v>mid-8</v>
          </cell>
          <cell r="G2913" t="str">
            <v>Si</v>
          </cell>
          <cell r="H2913" t="str">
            <v>iG</v>
          </cell>
          <cell r="I2913">
            <v>4</v>
          </cell>
          <cell r="J2913" t="str">
            <v>Not Found</v>
          </cell>
          <cell r="K2913">
            <v>5.3199999999999997E-2</v>
          </cell>
          <cell r="L2913">
            <v>8.0000000000000004E-4</v>
          </cell>
          <cell r="M2913">
            <v>8</v>
          </cell>
          <cell r="N2913" t="str">
            <v>Not Found</v>
          </cell>
          <cell r="O2913">
            <v>7.8799999999999995E-2</v>
          </cell>
          <cell r="P2913">
            <v>1.6000000000000001E-3</v>
          </cell>
          <cell r="Q2913">
            <v>4</v>
          </cell>
          <cell r="R2913">
            <v>-1.285201918183259</v>
          </cell>
          <cell r="S2913">
            <v>-0.69132860639947413</v>
          </cell>
          <cell r="T2913">
            <v>-0.52792667044597552</v>
          </cell>
          <cell r="U2913">
            <v>-0.9439101823599374</v>
          </cell>
          <cell r="V2913">
            <v>-0.62569155234294049</v>
          </cell>
          <cell r="W2913">
            <v>-0.66727521485294028</v>
          </cell>
          <cell r="X2913">
            <v>10</v>
          </cell>
          <cell r="Y2913">
            <v>24</v>
          </cell>
          <cell r="Z2913">
            <v>30</v>
          </cell>
          <cell r="AA2913">
            <v>17</v>
          </cell>
          <cell r="AB2913">
            <v>27</v>
          </cell>
          <cell r="AC2913">
            <v>25</v>
          </cell>
        </row>
        <row r="2914">
          <cell r="A2914" t="str">
            <v>SIg</v>
          </cell>
          <cell r="B2914" t="str">
            <v>S</v>
          </cell>
          <cell r="C2914" t="str">
            <v>late-8</v>
          </cell>
          <cell r="D2914" t="str">
            <v>I</v>
          </cell>
          <cell r="E2914" t="str">
            <v>g</v>
          </cell>
          <cell r="F2914" t="str">
            <v>mid-8</v>
          </cell>
          <cell r="G2914" t="str">
            <v>SI</v>
          </cell>
          <cell r="H2914" t="str">
            <v>Ig</v>
          </cell>
          <cell r="I2914">
            <v>4</v>
          </cell>
          <cell r="J2914" t="str">
            <v>Not Found</v>
          </cell>
          <cell r="K2914">
            <v>0.12379999999999999</v>
          </cell>
          <cell r="L2914">
            <v>4.4999999999999997E-3</v>
          </cell>
          <cell r="M2914">
            <v>14</v>
          </cell>
          <cell r="N2914" t="str">
            <v>Not Found</v>
          </cell>
          <cell r="O2914">
            <v>0.13320000000000001</v>
          </cell>
          <cell r="P2914">
            <v>6.0000000000000001E-3</v>
          </cell>
          <cell r="Q2914">
            <v>5</v>
          </cell>
          <cell r="R2914">
            <v>0.34389970567455497</v>
          </cell>
          <cell r="S2914">
            <v>0.3834073453843943</v>
          </cell>
          <cell r="T2914">
            <v>0.43842133172362152</v>
          </cell>
          <cell r="U2914">
            <v>0.30144715365872304</v>
          </cell>
          <cell r="V2914">
            <v>0.71834412968671479</v>
          </cell>
          <cell r="W2914">
            <v>-0.43566121519515877</v>
          </cell>
          <cell r="X2914">
            <v>63</v>
          </cell>
          <cell r="Y2914">
            <v>65</v>
          </cell>
          <cell r="Z2914">
            <v>67</v>
          </cell>
          <cell r="AA2914">
            <v>62</v>
          </cell>
          <cell r="AB2914">
            <v>77</v>
          </cell>
          <cell r="AC2914">
            <v>33</v>
          </cell>
        </row>
        <row r="2915">
          <cell r="A2915" t="str">
            <v>SIG</v>
          </cell>
          <cell r="B2915" t="str">
            <v>S</v>
          </cell>
          <cell r="C2915" t="str">
            <v>late-8</v>
          </cell>
          <cell r="D2915" t="str">
            <v>I</v>
          </cell>
          <cell r="E2915" t="str">
            <v>G</v>
          </cell>
          <cell r="F2915" t="str">
            <v>mid-8</v>
          </cell>
          <cell r="G2915" t="str">
            <v>SI</v>
          </cell>
          <cell r="H2915" t="str">
            <v>IG</v>
          </cell>
          <cell r="I2915">
            <v>4</v>
          </cell>
          <cell r="J2915" t="str">
            <v>Not Found</v>
          </cell>
          <cell r="K2915">
            <v>0.1176</v>
          </cell>
          <cell r="L2915">
            <v>4.1999999999999997E-3</v>
          </cell>
          <cell r="M2915">
            <v>13</v>
          </cell>
          <cell r="N2915" t="str">
            <v>Not Found</v>
          </cell>
          <cell r="O2915">
            <v>0.13300000000000001</v>
          </cell>
          <cell r="P2915">
            <v>8.5000000000000006E-3</v>
          </cell>
          <cell r="Q2915">
            <v>10</v>
          </cell>
          <cell r="R2915">
            <v>0.20083412397599343</v>
          </cell>
          <cell r="S2915">
            <v>0.29626659253705362</v>
          </cell>
          <cell r="T2915">
            <v>0.27736333136202201</v>
          </cell>
          <cell r="U2915">
            <v>0.29686863404100722</v>
          </cell>
          <cell r="V2915">
            <v>1.4820007672035644</v>
          </cell>
          <cell r="W2915">
            <v>0.72240878309374867</v>
          </cell>
          <cell r="X2915">
            <v>57.999999999999993</v>
          </cell>
          <cell r="Y2915">
            <v>62</v>
          </cell>
          <cell r="Z2915">
            <v>61</v>
          </cell>
          <cell r="AA2915">
            <v>62</v>
          </cell>
          <cell r="AB2915">
            <v>93</v>
          </cell>
          <cell r="AC2915">
            <v>76</v>
          </cell>
        </row>
        <row r="2916">
          <cell r="A2916" t="str">
            <v>sIJ</v>
          </cell>
          <cell r="B2916" t="str">
            <v>s</v>
          </cell>
          <cell r="C2916" t="str">
            <v>late-8</v>
          </cell>
          <cell r="D2916" t="str">
            <v>I</v>
          </cell>
          <cell r="E2916" t="str">
            <v>J</v>
          </cell>
          <cell r="F2916" t="str">
            <v>mid-8</v>
          </cell>
          <cell r="G2916" t="str">
            <v>sI</v>
          </cell>
          <cell r="H2916" t="str">
            <v>IJ</v>
          </cell>
          <cell r="I2916">
            <v>4</v>
          </cell>
          <cell r="J2916" t="str">
            <v>Not Found</v>
          </cell>
          <cell r="K2916">
            <v>0.2094</v>
          </cell>
          <cell r="L2916">
            <v>1.0800000000000001E-2</v>
          </cell>
          <cell r="M2916">
            <v>16</v>
          </cell>
          <cell r="N2916" t="str">
            <v>Not Found</v>
          </cell>
          <cell r="O2916">
            <v>0.22489999999999999</v>
          </cell>
          <cell r="P2916">
            <v>9.4000000000000004E-3</v>
          </cell>
          <cell r="Q2916">
            <v>5</v>
          </cell>
          <cell r="R2916">
            <v>2.3191277368675989</v>
          </cell>
          <cell r="S2916">
            <v>2.2133631551785489</v>
          </cell>
          <cell r="T2916">
            <v>0.76053733244682054</v>
          </cell>
          <cell r="U2916">
            <v>2.4006983983813535</v>
          </cell>
          <cell r="V2916">
            <v>1.7569171567096302</v>
          </cell>
          <cell r="W2916">
            <v>-0.43566121519515877</v>
          </cell>
          <cell r="X2916">
            <v>99</v>
          </cell>
          <cell r="Y2916">
            <v>99</v>
          </cell>
          <cell r="Z2916">
            <v>78</v>
          </cell>
          <cell r="AA2916">
            <v>99</v>
          </cell>
          <cell r="AB2916">
            <v>96</v>
          </cell>
          <cell r="AC2916">
            <v>33</v>
          </cell>
        </row>
        <row r="2917">
          <cell r="A2917" t="str">
            <v>SiJ</v>
          </cell>
          <cell r="B2917" t="str">
            <v>S</v>
          </cell>
          <cell r="C2917" t="str">
            <v>late-8</v>
          </cell>
          <cell r="D2917" t="str">
            <v>i</v>
          </cell>
          <cell r="E2917" t="str">
            <v>J</v>
          </cell>
          <cell r="F2917" t="str">
            <v>mid-8</v>
          </cell>
          <cell r="G2917" t="str">
            <v>Si</v>
          </cell>
          <cell r="H2917" t="str">
            <v>iJ</v>
          </cell>
          <cell r="I2917">
            <v>4</v>
          </cell>
          <cell r="J2917" t="str">
            <v>Not Found</v>
          </cell>
          <cell r="K2917">
            <v>5.2200000000000003E-2</v>
          </cell>
          <cell r="L2917">
            <v>1.2999999999999999E-3</v>
          </cell>
          <cell r="M2917">
            <v>10</v>
          </cell>
          <cell r="N2917" t="str">
            <v>Not Found</v>
          </cell>
          <cell r="O2917">
            <v>6.6299999999999998E-2</v>
          </cell>
          <cell r="P2917">
            <v>1.6000000000000001E-3</v>
          </cell>
          <cell r="Q2917">
            <v>4</v>
          </cell>
          <cell r="R2917">
            <v>-1.3082770120056075</v>
          </cell>
          <cell r="S2917">
            <v>-0.54609401832057292</v>
          </cell>
          <cell r="T2917">
            <v>-0.20581066972277653</v>
          </cell>
          <cell r="U2917">
            <v>-1.2300676584671661</v>
          </cell>
          <cell r="V2917">
            <v>-0.62569155234294049</v>
          </cell>
          <cell r="W2917">
            <v>-0.66727521485294028</v>
          </cell>
          <cell r="X2917">
            <v>10</v>
          </cell>
          <cell r="Y2917">
            <v>28.999999999999996</v>
          </cell>
          <cell r="Z2917">
            <v>42</v>
          </cell>
          <cell r="AA2917">
            <v>11</v>
          </cell>
          <cell r="AB2917">
            <v>27</v>
          </cell>
          <cell r="AC2917">
            <v>25</v>
          </cell>
        </row>
        <row r="2918">
          <cell r="A2918" t="str">
            <v>SIJ</v>
          </cell>
          <cell r="B2918" t="str">
            <v>S</v>
          </cell>
          <cell r="C2918" t="str">
            <v>late-8</v>
          </cell>
          <cell r="D2918" t="str">
            <v>I</v>
          </cell>
          <cell r="E2918" t="str">
            <v>J</v>
          </cell>
          <cell r="F2918" t="str">
            <v>mid-8</v>
          </cell>
          <cell r="G2918" t="str">
            <v>SI</v>
          </cell>
          <cell r="H2918" t="str">
            <v>IJ</v>
          </cell>
          <cell r="I2918">
            <v>4</v>
          </cell>
          <cell r="J2918" t="str">
            <v>Not Found</v>
          </cell>
          <cell r="K2918">
            <v>0.1167</v>
          </cell>
          <cell r="L2918">
            <v>2.0999999999999999E-3</v>
          </cell>
          <cell r="M2918">
            <v>7</v>
          </cell>
          <cell r="N2918" t="str">
            <v>Not Found</v>
          </cell>
          <cell r="O2918">
            <v>0.1205</v>
          </cell>
          <cell r="P2918">
            <v>2.2000000000000001E-3</v>
          </cell>
          <cell r="Q2918">
            <v>2</v>
          </cell>
          <cell r="R2918">
            <v>0.1800665395358797</v>
          </cell>
          <cell r="S2918">
            <v>-0.31371867739433112</v>
          </cell>
          <cell r="T2918">
            <v>-0.68898467080757508</v>
          </cell>
          <cell r="U2918">
            <v>1.0711157933778113E-2</v>
          </cell>
          <cell r="V2918">
            <v>-0.44241395933889649</v>
          </cell>
          <cell r="W2918">
            <v>-1.1305032141685032</v>
          </cell>
          <cell r="X2918">
            <v>56.999999999999993</v>
          </cell>
          <cell r="Y2918">
            <v>37</v>
          </cell>
          <cell r="Z2918">
            <v>24</v>
          </cell>
          <cell r="AA2918">
            <v>50</v>
          </cell>
          <cell r="AB2918">
            <v>34</v>
          </cell>
          <cell r="AC2918">
            <v>13</v>
          </cell>
        </row>
        <row r="2919">
          <cell r="A2919" t="str">
            <v>SIk</v>
          </cell>
          <cell r="B2919" t="str">
            <v>S</v>
          </cell>
          <cell r="C2919" t="str">
            <v>late-8</v>
          </cell>
          <cell r="D2919" t="str">
            <v>I</v>
          </cell>
          <cell r="E2919" t="str">
            <v>k</v>
          </cell>
          <cell r="F2919" t="str">
            <v>mid-8</v>
          </cell>
          <cell r="G2919" t="str">
            <v>SI</v>
          </cell>
          <cell r="H2919" t="str">
            <v>Ik</v>
          </cell>
          <cell r="I2919">
            <v>4</v>
          </cell>
          <cell r="J2919" t="str">
            <v>Not Found</v>
          </cell>
          <cell r="K2919">
            <v>0.15939999999999999</v>
          </cell>
          <cell r="L2919">
            <v>9.5999999999999992E-3</v>
          </cell>
          <cell r="M2919">
            <v>23</v>
          </cell>
          <cell r="N2919" t="str">
            <v>Not Found</v>
          </cell>
          <cell r="O2919">
            <v>0.17480000000000001</v>
          </cell>
          <cell r="P2919">
            <v>1.2999999999999999E-2</v>
          </cell>
          <cell r="Q2919">
            <v>15</v>
          </cell>
          <cell r="R2919">
            <v>1.1653730457501665</v>
          </cell>
          <cell r="S2919">
            <v>1.8648001437891857</v>
          </cell>
          <cell r="T2919">
            <v>1.8879433349780173</v>
          </cell>
          <cell r="U2919">
            <v>1.2537792341435807</v>
          </cell>
          <cell r="V2919">
            <v>2.8565827147338934</v>
          </cell>
          <cell r="W2919">
            <v>1.880478781382656</v>
          </cell>
          <cell r="X2919">
            <v>88</v>
          </cell>
          <cell r="Y2919">
            <v>97</v>
          </cell>
          <cell r="Z2919">
            <v>97</v>
          </cell>
          <cell r="AA2919">
            <v>90</v>
          </cell>
          <cell r="AB2919">
            <v>100</v>
          </cell>
          <cell r="AC2919">
            <v>97</v>
          </cell>
        </row>
        <row r="2920">
          <cell r="A2920" t="str">
            <v>Sil</v>
          </cell>
          <cell r="B2920" t="str">
            <v>S</v>
          </cell>
          <cell r="C2920" t="str">
            <v>late-8</v>
          </cell>
          <cell r="D2920" t="str">
            <v>i</v>
          </cell>
          <cell r="E2920" t="str">
            <v>l</v>
          </cell>
          <cell r="F2920" t="str">
            <v>late-8</v>
          </cell>
          <cell r="G2920" t="str">
            <v>Si</v>
          </cell>
          <cell r="H2920" t="str">
            <v>il</v>
          </cell>
          <cell r="I2920">
            <v>5</v>
          </cell>
          <cell r="J2920" t="str">
            <v>Not Found</v>
          </cell>
          <cell r="K2920">
            <v>0.1152</v>
          </cell>
          <cell r="L2920">
            <v>3.5000000000000001E-3</v>
          </cell>
          <cell r="M2920">
            <v>30</v>
          </cell>
          <cell r="N2920" t="str">
            <v>Not Found</v>
          </cell>
          <cell r="O2920">
            <v>0.14149999999999999</v>
          </cell>
          <cell r="P2920">
            <v>4.7999999999999996E-3</v>
          </cell>
          <cell r="Q2920">
            <v>17</v>
          </cell>
          <cell r="R2920">
            <v>0.14545389880235671</v>
          </cell>
          <cell r="S2920">
            <v>9.2938169226592121E-2</v>
          </cell>
          <cell r="T2920">
            <v>3.015349337509214</v>
          </cell>
          <cell r="U2920">
            <v>0.49145571779392239</v>
          </cell>
          <cell r="V2920">
            <v>0.35178894367862684</v>
          </cell>
          <cell r="W2920">
            <v>2.343706780698219</v>
          </cell>
          <cell r="X2920">
            <v>56.000000000000007</v>
          </cell>
          <cell r="Y2920">
            <v>54</v>
          </cell>
          <cell r="Z2920">
            <v>100</v>
          </cell>
          <cell r="AA2920">
            <v>69</v>
          </cell>
          <cell r="AB2920">
            <v>64</v>
          </cell>
          <cell r="AC2920">
            <v>99</v>
          </cell>
        </row>
        <row r="2921">
          <cell r="A2921" t="str">
            <v>sIm</v>
          </cell>
          <cell r="B2921" t="str">
            <v>s</v>
          </cell>
          <cell r="C2921" t="str">
            <v>late-8</v>
          </cell>
          <cell r="D2921" t="str">
            <v>I</v>
          </cell>
          <cell r="E2921" t="str">
            <v>m</v>
          </cell>
          <cell r="F2921" t="str">
            <v>early-8</v>
          </cell>
          <cell r="G2921" t="str">
            <v>sI</v>
          </cell>
          <cell r="H2921" t="str">
            <v>Im</v>
          </cell>
          <cell r="I2921">
            <v>3</v>
          </cell>
          <cell r="J2921" t="str">
            <v>Not Found</v>
          </cell>
          <cell r="K2921">
            <v>0.248</v>
          </cell>
          <cell r="L2921">
            <v>1.6400000000000001E-2</v>
          </cell>
          <cell r="M2921">
            <v>22</v>
          </cell>
          <cell r="N2921" t="str">
            <v>Not Found</v>
          </cell>
          <cell r="O2921">
            <v>0.26400000000000001</v>
          </cell>
          <cell r="P2921">
            <v>1.49E-2</v>
          </cell>
          <cell r="Q2921">
            <v>16</v>
          </cell>
          <cell r="R2921">
            <v>3.2098263584102567</v>
          </cell>
          <cell r="S2921">
            <v>3.839990541662242</v>
          </cell>
          <cell r="T2921">
            <v>1.7268853346164177</v>
          </cell>
          <cell r="U2921">
            <v>3.2957989836447661</v>
          </cell>
          <cell r="V2921">
            <v>3.436961759246699</v>
          </cell>
          <cell r="W2921">
            <v>2.1120927810404377</v>
          </cell>
          <cell r="X2921">
            <v>100</v>
          </cell>
          <cell r="Y2921">
            <v>100</v>
          </cell>
          <cell r="Z2921">
            <v>96</v>
          </cell>
          <cell r="AA2921">
            <v>100</v>
          </cell>
          <cell r="AB2921">
            <v>100</v>
          </cell>
          <cell r="AC2921">
            <v>98</v>
          </cell>
        </row>
        <row r="2922">
          <cell r="A2922" t="str">
            <v>Sim</v>
          </cell>
          <cell r="B2922" t="str">
            <v>S</v>
          </cell>
          <cell r="C2922" t="str">
            <v>late-8</v>
          </cell>
          <cell r="D2922" t="str">
            <v>i</v>
          </cell>
          <cell r="E2922" t="str">
            <v>m</v>
          </cell>
          <cell r="F2922" t="str">
            <v>early-8</v>
          </cell>
          <cell r="G2922" t="str">
            <v>Si</v>
          </cell>
          <cell r="H2922" t="str">
            <v>im</v>
          </cell>
          <cell r="I2922">
            <v>3</v>
          </cell>
          <cell r="J2922" t="str">
            <v>Not Found</v>
          </cell>
          <cell r="K2922">
            <v>9.0899999999999995E-2</v>
          </cell>
          <cell r="L2922">
            <v>2E-3</v>
          </cell>
          <cell r="M2922">
            <v>16</v>
          </cell>
          <cell r="N2922" t="str">
            <v>Not Found</v>
          </cell>
          <cell r="O2922">
            <v>0.10539999999999999</v>
          </cell>
          <cell r="P2922">
            <v>2.7000000000000001E-3</v>
          </cell>
          <cell r="Q2922">
            <v>7</v>
          </cell>
          <cell r="R2922">
            <v>-0.41527088108071536</v>
          </cell>
          <cell r="S2922">
            <v>-0.34276559501011128</v>
          </cell>
          <cell r="T2922">
            <v>0.76053733244682054</v>
          </cell>
          <cell r="U2922">
            <v>-0.33496707320375441</v>
          </cell>
          <cell r="V2922">
            <v>-0.28968263183552656</v>
          </cell>
          <cell r="W2922">
            <v>2.7566784120404197E-2</v>
          </cell>
          <cell r="X2922">
            <v>34</v>
          </cell>
          <cell r="Y2922">
            <v>36</v>
          </cell>
          <cell r="Z2922">
            <v>78</v>
          </cell>
          <cell r="AA2922">
            <v>37</v>
          </cell>
          <cell r="AB2922">
            <v>39</v>
          </cell>
          <cell r="AC2922">
            <v>51</v>
          </cell>
        </row>
        <row r="2923">
          <cell r="A2923" t="str">
            <v>SIm</v>
          </cell>
          <cell r="B2923" t="str">
            <v>S</v>
          </cell>
          <cell r="C2923" t="str">
            <v>late-8</v>
          </cell>
          <cell r="D2923" t="str">
            <v>I</v>
          </cell>
          <cell r="E2923" t="str">
            <v>m</v>
          </cell>
          <cell r="F2923" t="str">
            <v>early-8</v>
          </cell>
          <cell r="G2923" t="str">
            <v>SI</v>
          </cell>
          <cell r="H2923" t="str">
            <v>Im</v>
          </cell>
          <cell r="I2923">
            <v>3</v>
          </cell>
          <cell r="J2923" t="str">
            <v>Not Found</v>
          </cell>
          <cell r="K2923">
            <v>0.15529999999999999</v>
          </cell>
          <cell r="L2923">
            <v>7.7999999999999996E-3</v>
          </cell>
          <cell r="M2923">
            <v>15</v>
          </cell>
          <cell r="N2923" t="str">
            <v>Not Found</v>
          </cell>
          <cell r="O2923">
            <v>0.15959999999999999</v>
          </cell>
          <cell r="P2923">
            <v>7.7999999999999996E-3</v>
          </cell>
          <cell r="Q2923">
            <v>9</v>
          </cell>
          <cell r="R2923">
            <v>1.0707651610785371</v>
          </cell>
          <cell r="S2923">
            <v>1.3419556267051418</v>
          </cell>
          <cell r="T2923">
            <v>0.59947933208522108</v>
          </cell>
          <cell r="U2923">
            <v>0.90581174319718993</v>
          </cell>
          <cell r="V2923">
            <v>1.2681769086988464</v>
          </cell>
          <cell r="W2923">
            <v>0.49079478343596716</v>
          </cell>
          <cell r="X2923">
            <v>86</v>
          </cell>
          <cell r="Y2923">
            <v>91</v>
          </cell>
          <cell r="Z2923">
            <v>72</v>
          </cell>
          <cell r="AA2923">
            <v>82</v>
          </cell>
          <cell r="AB2923">
            <v>90</v>
          </cell>
          <cell r="AC2923">
            <v>69</v>
          </cell>
        </row>
        <row r="2924">
          <cell r="A2924" t="str">
            <v>sir</v>
          </cell>
          <cell r="B2924" t="str">
            <v>s</v>
          </cell>
          <cell r="C2924" t="str">
            <v>late-8</v>
          </cell>
          <cell r="D2924" t="str">
            <v>i</v>
          </cell>
          <cell r="E2924" t="str">
            <v>r</v>
          </cell>
          <cell r="F2924" t="str">
            <v>late-8</v>
          </cell>
          <cell r="G2924" t="str">
            <v>si</v>
          </cell>
          <cell r="H2924" t="str">
            <v>ir</v>
          </cell>
          <cell r="I2924">
            <v>5</v>
          </cell>
          <cell r="J2924" t="str">
            <v>Not Found</v>
          </cell>
          <cell r="K2924">
            <v>0.21260000000000001</v>
          </cell>
          <cell r="L2924">
            <v>2.8E-3</v>
          </cell>
          <cell r="M2924">
            <v>16</v>
          </cell>
          <cell r="N2924" t="str">
            <v>Not Found</v>
          </cell>
          <cell r="O2924">
            <v>0.25240000000000001</v>
          </cell>
          <cell r="P2924">
            <v>4.4999999999999997E-3</v>
          </cell>
          <cell r="Q2924">
            <v>10</v>
          </cell>
          <cell r="R2924">
            <v>2.3929680370991147</v>
          </cell>
          <cell r="S2924">
            <v>-0.1103902540838695</v>
          </cell>
          <cell r="T2924">
            <v>0.76053733244682054</v>
          </cell>
          <cell r="U2924">
            <v>3.0302448458172577</v>
          </cell>
          <cell r="V2924">
            <v>0.2601501471766049</v>
          </cell>
          <cell r="W2924">
            <v>0.72240878309374867</v>
          </cell>
          <cell r="X2924">
            <v>99</v>
          </cell>
          <cell r="Y2924">
            <v>45</v>
          </cell>
          <cell r="Z2924">
            <v>78</v>
          </cell>
          <cell r="AA2924">
            <v>100</v>
          </cell>
          <cell r="AB2924">
            <v>61</v>
          </cell>
          <cell r="AC2924">
            <v>76</v>
          </cell>
        </row>
        <row r="2925">
          <cell r="A2925" t="str">
            <v>Sir</v>
          </cell>
          <cell r="B2925" t="str">
            <v>S</v>
          </cell>
          <cell r="C2925" t="str">
            <v>late-8</v>
          </cell>
          <cell r="D2925" t="str">
            <v>i</v>
          </cell>
          <cell r="E2925" t="str">
            <v>r</v>
          </cell>
          <cell r="F2925" t="str">
            <v>late-8</v>
          </cell>
          <cell r="G2925" t="str">
            <v>Si</v>
          </cell>
          <cell r="H2925" t="str">
            <v>ir</v>
          </cell>
          <cell r="I2925">
            <v>5</v>
          </cell>
          <cell r="J2925" t="str">
            <v>Not Found</v>
          </cell>
          <cell r="K2925">
            <v>0.11990000000000001</v>
          </cell>
          <cell r="L2925">
            <v>8.0000000000000004E-4</v>
          </cell>
          <cell r="M2925">
            <v>13</v>
          </cell>
          <cell r="N2925" t="str">
            <v>Not Found</v>
          </cell>
          <cell r="O2925">
            <v>0.14799999999999999</v>
          </cell>
          <cell r="P2925">
            <v>2E-3</v>
          </cell>
          <cell r="Q2925">
            <v>7</v>
          </cell>
          <cell r="R2925">
            <v>0.25390683976739553</v>
          </cell>
          <cell r="S2925">
            <v>-0.69132860639947413</v>
          </cell>
          <cell r="T2925">
            <v>0.27736333136202201</v>
          </cell>
          <cell r="U2925">
            <v>0.64025760536968157</v>
          </cell>
          <cell r="V2925">
            <v>-0.50350649034024453</v>
          </cell>
          <cell r="W2925">
            <v>2.7566784120404197E-2</v>
          </cell>
          <cell r="X2925">
            <v>60</v>
          </cell>
          <cell r="Y2925">
            <v>24</v>
          </cell>
          <cell r="Z2925">
            <v>61</v>
          </cell>
          <cell r="AA2925">
            <v>74</v>
          </cell>
          <cell r="AB2925">
            <v>31</v>
          </cell>
          <cell r="AC2925">
            <v>51</v>
          </cell>
        </row>
        <row r="2926">
          <cell r="A2926" t="str">
            <v>siS</v>
          </cell>
          <cell r="B2926" t="str">
            <v>s</v>
          </cell>
          <cell r="C2926" t="str">
            <v>late-8</v>
          </cell>
          <cell r="D2926" t="str">
            <v>i</v>
          </cell>
          <cell r="E2926" t="str">
            <v>S</v>
          </cell>
          <cell r="F2926" t="str">
            <v>late-8</v>
          </cell>
          <cell r="G2926" t="str">
            <v>si</v>
          </cell>
          <cell r="H2926" t="str">
            <v>iS</v>
          </cell>
          <cell r="I2926">
            <v>5</v>
          </cell>
          <cell r="J2926" t="str">
            <v>Not Found</v>
          </cell>
          <cell r="K2926">
            <v>0.1419</v>
          </cell>
          <cell r="L2926">
            <v>3.0000000000000001E-3</v>
          </cell>
          <cell r="M2926">
            <v>14</v>
          </cell>
          <cell r="N2926" t="str">
            <v>Not Found</v>
          </cell>
          <cell r="O2926">
            <v>0.17560000000000001</v>
          </cell>
          <cell r="P2926">
            <v>4.4000000000000003E-3</v>
          </cell>
          <cell r="Q2926">
            <v>8</v>
          </cell>
          <cell r="R2926">
            <v>0.76155890385906544</v>
          </cell>
          <cell r="S2926">
            <v>-5.2296418852309019E-2</v>
          </cell>
          <cell r="T2926">
            <v>0.43842133172362152</v>
          </cell>
          <cell r="U2926">
            <v>1.2720933126144431</v>
          </cell>
          <cell r="V2926">
            <v>0.22960388167593113</v>
          </cell>
          <cell r="W2926">
            <v>0.25918078377818571</v>
          </cell>
          <cell r="X2926">
            <v>78</v>
          </cell>
          <cell r="Y2926">
            <v>48</v>
          </cell>
          <cell r="Z2926">
            <v>67</v>
          </cell>
          <cell r="AA2926">
            <v>90</v>
          </cell>
          <cell r="AB2926">
            <v>60</v>
          </cell>
          <cell r="AC2926">
            <v>60</v>
          </cell>
        </row>
        <row r="2927">
          <cell r="A2927" t="str">
            <v>sIs</v>
          </cell>
          <cell r="B2927" t="str">
            <v>s</v>
          </cell>
          <cell r="C2927" t="str">
            <v>late-8</v>
          </cell>
          <cell r="D2927" t="str">
            <v>I</v>
          </cell>
          <cell r="E2927" t="str">
            <v>s</v>
          </cell>
          <cell r="F2927" t="str">
            <v>late-8</v>
          </cell>
          <cell r="G2927" t="str">
            <v>sI</v>
          </cell>
          <cell r="H2927" t="str">
            <v>Is</v>
          </cell>
          <cell r="I2927">
            <v>5</v>
          </cell>
          <cell r="J2927" t="str">
            <v>Not Found</v>
          </cell>
          <cell r="K2927">
            <v>0.27739999999999998</v>
          </cell>
          <cell r="L2927">
            <v>2.64E-2</v>
          </cell>
          <cell r="M2927">
            <v>19</v>
          </cell>
          <cell r="N2927" t="str">
            <v>Not Found</v>
          </cell>
          <cell r="O2927">
            <v>0.28100000000000003</v>
          </cell>
          <cell r="P2927">
            <v>1.78E-2</v>
          </cell>
          <cell r="Q2927">
            <v>13</v>
          </cell>
          <cell r="R2927">
            <v>3.8882341167873062</v>
          </cell>
          <cell r="S2927">
            <v>6.744682303240265</v>
          </cell>
          <cell r="T2927">
            <v>1.2437113335316192</v>
          </cell>
          <cell r="U2927">
            <v>3.6849731511505976</v>
          </cell>
          <cell r="V2927">
            <v>4.3228034587662441</v>
          </cell>
          <cell r="W2927">
            <v>1.4172507820670932</v>
          </cell>
          <cell r="X2927">
            <v>100</v>
          </cell>
          <cell r="Y2927">
            <v>100</v>
          </cell>
          <cell r="Z2927">
            <v>89</v>
          </cell>
          <cell r="AA2927">
            <v>100</v>
          </cell>
          <cell r="AB2927">
            <v>100</v>
          </cell>
          <cell r="AC2927">
            <v>92</v>
          </cell>
        </row>
        <row r="2928">
          <cell r="A2928" t="str">
            <v>sIS</v>
          </cell>
          <cell r="B2928" t="str">
            <v>s</v>
          </cell>
          <cell r="C2928" t="str">
            <v>late-8</v>
          </cell>
          <cell r="D2928" t="str">
            <v>I</v>
          </cell>
          <cell r="E2928" t="str">
            <v>S</v>
          </cell>
          <cell r="F2928" t="str">
            <v>late-8</v>
          </cell>
          <cell r="G2928" t="str">
            <v>sI</v>
          </cell>
          <cell r="H2928" t="str">
            <v>IS</v>
          </cell>
          <cell r="I2928">
            <v>5</v>
          </cell>
          <cell r="J2928" t="str">
            <v>Not Found</v>
          </cell>
          <cell r="K2928">
            <v>0.20630000000000001</v>
          </cell>
          <cell r="L2928">
            <v>1.0800000000000001E-2</v>
          </cell>
          <cell r="M2928">
            <v>13</v>
          </cell>
          <cell r="N2928" t="str">
            <v>Not Found</v>
          </cell>
          <cell r="O2928">
            <v>0.2298</v>
          </cell>
          <cell r="P2928">
            <v>1.24E-2</v>
          </cell>
          <cell r="Q2928">
            <v>9</v>
          </cell>
          <cell r="R2928">
            <v>2.2475949460183182</v>
          </cell>
          <cell r="S2928">
            <v>2.2133631551785489</v>
          </cell>
          <cell r="T2928">
            <v>0.27736333136202201</v>
          </cell>
          <cell r="U2928">
            <v>2.5128721290153875</v>
          </cell>
          <cell r="V2928">
            <v>2.6733051217298494</v>
          </cell>
          <cell r="W2928">
            <v>0.49079478343596716</v>
          </cell>
          <cell r="X2928">
            <v>99</v>
          </cell>
          <cell r="Y2928">
            <v>99</v>
          </cell>
          <cell r="Z2928">
            <v>61</v>
          </cell>
          <cell r="AA2928">
            <v>99</v>
          </cell>
          <cell r="AB2928">
            <v>100</v>
          </cell>
          <cell r="AC2928">
            <v>69</v>
          </cell>
        </row>
        <row r="2929">
          <cell r="A2929" t="str">
            <v>Sis</v>
          </cell>
          <cell r="B2929" t="str">
            <v>S</v>
          </cell>
          <cell r="C2929" t="str">
            <v>late-8</v>
          </cell>
          <cell r="D2929" t="str">
            <v>i</v>
          </cell>
          <cell r="E2929" t="str">
            <v>s</v>
          </cell>
          <cell r="F2929" t="str">
            <v>late-8</v>
          </cell>
          <cell r="G2929" t="str">
            <v>Si</v>
          </cell>
          <cell r="H2929" t="str">
            <v>is</v>
          </cell>
          <cell r="I2929">
            <v>5</v>
          </cell>
          <cell r="J2929" t="str">
            <v>Not Found</v>
          </cell>
          <cell r="K2929">
            <v>0.1203</v>
          </cell>
          <cell r="L2929">
            <v>2.5999999999999999E-3</v>
          </cell>
          <cell r="M2929">
            <v>13</v>
          </cell>
          <cell r="N2929" t="str">
            <v>Not Found</v>
          </cell>
          <cell r="O2929">
            <v>0.12239999999999999</v>
          </cell>
          <cell r="P2929">
            <v>3.7000000000000002E-3</v>
          </cell>
          <cell r="Q2929">
            <v>6</v>
          </cell>
          <cell r="R2929">
            <v>0.26313687729633495</v>
          </cell>
          <cell r="S2929">
            <v>-0.16848408931542999</v>
          </cell>
          <cell r="T2929">
            <v>0.27736333136202201</v>
          </cell>
          <cell r="U2929">
            <v>5.4207094302076875E-2</v>
          </cell>
          <cell r="V2929">
            <v>1.5780023171213225E-2</v>
          </cell>
          <cell r="W2929">
            <v>-0.20404721553737729</v>
          </cell>
          <cell r="X2929">
            <v>60</v>
          </cell>
          <cell r="Y2929">
            <v>43</v>
          </cell>
          <cell r="Z2929">
            <v>61</v>
          </cell>
          <cell r="AA2929">
            <v>52</v>
          </cell>
          <cell r="AB2929">
            <v>51</v>
          </cell>
          <cell r="AC2929">
            <v>42</v>
          </cell>
        </row>
        <row r="2930">
          <cell r="A2930" t="str">
            <v>SiS</v>
          </cell>
          <cell r="B2930" t="str">
            <v>S</v>
          </cell>
          <cell r="C2930" t="str">
            <v>late-8</v>
          </cell>
          <cell r="D2930" t="str">
            <v>i</v>
          </cell>
          <cell r="E2930" t="str">
            <v>S</v>
          </cell>
          <cell r="F2930" t="str">
            <v>late-8</v>
          </cell>
          <cell r="G2930" t="str">
            <v>Si</v>
          </cell>
          <cell r="H2930" t="str">
            <v>iS</v>
          </cell>
          <cell r="I2930">
            <v>5</v>
          </cell>
          <cell r="J2930" t="str">
            <v>Not Found</v>
          </cell>
          <cell r="K2930">
            <v>4.9200000000000001E-2</v>
          </cell>
          <cell r="L2930">
            <v>1E-3</v>
          </cell>
          <cell r="M2930">
            <v>9</v>
          </cell>
          <cell r="N2930" t="str">
            <v>Not Found</v>
          </cell>
          <cell r="O2930">
            <v>7.1199999999999999E-2</v>
          </cell>
          <cell r="P2930">
            <v>2E-3</v>
          </cell>
          <cell r="Q2930">
            <v>5</v>
          </cell>
          <cell r="R2930">
            <v>-1.3775022934726535</v>
          </cell>
          <cell r="S2930">
            <v>-0.6332347711679136</v>
          </cell>
          <cell r="T2930">
            <v>-0.36686867008437607</v>
          </cell>
          <cell r="U2930">
            <v>-1.1178939278331326</v>
          </cell>
          <cell r="V2930">
            <v>-0.50350649034024453</v>
          </cell>
          <cell r="W2930">
            <v>-0.43566121519515877</v>
          </cell>
          <cell r="X2930">
            <v>8</v>
          </cell>
          <cell r="Y2930">
            <v>26</v>
          </cell>
          <cell r="Z2930">
            <v>36</v>
          </cell>
          <cell r="AA2930">
            <v>13</v>
          </cell>
          <cell r="AB2930">
            <v>31</v>
          </cell>
          <cell r="AC2930">
            <v>33</v>
          </cell>
        </row>
        <row r="2931">
          <cell r="A2931" t="str">
            <v>SIs</v>
          </cell>
          <cell r="B2931" t="str">
            <v>S</v>
          </cell>
          <cell r="C2931" t="str">
            <v>late-8</v>
          </cell>
          <cell r="D2931" t="str">
            <v>I</v>
          </cell>
          <cell r="E2931" t="str">
            <v>s</v>
          </cell>
          <cell r="F2931" t="str">
            <v>late-8</v>
          </cell>
          <cell r="G2931" t="str">
            <v>SI</v>
          </cell>
          <cell r="H2931" t="str">
            <v>Is</v>
          </cell>
          <cell r="I2931">
            <v>5</v>
          </cell>
          <cell r="J2931" t="str">
            <v>Not Found</v>
          </cell>
          <cell r="K2931">
            <v>0.1847</v>
          </cell>
          <cell r="L2931">
            <v>1.77E-2</v>
          </cell>
          <cell r="M2931">
            <v>9</v>
          </cell>
          <cell r="N2931" t="str">
            <v>Not Found</v>
          </cell>
          <cell r="O2931">
            <v>0.17660000000000001</v>
          </cell>
          <cell r="P2931">
            <v>1.0699999999999999E-2</v>
          </cell>
          <cell r="Q2931">
            <v>5</v>
          </cell>
          <cell r="R2931">
            <v>1.7491729194555874</v>
          </cell>
          <cell r="S2931">
            <v>4.2176004706673851</v>
          </cell>
          <cell r="T2931">
            <v>-0.36686867008437607</v>
          </cell>
          <cell r="U2931">
            <v>1.2949859107030215</v>
          </cell>
          <cell r="V2931">
            <v>2.1540186082183919</v>
          </cell>
          <cell r="W2931">
            <v>-0.43566121519515877</v>
          </cell>
          <cell r="X2931">
            <v>96</v>
          </cell>
          <cell r="Y2931">
            <v>100</v>
          </cell>
          <cell r="Z2931">
            <v>36</v>
          </cell>
          <cell r="AA2931">
            <v>90</v>
          </cell>
          <cell r="AB2931">
            <v>98</v>
          </cell>
          <cell r="AC2931">
            <v>33</v>
          </cell>
        </row>
        <row r="2932">
          <cell r="A2932" t="str">
            <v>SIS</v>
          </cell>
          <cell r="B2932" t="str">
            <v>S</v>
          </cell>
          <cell r="C2932" t="str">
            <v>late-8</v>
          </cell>
          <cell r="D2932" t="str">
            <v>I</v>
          </cell>
          <cell r="E2932" t="str">
            <v>S</v>
          </cell>
          <cell r="F2932" t="str">
            <v>late-8</v>
          </cell>
          <cell r="G2932" t="str">
            <v>SI</v>
          </cell>
          <cell r="H2932" t="str">
            <v>IS</v>
          </cell>
          <cell r="I2932">
            <v>5</v>
          </cell>
          <cell r="J2932" t="str">
            <v>Not Found</v>
          </cell>
          <cell r="K2932">
            <v>0.11360000000000001</v>
          </cell>
          <cell r="L2932">
            <v>2.2000000000000001E-3</v>
          </cell>
          <cell r="M2932">
            <v>8</v>
          </cell>
          <cell r="N2932" t="str">
            <v>Not Found</v>
          </cell>
          <cell r="O2932">
            <v>0.12540000000000001</v>
          </cell>
          <cell r="P2932">
            <v>5.3E-3</v>
          </cell>
          <cell r="Q2932">
            <v>5</v>
          </cell>
          <cell r="R2932">
            <v>0.1085337486865991</v>
          </cell>
          <cell r="S2932">
            <v>-0.2846717597785508</v>
          </cell>
          <cell r="T2932">
            <v>-0.52792667044597552</v>
          </cell>
          <cell r="U2932">
            <v>0.12288488856781218</v>
          </cell>
          <cell r="V2932">
            <v>0.50452027118199683</v>
          </cell>
          <cell r="W2932">
            <v>-0.43566121519515877</v>
          </cell>
          <cell r="X2932">
            <v>54</v>
          </cell>
          <cell r="Y2932">
            <v>38</v>
          </cell>
          <cell r="Z2932">
            <v>30</v>
          </cell>
          <cell r="AA2932">
            <v>55.000000000000007</v>
          </cell>
          <cell r="AB2932">
            <v>70</v>
          </cell>
          <cell r="AC2932">
            <v>33</v>
          </cell>
        </row>
        <row r="2933">
          <cell r="A2933" t="str">
            <v>siT</v>
          </cell>
          <cell r="B2933" t="str">
            <v>s</v>
          </cell>
          <cell r="C2933" t="str">
            <v>late-8</v>
          </cell>
          <cell r="D2933" t="str">
            <v>i</v>
          </cell>
          <cell r="E2933" t="str">
            <v>T</v>
          </cell>
          <cell r="F2933" t="str">
            <v>late-8</v>
          </cell>
          <cell r="G2933" t="str">
            <v>si</v>
          </cell>
          <cell r="H2933" t="str">
            <v>iT</v>
          </cell>
          <cell r="I2933">
            <v>5</v>
          </cell>
          <cell r="J2933" t="str">
            <v>Not Found</v>
          </cell>
          <cell r="K2933">
            <v>0.1416</v>
          </cell>
          <cell r="L2933">
            <v>3.2000000000000002E-3</v>
          </cell>
          <cell r="M2933">
            <v>19</v>
          </cell>
          <cell r="N2933" t="str">
            <v>Not Found</v>
          </cell>
          <cell r="O2933">
            <v>0.1729</v>
          </cell>
          <cell r="P2933">
            <v>4.4999999999999997E-3</v>
          </cell>
          <cell r="Q2933">
            <v>10</v>
          </cell>
          <cell r="R2933">
            <v>0.75463637571236097</v>
          </cell>
          <cell r="S2933">
            <v>5.7974163792514658E-3</v>
          </cell>
          <cell r="T2933">
            <v>1.2437113335316192</v>
          </cell>
          <cell r="U2933">
            <v>1.2102832977752815</v>
          </cell>
          <cell r="V2933">
            <v>0.2601501471766049</v>
          </cell>
          <cell r="W2933">
            <v>0.72240878309374867</v>
          </cell>
          <cell r="X2933">
            <v>77</v>
          </cell>
          <cell r="Y2933">
            <v>50</v>
          </cell>
          <cell r="Z2933">
            <v>89</v>
          </cell>
          <cell r="AA2933">
            <v>89</v>
          </cell>
          <cell r="AB2933">
            <v>61</v>
          </cell>
          <cell r="AC2933">
            <v>76</v>
          </cell>
        </row>
        <row r="2934">
          <cell r="A2934" t="str">
            <v>sIT</v>
          </cell>
          <cell r="B2934" t="str">
            <v>s</v>
          </cell>
          <cell r="C2934" t="str">
            <v>late-8</v>
          </cell>
          <cell r="D2934" t="str">
            <v>I</v>
          </cell>
          <cell r="E2934" t="str">
            <v>T</v>
          </cell>
          <cell r="F2934" t="str">
            <v>late-8</v>
          </cell>
          <cell r="G2934" t="str">
            <v>sI</v>
          </cell>
          <cell r="H2934" t="str">
            <v>IT</v>
          </cell>
          <cell r="I2934">
            <v>5</v>
          </cell>
          <cell r="J2934" t="str">
            <v>Not Found</v>
          </cell>
          <cell r="K2934">
            <v>0.20599999999999999</v>
          </cell>
          <cell r="L2934">
            <v>1.0699999999999999E-2</v>
          </cell>
          <cell r="M2934">
            <v>15</v>
          </cell>
          <cell r="N2934" t="str">
            <v>Not Found</v>
          </cell>
          <cell r="O2934">
            <v>0.22720000000000001</v>
          </cell>
          <cell r="P2934">
            <v>1.01E-2</v>
          </cell>
          <cell r="Q2934">
            <v>9</v>
          </cell>
          <cell r="R2934">
            <v>2.2406724178716133</v>
          </cell>
          <cell r="S2934">
            <v>2.1843162375627685</v>
          </cell>
          <cell r="T2934">
            <v>0.59947933208522108</v>
          </cell>
          <cell r="U2934">
            <v>2.4533513739850843</v>
          </cell>
          <cell r="V2934">
            <v>1.9707410152143479</v>
          </cell>
          <cell r="W2934">
            <v>0.49079478343596716</v>
          </cell>
          <cell r="X2934">
            <v>99</v>
          </cell>
          <cell r="Y2934">
            <v>99</v>
          </cell>
          <cell r="Z2934">
            <v>72</v>
          </cell>
          <cell r="AA2934">
            <v>99</v>
          </cell>
          <cell r="AB2934">
            <v>98</v>
          </cell>
          <cell r="AC2934">
            <v>69</v>
          </cell>
        </row>
        <row r="2935">
          <cell r="A2935" t="str">
            <v>SIt</v>
          </cell>
          <cell r="B2935" t="str">
            <v>S</v>
          </cell>
          <cell r="C2935" t="str">
            <v>late-8</v>
          </cell>
          <cell r="D2935" t="str">
            <v>I</v>
          </cell>
          <cell r="E2935" t="str">
            <v>t</v>
          </cell>
          <cell r="F2935" t="str">
            <v>mid-8</v>
          </cell>
          <cell r="G2935" t="str">
            <v>SI</v>
          </cell>
          <cell r="H2935" t="str">
            <v>It</v>
          </cell>
          <cell r="I2935">
            <v>4</v>
          </cell>
          <cell r="J2935" t="str">
            <v>Not Found</v>
          </cell>
          <cell r="K2935">
            <v>0.1719</v>
          </cell>
          <cell r="L2935">
            <v>6.8999999999999999E-3</v>
          </cell>
          <cell r="M2935">
            <v>27</v>
          </cell>
          <cell r="N2935" t="str">
            <v>Not Found</v>
          </cell>
          <cell r="O2935">
            <v>0.1825</v>
          </cell>
          <cell r="P2935">
            <v>7.4000000000000003E-3</v>
          </cell>
          <cell r="Q2935">
            <v>19</v>
          </cell>
          <cell r="R2935">
            <v>1.4538117185295247</v>
          </cell>
          <cell r="S2935">
            <v>1.0805333681631197</v>
          </cell>
          <cell r="T2935">
            <v>2.5321753364244155</v>
          </cell>
          <cell r="U2935">
            <v>1.4300522394256332</v>
          </cell>
          <cell r="V2935">
            <v>1.1459918466961505</v>
          </cell>
          <cell r="W2935">
            <v>2.806934780013782</v>
          </cell>
          <cell r="X2935">
            <v>93</v>
          </cell>
          <cell r="Y2935">
            <v>86</v>
          </cell>
          <cell r="Z2935">
            <v>99</v>
          </cell>
          <cell r="AA2935">
            <v>92</v>
          </cell>
          <cell r="AB2935">
            <v>88</v>
          </cell>
          <cell r="AC2935">
            <v>100</v>
          </cell>
        </row>
        <row r="2936">
          <cell r="A2936" t="str">
            <v>SIT</v>
          </cell>
          <cell r="B2936" t="str">
            <v>S</v>
          </cell>
          <cell r="C2936" t="str">
            <v>late-8</v>
          </cell>
          <cell r="D2936" t="str">
            <v>I</v>
          </cell>
          <cell r="E2936" t="str">
            <v>T</v>
          </cell>
          <cell r="F2936" t="str">
            <v>late-8</v>
          </cell>
          <cell r="G2936" t="str">
            <v>SI</v>
          </cell>
          <cell r="H2936" t="str">
            <v>IT</v>
          </cell>
          <cell r="I2936">
            <v>5</v>
          </cell>
          <cell r="J2936" t="str">
            <v>Not Found</v>
          </cell>
          <cell r="K2936">
            <v>0.1133</v>
          </cell>
          <cell r="L2936">
            <v>2.0999999999999999E-3</v>
          </cell>
          <cell r="M2936">
            <v>10</v>
          </cell>
          <cell r="N2936" t="str">
            <v>Not Found</v>
          </cell>
          <cell r="O2936">
            <v>0.12280000000000001</v>
          </cell>
          <cell r="P2936">
            <v>3.0000000000000001E-3</v>
          </cell>
          <cell r="Q2936">
            <v>4</v>
          </cell>
          <cell r="R2936">
            <v>0.1016112205398943</v>
          </cell>
          <cell r="S2936">
            <v>-0.31371867739433112</v>
          </cell>
          <cell r="T2936">
            <v>-0.20581066972277653</v>
          </cell>
          <cell r="U2936">
            <v>6.3364133537508457E-2</v>
          </cell>
          <cell r="V2936">
            <v>-0.19804383533350467</v>
          </cell>
          <cell r="W2936">
            <v>-0.66727521485294028</v>
          </cell>
          <cell r="X2936">
            <v>54</v>
          </cell>
          <cell r="Y2936">
            <v>37</v>
          </cell>
          <cell r="Z2936">
            <v>42</v>
          </cell>
          <cell r="AA2936">
            <v>53</v>
          </cell>
          <cell r="AB2936">
            <v>43</v>
          </cell>
          <cell r="AC2936">
            <v>25</v>
          </cell>
        </row>
        <row r="2937">
          <cell r="A2937" t="str">
            <v>siv</v>
          </cell>
          <cell r="B2937" t="str">
            <v>s</v>
          </cell>
          <cell r="C2937" t="str">
            <v>late-8</v>
          </cell>
          <cell r="D2937" t="str">
            <v>i</v>
          </cell>
          <cell r="E2937" t="str">
            <v>v</v>
          </cell>
          <cell r="F2937" t="str">
            <v>mid-8</v>
          </cell>
          <cell r="G2937" t="str">
            <v>si</v>
          </cell>
          <cell r="H2937" t="str">
            <v>iv</v>
          </cell>
          <cell r="I2937">
            <v>4</v>
          </cell>
          <cell r="J2937" t="str">
            <v>Not Found</v>
          </cell>
          <cell r="K2937">
            <v>0.1578</v>
          </cell>
          <cell r="L2937">
            <v>4.1999999999999997E-3</v>
          </cell>
          <cell r="M2937">
            <v>24</v>
          </cell>
          <cell r="N2937" t="str">
            <v>Not Found</v>
          </cell>
          <cell r="O2937">
            <v>0.1865</v>
          </cell>
          <cell r="P2937">
            <v>5.5999999999999999E-3</v>
          </cell>
          <cell r="Q2937">
            <v>14</v>
          </cell>
          <cell r="R2937">
            <v>1.1284528956344089</v>
          </cell>
          <cell r="S2937">
            <v>0.29626659253705362</v>
          </cell>
          <cell r="T2937">
            <v>2.0490013353396166</v>
          </cell>
          <cell r="U2937">
            <v>1.5216226317799466</v>
          </cell>
          <cell r="V2937">
            <v>0.59615906768401883</v>
          </cell>
          <cell r="W2937">
            <v>1.6488647817248745</v>
          </cell>
          <cell r="X2937">
            <v>87</v>
          </cell>
          <cell r="Y2937">
            <v>62</v>
          </cell>
          <cell r="Z2937">
            <v>98</v>
          </cell>
          <cell r="AA2937">
            <v>94</v>
          </cell>
          <cell r="AB2937">
            <v>73</v>
          </cell>
          <cell r="AC2937">
            <v>95</v>
          </cell>
        </row>
        <row r="2938">
          <cell r="A2938" t="str">
            <v>Siv</v>
          </cell>
          <cell r="B2938" t="str">
            <v>S</v>
          </cell>
          <cell r="C2938" t="str">
            <v>late-8</v>
          </cell>
          <cell r="D2938" t="str">
            <v>i</v>
          </cell>
          <cell r="E2938" t="str">
            <v>v</v>
          </cell>
          <cell r="F2938" t="str">
            <v>mid-8</v>
          </cell>
          <cell r="G2938" t="str">
            <v>Si</v>
          </cell>
          <cell r="H2938" t="str">
            <v>iv</v>
          </cell>
          <cell r="I2938">
            <v>4</v>
          </cell>
          <cell r="J2938" t="str">
            <v>Not Found</v>
          </cell>
          <cell r="K2938">
            <v>6.5100000000000005E-2</v>
          </cell>
          <cell r="L2938">
            <v>2.2000000000000001E-3</v>
          </cell>
          <cell r="M2938">
            <v>19</v>
          </cell>
          <cell r="N2938" t="str">
            <v>Not Found</v>
          </cell>
          <cell r="O2938">
            <v>8.2100000000000006E-2</v>
          </cell>
          <cell r="P2938">
            <v>3.2000000000000002E-3</v>
          </cell>
          <cell r="Q2938">
            <v>9</v>
          </cell>
          <cell r="R2938">
            <v>-1.0106083016973102</v>
          </cell>
          <cell r="S2938">
            <v>-0.2846717597785508</v>
          </cell>
          <cell r="T2938">
            <v>1.2437113335316192</v>
          </cell>
          <cell r="U2938">
            <v>-0.86836460866762877</v>
          </cell>
          <cell r="V2938">
            <v>-0.13695130433215669</v>
          </cell>
          <cell r="W2938">
            <v>0.49079478343596716</v>
          </cell>
          <cell r="X2938">
            <v>16</v>
          </cell>
          <cell r="Y2938">
            <v>38</v>
          </cell>
          <cell r="Z2938">
            <v>89</v>
          </cell>
          <cell r="AA2938">
            <v>19</v>
          </cell>
          <cell r="AB2938">
            <v>45</v>
          </cell>
          <cell r="AC2938">
            <v>69</v>
          </cell>
        </row>
        <row r="2939">
          <cell r="A2939" t="str">
            <v>sIz</v>
          </cell>
          <cell r="B2939" t="str">
            <v>s</v>
          </cell>
          <cell r="C2939" t="str">
            <v>late-8</v>
          </cell>
          <cell r="D2939" t="str">
            <v>I</v>
          </cell>
          <cell r="E2939" t="str">
            <v>z</v>
          </cell>
          <cell r="F2939" t="str">
            <v>late-8</v>
          </cell>
          <cell r="G2939" t="str">
            <v>sI</v>
          </cell>
          <cell r="H2939" t="str">
            <v>Iz</v>
          </cell>
          <cell r="I2939">
            <v>5</v>
          </cell>
          <cell r="J2939" t="str">
            <v>Not Found</v>
          </cell>
          <cell r="K2939">
            <v>0.21870000000000001</v>
          </cell>
          <cell r="L2939">
            <v>1.38E-2</v>
          </cell>
          <cell r="M2939">
            <v>15</v>
          </cell>
          <cell r="N2939" t="str">
            <v>Not Found</v>
          </cell>
          <cell r="O2939">
            <v>0.2427</v>
          </cell>
          <cell r="P2939">
            <v>1.3899999999999999E-2</v>
          </cell>
          <cell r="Q2939">
            <v>10</v>
          </cell>
          <cell r="R2939">
            <v>2.5337261094154413</v>
          </cell>
          <cell r="S2939">
            <v>3.0847706836519557</v>
          </cell>
          <cell r="T2939">
            <v>0.59947933208522108</v>
          </cell>
          <cell r="U2939">
            <v>2.8081866443580474</v>
          </cell>
          <cell r="V2939">
            <v>3.1314991042399591</v>
          </cell>
          <cell r="W2939">
            <v>0.72240878309374867</v>
          </cell>
          <cell r="X2939">
            <v>99</v>
          </cell>
          <cell r="Y2939">
            <v>100</v>
          </cell>
          <cell r="Z2939">
            <v>72</v>
          </cell>
          <cell r="AA2939">
            <v>100</v>
          </cell>
          <cell r="AB2939">
            <v>100</v>
          </cell>
          <cell r="AC2939">
            <v>76</v>
          </cell>
        </row>
        <row r="2940">
          <cell r="A2940" t="str">
            <v>Siz</v>
          </cell>
          <cell r="B2940" t="str">
            <v>S</v>
          </cell>
          <cell r="C2940" t="str">
            <v>late-8</v>
          </cell>
          <cell r="D2940" t="str">
            <v>i</v>
          </cell>
          <cell r="E2940" t="str">
            <v>z</v>
          </cell>
          <cell r="F2940" t="str">
            <v>late-8</v>
          </cell>
          <cell r="G2940" t="str">
            <v>Si</v>
          </cell>
          <cell r="H2940" t="str">
            <v>iz</v>
          </cell>
          <cell r="I2940">
            <v>5</v>
          </cell>
          <cell r="J2940" t="str">
            <v>Not Found</v>
          </cell>
          <cell r="K2940">
            <v>6.1600000000000002E-2</v>
          </cell>
          <cell r="L2940">
            <v>2.3E-3</v>
          </cell>
          <cell r="M2940">
            <v>19</v>
          </cell>
          <cell r="N2940" t="str">
            <v>Not Found</v>
          </cell>
          <cell r="O2940">
            <v>8.4099999999999994E-2</v>
          </cell>
          <cell r="P2940">
            <v>3.8999999999999998E-3</v>
          </cell>
          <cell r="Q2940">
            <v>8</v>
          </cell>
          <cell r="R2940">
            <v>-1.0913711300755304</v>
          </cell>
          <cell r="S2940">
            <v>-0.25562484216277065</v>
          </cell>
          <cell r="T2940">
            <v>1.2437113335316192</v>
          </cell>
          <cell r="U2940">
            <v>-0.82257941249047239</v>
          </cell>
          <cell r="V2940">
            <v>7.6872554172561086E-2</v>
          </cell>
          <cell r="W2940">
            <v>0.25918078377818571</v>
          </cell>
          <cell r="X2940">
            <v>14.000000000000002</v>
          </cell>
          <cell r="Y2940">
            <v>40</v>
          </cell>
          <cell r="Z2940">
            <v>89</v>
          </cell>
          <cell r="AA2940">
            <v>21</v>
          </cell>
          <cell r="AB2940">
            <v>54</v>
          </cell>
          <cell r="AC2940">
            <v>60</v>
          </cell>
        </row>
        <row r="2941">
          <cell r="A2941" t="str">
            <v>SIz</v>
          </cell>
          <cell r="B2941" t="str">
            <v>S</v>
          </cell>
          <cell r="C2941" t="str">
            <v>late-8</v>
          </cell>
          <cell r="D2941" t="str">
            <v>I</v>
          </cell>
          <cell r="E2941" t="str">
            <v>z</v>
          </cell>
          <cell r="F2941" t="str">
            <v>late-8</v>
          </cell>
          <cell r="G2941" t="str">
            <v>SI</v>
          </cell>
          <cell r="H2941" t="str">
            <v>Iz</v>
          </cell>
          <cell r="I2941">
            <v>5</v>
          </cell>
          <cell r="J2941" t="str">
            <v>Not Found</v>
          </cell>
          <cell r="K2941">
            <v>0.126</v>
          </cell>
          <cell r="L2941">
            <v>5.1999999999999998E-3</v>
          </cell>
          <cell r="M2941">
            <v>10</v>
          </cell>
          <cell r="N2941" t="str">
            <v>Not Found</v>
          </cell>
          <cell r="O2941">
            <v>0.13830000000000001</v>
          </cell>
          <cell r="P2941">
            <v>6.7999999999999996E-3</v>
          </cell>
          <cell r="Q2941">
            <v>7</v>
          </cell>
          <cell r="R2941">
            <v>0.39466491208372212</v>
          </cell>
          <cell r="S2941">
            <v>0.58673576869485589</v>
          </cell>
          <cell r="T2941">
            <v>-0.20581066972277653</v>
          </cell>
          <cell r="U2941">
            <v>0.41819940391047228</v>
          </cell>
          <cell r="V2941">
            <v>0.9627142536921065</v>
          </cell>
          <cell r="W2941">
            <v>2.7566784120404197E-2</v>
          </cell>
          <cell r="X2941">
            <v>65</v>
          </cell>
          <cell r="Y2941">
            <v>72</v>
          </cell>
          <cell r="Z2941">
            <v>42</v>
          </cell>
          <cell r="AA2941">
            <v>66</v>
          </cell>
          <cell r="AB2941">
            <v>83</v>
          </cell>
          <cell r="AC2941">
            <v>51</v>
          </cell>
        </row>
        <row r="2942">
          <cell r="A2942" t="str">
            <v>sob</v>
          </cell>
          <cell r="B2942" t="str">
            <v>s</v>
          </cell>
          <cell r="C2942" t="str">
            <v>late-8</v>
          </cell>
          <cell r="D2942" t="str">
            <v>o</v>
          </cell>
          <cell r="E2942" t="str">
            <v>b</v>
          </cell>
          <cell r="F2942" t="str">
            <v>early-8</v>
          </cell>
          <cell r="G2942" t="str">
            <v>so</v>
          </cell>
          <cell r="H2942" t="str">
            <v>ob</v>
          </cell>
          <cell r="I2942">
            <v>3</v>
          </cell>
          <cell r="J2942" t="str">
            <v>Not Found</v>
          </cell>
          <cell r="K2942">
            <v>0.1777</v>
          </cell>
          <cell r="L2942">
            <v>4.0000000000000001E-3</v>
          </cell>
          <cell r="M2942">
            <v>11</v>
          </cell>
          <cell r="N2942" t="str">
            <v>Not Found</v>
          </cell>
          <cell r="O2942">
            <v>0.20100000000000001</v>
          </cell>
          <cell r="P2942">
            <v>4.5999999999999999E-3</v>
          </cell>
          <cell r="Q2942">
            <v>6</v>
          </cell>
          <cell r="R2942">
            <v>1.5876472626991469</v>
          </cell>
          <cell r="S2942">
            <v>0.23817275730549328</v>
          </cell>
          <cell r="T2942">
            <v>-4.4752669361177014E-2</v>
          </cell>
          <cell r="U2942">
            <v>1.8535653040643325</v>
          </cell>
          <cell r="V2942">
            <v>0.29069641267727897</v>
          </cell>
          <cell r="W2942">
            <v>-0.20404721553737729</v>
          </cell>
          <cell r="X2942">
            <v>94</v>
          </cell>
          <cell r="Y2942">
            <v>59</v>
          </cell>
          <cell r="Z2942">
            <v>48</v>
          </cell>
          <cell r="AA2942">
            <v>97</v>
          </cell>
          <cell r="AB2942">
            <v>62</v>
          </cell>
          <cell r="AC2942">
            <v>42</v>
          </cell>
        </row>
        <row r="2943">
          <cell r="A2943" t="str">
            <v>Sob</v>
          </cell>
          <cell r="B2943" t="str">
            <v>S</v>
          </cell>
          <cell r="C2943" t="str">
            <v>late-8</v>
          </cell>
          <cell r="D2943" t="str">
            <v>o</v>
          </cell>
          <cell r="E2943" t="str">
            <v>b</v>
          </cell>
          <cell r="F2943" t="str">
            <v>early-8</v>
          </cell>
          <cell r="G2943" t="str">
            <v>So</v>
          </cell>
          <cell r="H2943" t="str">
            <v>ob</v>
          </cell>
          <cell r="I2943">
            <v>3</v>
          </cell>
          <cell r="J2943" t="str">
            <v>Not Found</v>
          </cell>
          <cell r="K2943">
            <v>8.5000000000000006E-2</v>
          </cell>
          <cell r="L2943">
            <v>2.3999999999999998E-3</v>
          </cell>
          <cell r="M2943">
            <v>8</v>
          </cell>
          <cell r="N2943" t="str">
            <v>Not Found</v>
          </cell>
          <cell r="O2943">
            <v>9.6600000000000005E-2</v>
          </cell>
          <cell r="P2943">
            <v>2.5999999999999999E-3</v>
          </cell>
          <cell r="Q2943">
            <v>2</v>
          </cell>
          <cell r="R2943">
            <v>-0.55141393463257204</v>
          </cell>
          <cell r="S2943">
            <v>-0.22657792454699047</v>
          </cell>
          <cell r="T2943">
            <v>-0.52792667044597552</v>
          </cell>
          <cell r="U2943">
            <v>-0.53642193638324331</v>
          </cell>
          <cell r="V2943">
            <v>-0.32022889733620064</v>
          </cell>
          <cell r="W2943">
            <v>-1.1305032141685032</v>
          </cell>
          <cell r="X2943">
            <v>28.999999999999996</v>
          </cell>
          <cell r="Y2943">
            <v>41</v>
          </cell>
          <cell r="Z2943">
            <v>30</v>
          </cell>
          <cell r="AA2943">
            <v>30</v>
          </cell>
          <cell r="AB2943">
            <v>38</v>
          </cell>
          <cell r="AC2943">
            <v>13</v>
          </cell>
        </row>
        <row r="2944">
          <cell r="A2944" t="str">
            <v>soC</v>
          </cell>
          <cell r="B2944" t="str">
            <v>s</v>
          </cell>
          <cell r="C2944" t="str">
            <v>late-8</v>
          </cell>
          <cell r="D2944" t="str">
            <v>o</v>
          </cell>
          <cell r="E2944" t="str">
            <v>C</v>
          </cell>
          <cell r="F2944" t="str">
            <v>mid-8</v>
          </cell>
          <cell r="G2944" t="str">
            <v>so</v>
          </cell>
          <cell r="H2944" t="str">
            <v>oC</v>
          </cell>
          <cell r="I2944">
            <v>4</v>
          </cell>
          <cell r="J2944" t="str">
            <v>Not Found</v>
          </cell>
          <cell r="K2944">
            <v>0.15970000000000001</v>
          </cell>
          <cell r="L2944">
            <v>2.8999999999999998E-3</v>
          </cell>
          <cell r="M2944">
            <v>11</v>
          </cell>
          <cell r="N2944" t="str">
            <v>Not Found</v>
          </cell>
          <cell r="O2944">
            <v>0.1918</v>
          </cell>
          <cell r="P2944">
            <v>3.5999999999999999E-3</v>
          </cell>
          <cell r="Q2944">
            <v>8</v>
          </cell>
          <cell r="R2944">
            <v>1.1722955738968717</v>
          </cell>
          <cell r="S2944">
            <v>-8.134333646808932E-2</v>
          </cell>
          <cell r="T2944">
            <v>-4.4752669361177014E-2</v>
          </cell>
          <cell r="U2944">
            <v>1.6429534016494116</v>
          </cell>
          <cell r="V2944">
            <v>-1.4766242329460836E-2</v>
          </cell>
          <cell r="W2944">
            <v>0.25918078377818571</v>
          </cell>
          <cell r="X2944">
            <v>88</v>
          </cell>
          <cell r="Y2944">
            <v>46</v>
          </cell>
          <cell r="Z2944">
            <v>48</v>
          </cell>
          <cell r="AA2944">
            <v>95</v>
          </cell>
          <cell r="AB2944">
            <v>50</v>
          </cell>
          <cell r="AC2944">
            <v>60</v>
          </cell>
        </row>
        <row r="2945">
          <cell r="A2945" t="str">
            <v>SoC</v>
          </cell>
          <cell r="B2945" t="str">
            <v>S</v>
          </cell>
          <cell r="C2945" t="str">
            <v>late-8</v>
          </cell>
          <cell r="D2945" t="str">
            <v>o</v>
          </cell>
          <cell r="E2945" t="str">
            <v>C</v>
          </cell>
          <cell r="F2945" t="str">
            <v>mid-8</v>
          </cell>
          <cell r="G2945" t="str">
            <v>So</v>
          </cell>
          <cell r="H2945" t="str">
            <v>oC</v>
          </cell>
          <cell r="I2945">
            <v>4</v>
          </cell>
          <cell r="J2945" t="str">
            <v>Not Found</v>
          </cell>
          <cell r="K2945">
            <v>6.7000000000000004E-2</v>
          </cell>
          <cell r="L2945">
            <v>1.2999999999999999E-3</v>
          </cell>
          <cell r="M2945">
            <v>9</v>
          </cell>
          <cell r="N2945" t="str">
            <v>Not Found</v>
          </cell>
          <cell r="O2945">
            <v>8.7400000000000005E-2</v>
          </cell>
          <cell r="P2945">
            <v>1.5E-3</v>
          </cell>
          <cell r="Q2945">
            <v>3</v>
          </cell>
          <cell r="R2945">
            <v>-0.96676562343484773</v>
          </cell>
          <cell r="S2945">
            <v>-0.54609401832057292</v>
          </cell>
          <cell r="T2945">
            <v>-0.36686867008437607</v>
          </cell>
          <cell r="U2945">
            <v>-0.74703383879816376</v>
          </cell>
          <cell r="V2945">
            <v>-0.65623781784361435</v>
          </cell>
          <cell r="W2945">
            <v>-0.89888921451072179</v>
          </cell>
          <cell r="X2945">
            <v>17</v>
          </cell>
          <cell r="Y2945">
            <v>28.999999999999996</v>
          </cell>
          <cell r="Z2945">
            <v>36</v>
          </cell>
          <cell r="AA2945">
            <v>23</v>
          </cell>
          <cell r="AB2945">
            <v>26</v>
          </cell>
          <cell r="AC2945">
            <v>18</v>
          </cell>
        </row>
        <row r="2946">
          <cell r="A2946" t="str">
            <v>Sod</v>
          </cell>
          <cell r="B2946" t="str">
            <v>S</v>
          </cell>
          <cell r="C2946" t="str">
            <v>late-8</v>
          </cell>
          <cell r="D2946" t="str">
            <v>o</v>
          </cell>
          <cell r="E2946" t="str">
            <v>d</v>
          </cell>
          <cell r="F2946" t="str">
            <v>early-8</v>
          </cell>
          <cell r="G2946" t="str">
            <v>So</v>
          </cell>
          <cell r="H2946" t="str">
            <v>od</v>
          </cell>
          <cell r="I2946">
            <v>3</v>
          </cell>
          <cell r="J2946" t="str">
            <v>Not Found</v>
          </cell>
          <cell r="K2946">
            <v>9.69E-2</v>
          </cell>
          <cell r="L2946">
            <v>2.5000000000000001E-3</v>
          </cell>
          <cell r="M2946">
            <v>21</v>
          </cell>
          <cell r="N2946" t="str">
            <v>Not Found</v>
          </cell>
          <cell r="O2946">
            <v>0.12820000000000001</v>
          </cell>
          <cell r="P2946">
            <v>3.0999999999999999E-3</v>
          </cell>
          <cell r="Q2946">
            <v>10</v>
          </cell>
          <cell r="R2946">
            <v>-0.27682031814662339</v>
          </cell>
          <cell r="S2946">
            <v>-0.19753100693121017</v>
          </cell>
          <cell r="T2946">
            <v>1.5658273342548181</v>
          </cell>
          <cell r="U2946">
            <v>0.18698416321583139</v>
          </cell>
          <cell r="V2946">
            <v>-0.16749756983283073</v>
          </cell>
          <cell r="W2946">
            <v>0.72240878309374867</v>
          </cell>
          <cell r="X2946">
            <v>39</v>
          </cell>
          <cell r="Y2946">
            <v>42</v>
          </cell>
          <cell r="Z2946">
            <v>94</v>
          </cell>
          <cell r="AA2946">
            <v>56.999999999999993</v>
          </cell>
          <cell r="AB2946">
            <v>44</v>
          </cell>
          <cell r="AC2946">
            <v>76</v>
          </cell>
        </row>
        <row r="2947">
          <cell r="A2947" t="str">
            <v>sof</v>
          </cell>
          <cell r="B2947" t="str">
            <v>s</v>
          </cell>
          <cell r="C2947" t="str">
            <v>late-8</v>
          </cell>
          <cell r="D2947" t="str">
            <v>o</v>
          </cell>
          <cell r="E2947" t="str">
            <v>f</v>
          </cell>
          <cell r="F2947" t="str">
            <v>mid-8</v>
          </cell>
          <cell r="G2947" t="str">
            <v>so</v>
          </cell>
          <cell r="H2947" t="str">
            <v>of</v>
          </cell>
          <cell r="I2947">
            <v>4</v>
          </cell>
          <cell r="J2947" t="str">
            <v>Not Found</v>
          </cell>
          <cell r="K2947">
            <v>0.1714</v>
          </cell>
          <cell r="L2947">
            <v>3.0000000000000001E-3</v>
          </cell>
          <cell r="M2947">
            <v>11</v>
          </cell>
          <cell r="N2947" t="str">
            <v>Not Found</v>
          </cell>
          <cell r="O2947">
            <v>0.19839999999999999</v>
          </cell>
          <cell r="P2947">
            <v>3.5999999999999999E-3</v>
          </cell>
          <cell r="Q2947">
            <v>7</v>
          </cell>
          <cell r="R2947">
            <v>1.4422741716183505</v>
          </cell>
          <cell r="S2947">
            <v>-5.2296418852309019E-2</v>
          </cell>
          <cell r="T2947">
            <v>-4.4752669361177014E-2</v>
          </cell>
          <cell r="U2947">
            <v>1.7940445490340284</v>
          </cell>
          <cell r="V2947">
            <v>-1.4766242329460836E-2</v>
          </cell>
          <cell r="W2947">
            <v>2.7566784120404197E-2</v>
          </cell>
          <cell r="X2947">
            <v>93</v>
          </cell>
          <cell r="Y2947">
            <v>48</v>
          </cell>
          <cell r="Z2947">
            <v>48</v>
          </cell>
          <cell r="AA2947">
            <v>96</v>
          </cell>
          <cell r="AB2947">
            <v>50</v>
          </cell>
          <cell r="AC2947">
            <v>51</v>
          </cell>
        </row>
        <row r="2948">
          <cell r="A2948" t="str">
            <v>sOf</v>
          </cell>
          <cell r="B2948" t="str">
            <v>s</v>
          </cell>
          <cell r="C2948" t="str">
            <v>late-8</v>
          </cell>
          <cell r="D2948" t="str">
            <v>O</v>
          </cell>
          <cell r="E2948" t="str">
            <v>f</v>
          </cell>
          <cell r="F2948" t="str">
            <v>mid-8</v>
          </cell>
          <cell r="G2948" t="str">
            <v>sO</v>
          </cell>
          <cell r="H2948" t="str">
            <v>Of</v>
          </cell>
          <cell r="I2948">
            <v>4</v>
          </cell>
          <cell r="J2948" t="str">
            <v>Not Found</v>
          </cell>
          <cell r="K2948">
            <v>0.1255</v>
          </cell>
          <cell r="L2948">
            <v>2.0000000000000001E-4</v>
          </cell>
          <cell r="M2948">
            <v>5</v>
          </cell>
          <cell r="N2948" t="str">
            <v>Not Found</v>
          </cell>
          <cell r="O2948">
            <v>0.14599999999999999</v>
          </cell>
          <cell r="P2948">
            <v>2.0000000000000001E-4</v>
          </cell>
          <cell r="Q2948">
            <v>1</v>
          </cell>
          <cell r="R2948">
            <v>0.38312736517254781</v>
          </cell>
          <cell r="S2948">
            <v>-0.86561011209415539</v>
          </cell>
          <cell r="T2948">
            <v>-1.0111006715307742</v>
          </cell>
          <cell r="U2948">
            <v>0.59447240919252486</v>
          </cell>
          <cell r="V2948">
            <v>-1.0533392693523762</v>
          </cell>
          <cell r="W2948">
            <v>-1.3621172138262847</v>
          </cell>
          <cell r="X2948">
            <v>65</v>
          </cell>
          <cell r="Y2948">
            <v>19</v>
          </cell>
          <cell r="Z2948">
            <v>15</v>
          </cell>
          <cell r="AA2948">
            <v>72</v>
          </cell>
          <cell r="AB2948">
            <v>15</v>
          </cell>
          <cell r="AC2948">
            <v>9</v>
          </cell>
        </row>
        <row r="2949">
          <cell r="A2949" t="str">
            <v>Sof</v>
          </cell>
          <cell r="B2949" t="str">
            <v>S</v>
          </cell>
          <cell r="C2949" t="str">
            <v>late-8</v>
          </cell>
          <cell r="D2949" t="str">
            <v>o</v>
          </cell>
          <cell r="E2949" t="str">
            <v>f</v>
          </cell>
          <cell r="F2949" t="str">
            <v>mid-8</v>
          </cell>
          <cell r="G2949" t="str">
            <v>So</v>
          </cell>
          <cell r="H2949" t="str">
            <v>of</v>
          </cell>
          <cell r="I2949">
            <v>4</v>
          </cell>
          <cell r="J2949" t="str">
            <v>Not Found</v>
          </cell>
          <cell r="K2949">
            <v>7.8700000000000006E-2</v>
          </cell>
          <cell r="L2949">
            <v>1.2999999999999999E-3</v>
          </cell>
          <cell r="M2949">
            <v>11</v>
          </cell>
          <cell r="N2949" t="str">
            <v>Not Found</v>
          </cell>
          <cell r="O2949">
            <v>9.4E-2</v>
          </cell>
          <cell r="P2949">
            <v>1.6000000000000001E-3</v>
          </cell>
          <cell r="Q2949">
            <v>4</v>
          </cell>
          <cell r="R2949">
            <v>-0.69678702571336848</v>
          </cell>
          <cell r="S2949">
            <v>-0.54609401832057292</v>
          </cell>
          <cell r="T2949">
            <v>-4.4752669361177014E-2</v>
          </cell>
          <cell r="U2949">
            <v>-0.59594269141354694</v>
          </cell>
          <cell r="V2949">
            <v>-0.62569155234294049</v>
          </cell>
          <cell r="W2949">
            <v>-0.66727521485294028</v>
          </cell>
          <cell r="X2949">
            <v>24</v>
          </cell>
          <cell r="Y2949">
            <v>28.999999999999996</v>
          </cell>
          <cell r="Z2949">
            <v>48</v>
          </cell>
          <cell r="AA2949">
            <v>28.000000000000004</v>
          </cell>
          <cell r="AB2949">
            <v>27</v>
          </cell>
          <cell r="AC2949">
            <v>25</v>
          </cell>
        </row>
        <row r="2950">
          <cell r="A2950" t="str">
            <v>sog</v>
          </cell>
          <cell r="B2950" t="str">
            <v>s</v>
          </cell>
          <cell r="C2950" t="str">
            <v>late-8</v>
          </cell>
          <cell r="D2950" t="str">
            <v>o</v>
          </cell>
          <cell r="E2950" t="str">
            <v>g</v>
          </cell>
          <cell r="F2950" t="str">
            <v>mid-8</v>
          </cell>
          <cell r="G2950" t="str">
            <v>so</v>
          </cell>
          <cell r="H2950" t="str">
            <v>og</v>
          </cell>
          <cell r="I2950">
            <v>4</v>
          </cell>
          <cell r="J2950" t="str">
            <v>Not Found</v>
          </cell>
          <cell r="K2950">
            <v>0.1696</v>
          </cell>
          <cell r="L2950">
            <v>3.3E-3</v>
          </cell>
          <cell r="M2950">
            <v>9</v>
          </cell>
          <cell r="N2950" t="str">
            <v>Not Found</v>
          </cell>
          <cell r="O2950">
            <v>0.1981</v>
          </cell>
          <cell r="P2950">
            <v>4.4000000000000003E-3</v>
          </cell>
          <cell r="Q2950">
            <v>5</v>
          </cell>
          <cell r="R2950">
            <v>1.400739002738123</v>
          </cell>
          <cell r="S2950">
            <v>3.4844333995031646E-2</v>
          </cell>
          <cell r="T2950">
            <v>-0.36686867008437607</v>
          </cell>
          <cell r="U2950">
            <v>1.787176769607455</v>
          </cell>
          <cell r="V2950">
            <v>0.22960388167593113</v>
          </cell>
          <cell r="W2950">
            <v>-0.43566121519515877</v>
          </cell>
          <cell r="X2950">
            <v>92</v>
          </cell>
          <cell r="Y2950">
            <v>51</v>
          </cell>
          <cell r="Z2950">
            <v>36</v>
          </cell>
          <cell r="AA2950">
            <v>96</v>
          </cell>
          <cell r="AB2950">
            <v>60</v>
          </cell>
          <cell r="AC2950">
            <v>33</v>
          </cell>
        </row>
        <row r="2951">
          <cell r="A2951" t="str">
            <v>soG</v>
          </cell>
          <cell r="B2951" t="str">
            <v>s</v>
          </cell>
          <cell r="C2951" t="str">
            <v>late-8</v>
          </cell>
          <cell r="D2951" t="str">
            <v>o</v>
          </cell>
          <cell r="E2951" t="str">
            <v>G</v>
          </cell>
          <cell r="F2951" t="str">
            <v>mid-8</v>
          </cell>
          <cell r="G2951" t="str">
            <v>so</v>
          </cell>
          <cell r="H2951" t="str">
            <v>oG</v>
          </cell>
          <cell r="I2951">
            <v>4</v>
          </cell>
          <cell r="J2951" t="str">
            <v>Not Found</v>
          </cell>
          <cell r="K2951">
            <v>0.16339999999999999</v>
          </cell>
          <cell r="L2951">
            <v>2.7000000000000001E-3</v>
          </cell>
          <cell r="M2951">
            <v>11</v>
          </cell>
          <cell r="N2951" t="str">
            <v>Not Found</v>
          </cell>
          <cell r="O2951">
            <v>0.19789999999999999</v>
          </cell>
          <cell r="P2951">
            <v>3.3999999999999998E-3</v>
          </cell>
          <cell r="Q2951">
            <v>9</v>
          </cell>
          <cell r="R2951">
            <v>1.257673421039561</v>
          </cell>
          <cell r="S2951">
            <v>-0.13943717169964967</v>
          </cell>
          <cell r="T2951">
            <v>-4.4752669361177014E-2</v>
          </cell>
          <cell r="U2951">
            <v>1.7825982499897393</v>
          </cell>
          <cell r="V2951">
            <v>-7.5858773330808829E-2</v>
          </cell>
          <cell r="W2951">
            <v>0.49079478343596716</v>
          </cell>
          <cell r="X2951">
            <v>90</v>
          </cell>
          <cell r="Y2951">
            <v>44</v>
          </cell>
          <cell r="Z2951">
            <v>48</v>
          </cell>
          <cell r="AA2951">
            <v>96</v>
          </cell>
          <cell r="AB2951">
            <v>48</v>
          </cell>
          <cell r="AC2951">
            <v>69</v>
          </cell>
        </row>
        <row r="2952">
          <cell r="A2952" t="str">
            <v>Sog</v>
          </cell>
          <cell r="B2952" t="str">
            <v>S</v>
          </cell>
          <cell r="C2952" t="str">
            <v>late-8</v>
          </cell>
          <cell r="D2952" t="str">
            <v>o</v>
          </cell>
          <cell r="E2952" t="str">
            <v>g</v>
          </cell>
          <cell r="F2952" t="str">
            <v>mid-8</v>
          </cell>
          <cell r="G2952" t="str">
            <v>So</v>
          </cell>
          <cell r="H2952" t="str">
            <v>og</v>
          </cell>
          <cell r="I2952">
            <v>4</v>
          </cell>
          <cell r="J2952" t="str">
            <v>Not Found</v>
          </cell>
          <cell r="K2952">
            <v>7.6899999999999996E-2</v>
          </cell>
          <cell r="L2952">
            <v>1.6999999999999999E-3</v>
          </cell>
          <cell r="M2952">
            <v>9</v>
          </cell>
          <cell r="N2952" t="str">
            <v>Not Found</v>
          </cell>
          <cell r="O2952">
            <v>9.3799999999999994E-2</v>
          </cell>
          <cell r="P2952">
            <v>2.3E-3</v>
          </cell>
          <cell r="Q2952">
            <v>2</v>
          </cell>
          <cell r="R2952">
            <v>-0.73832219459359627</v>
          </cell>
          <cell r="S2952">
            <v>-0.42990634785745202</v>
          </cell>
          <cell r="T2952">
            <v>-0.36686867008437607</v>
          </cell>
          <cell r="U2952">
            <v>-0.60052121103126277</v>
          </cell>
          <cell r="V2952">
            <v>-0.41186769383822258</v>
          </cell>
          <cell r="W2952">
            <v>-1.1305032141685032</v>
          </cell>
          <cell r="X2952">
            <v>23</v>
          </cell>
          <cell r="Y2952">
            <v>33</v>
          </cell>
          <cell r="Z2952">
            <v>36</v>
          </cell>
          <cell r="AA2952">
            <v>27</v>
          </cell>
          <cell r="AB2952">
            <v>35</v>
          </cell>
          <cell r="AC2952">
            <v>13</v>
          </cell>
        </row>
        <row r="2953">
          <cell r="A2953" t="str">
            <v>SoG</v>
          </cell>
          <cell r="B2953" t="str">
            <v>S</v>
          </cell>
          <cell r="C2953" t="str">
            <v>late-8</v>
          </cell>
          <cell r="D2953" t="str">
            <v>o</v>
          </cell>
          <cell r="E2953" t="str">
            <v>G</v>
          </cell>
          <cell r="F2953" t="str">
            <v>mid-8</v>
          </cell>
          <cell r="G2953" t="str">
            <v>So</v>
          </cell>
          <cell r="H2953" t="str">
            <v>oG</v>
          </cell>
          <cell r="I2953">
            <v>4</v>
          </cell>
          <cell r="J2953" t="str">
            <v>Not Found</v>
          </cell>
          <cell r="K2953">
            <v>7.0699999999999999E-2</v>
          </cell>
          <cell r="L2953">
            <v>1.1000000000000001E-3</v>
          </cell>
          <cell r="M2953">
            <v>6</v>
          </cell>
          <cell r="N2953" t="str">
            <v>Not Found</v>
          </cell>
          <cell r="O2953">
            <v>9.35E-2</v>
          </cell>
          <cell r="P2953">
            <v>1.4E-3</v>
          </cell>
          <cell r="Q2953">
            <v>2</v>
          </cell>
          <cell r="R2953">
            <v>-0.88138777629215781</v>
          </cell>
          <cell r="S2953">
            <v>-0.60418785355213334</v>
          </cell>
          <cell r="T2953">
            <v>-0.85004267116917465</v>
          </cell>
          <cell r="U2953">
            <v>-0.60738899045783612</v>
          </cell>
          <cell r="V2953">
            <v>-0.68678408334428831</v>
          </cell>
          <cell r="W2953">
            <v>-1.1305032141685032</v>
          </cell>
          <cell r="X2953">
            <v>19</v>
          </cell>
          <cell r="Y2953">
            <v>27</v>
          </cell>
          <cell r="Z2953">
            <v>20</v>
          </cell>
          <cell r="AA2953">
            <v>27</v>
          </cell>
          <cell r="AB2953">
            <v>25</v>
          </cell>
          <cell r="AC2953">
            <v>13</v>
          </cell>
        </row>
        <row r="2954">
          <cell r="A2954" t="str">
            <v>soJ</v>
          </cell>
          <cell r="B2954" t="str">
            <v>s</v>
          </cell>
          <cell r="C2954" t="str">
            <v>late-8</v>
          </cell>
          <cell r="D2954" t="str">
            <v>o</v>
          </cell>
          <cell r="E2954" t="str">
            <v>J</v>
          </cell>
          <cell r="F2954" t="str">
            <v>mid-8</v>
          </cell>
          <cell r="G2954" t="str">
            <v>so</v>
          </cell>
          <cell r="H2954" t="str">
            <v>oJ</v>
          </cell>
          <cell r="I2954">
            <v>4</v>
          </cell>
          <cell r="J2954" t="str">
            <v>Not Found</v>
          </cell>
          <cell r="K2954">
            <v>0.16239999999999999</v>
          </cell>
          <cell r="L2954">
            <v>2.8999999999999998E-3</v>
          </cell>
          <cell r="M2954">
            <v>11</v>
          </cell>
          <cell r="N2954" t="str">
            <v>Not Found</v>
          </cell>
          <cell r="O2954">
            <v>0.18540000000000001</v>
          </cell>
          <cell r="P2954">
            <v>3.5000000000000001E-3</v>
          </cell>
          <cell r="Q2954">
            <v>5</v>
          </cell>
          <cell r="R2954">
            <v>1.2345983272172125</v>
          </cell>
          <cell r="S2954">
            <v>-8.134333646808932E-2</v>
          </cell>
          <cell r="T2954">
            <v>-4.4752669361177014E-2</v>
          </cell>
          <cell r="U2954">
            <v>1.4964407738825107</v>
          </cell>
          <cell r="V2954">
            <v>-4.5312507830134761E-2</v>
          </cell>
          <cell r="W2954">
            <v>-0.43566121519515877</v>
          </cell>
          <cell r="X2954">
            <v>89</v>
          </cell>
          <cell r="Y2954">
            <v>46</v>
          </cell>
          <cell r="Z2954">
            <v>48</v>
          </cell>
          <cell r="AA2954">
            <v>93</v>
          </cell>
          <cell r="AB2954">
            <v>49</v>
          </cell>
          <cell r="AC2954">
            <v>33</v>
          </cell>
        </row>
        <row r="2955">
          <cell r="A2955" t="str">
            <v>SoJ</v>
          </cell>
          <cell r="B2955" t="str">
            <v>S</v>
          </cell>
          <cell r="C2955" t="str">
            <v>late-8</v>
          </cell>
          <cell r="D2955" t="str">
            <v>o</v>
          </cell>
          <cell r="E2955" t="str">
            <v>J</v>
          </cell>
          <cell r="F2955" t="str">
            <v>mid-8</v>
          </cell>
          <cell r="G2955" t="str">
            <v>So</v>
          </cell>
          <cell r="H2955" t="str">
            <v>oJ</v>
          </cell>
          <cell r="I2955">
            <v>4</v>
          </cell>
          <cell r="J2955" t="str">
            <v>Not Found</v>
          </cell>
          <cell r="K2955">
            <v>6.9699999999999998E-2</v>
          </cell>
          <cell r="L2955">
            <v>1.2999999999999999E-3</v>
          </cell>
          <cell r="M2955">
            <v>7</v>
          </cell>
          <cell r="N2955" t="str">
            <v>Not Found</v>
          </cell>
          <cell r="O2955">
            <v>8.1000000000000003E-2</v>
          </cell>
          <cell r="P2955">
            <v>1.5E-3</v>
          </cell>
          <cell r="Q2955">
            <v>2</v>
          </cell>
          <cell r="R2955">
            <v>-0.90446287011450655</v>
          </cell>
          <cell r="S2955">
            <v>-0.54609401832057292</v>
          </cell>
          <cell r="T2955">
            <v>-0.68898467080757508</v>
          </cell>
          <cell r="U2955">
            <v>-0.89354646656506498</v>
          </cell>
          <cell r="V2955">
            <v>-0.65623781784361435</v>
          </cell>
          <cell r="W2955">
            <v>-1.1305032141685032</v>
          </cell>
          <cell r="X2955">
            <v>18</v>
          </cell>
          <cell r="Y2955">
            <v>28.999999999999996</v>
          </cell>
          <cell r="Z2955">
            <v>24</v>
          </cell>
          <cell r="AA2955">
            <v>19</v>
          </cell>
          <cell r="AB2955">
            <v>26</v>
          </cell>
          <cell r="AC2955">
            <v>13</v>
          </cell>
        </row>
        <row r="2956">
          <cell r="A2956" t="str">
            <v>Sok</v>
          </cell>
          <cell r="B2956" t="str">
            <v>S</v>
          </cell>
          <cell r="C2956" t="str">
            <v>late-8</v>
          </cell>
          <cell r="D2956" t="str">
            <v>o</v>
          </cell>
          <cell r="E2956" t="str">
            <v>k</v>
          </cell>
          <cell r="F2956" t="str">
            <v>mid-8</v>
          </cell>
          <cell r="G2956" t="str">
            <v>So</v>
          </cell>
          <cell r="H2956" t="str">
            <v>ok</v>
          </cell>
          <cell r="I2956">
            <v>4</v>
          </cell>
          <cell r="J2956" t="str">
            <v>Not Found</v>
          </cell>
          <cell r="K2956">
            <v>0.1125</v>
          </cell>
          <cell r="L2956">
            <v>3.7000000000000002E-3</v>
          </cell>
          <cell r="M2956">
            <v>23</v>
          </cell>
          <cell r="N2956" t="str">
            <v>Not Found</v>
          </cell>
          <cell r="O2956">
            <v>0.13539999999999999</v>
          </cell>
          <cell r="P2956">
            <v>4.1999999999999997E-3</v>
          </cell>
          <cell r="Q2956">
            <v>11</v>
          </cell>
          <cell r="R2956">
            <v>8.3151145482015507E-2</v>
          </cell>
          <cell r="S2956">
            <v>0.1510320044581526</v>
          </cell>
          <cell r="T2956">
            <v>1.8879433349780173</v>
          </cell>
          <cell r="U2956">
            <v>0.35181086945359485</v>
          </cell>
          <cell r="V2956">
            <v>0.168511350674583</v>
          </cell>
          <cell r="W2956">
            <v>0.95402278275153019</v>
          </cell>
          <cell r="X2956">
            <v>53</v>
          </cell>
          <cell r="Y2956">
            <v>56.000000000000007</v>
          </cell>
          <cell r="Z2956">
            <v>97</v>
          </cell>
          <cell r="AA2956">
            <v>64</v>
          </cell>
          <cell r="AB2956">
            <v>56.999999999999993</v>
          </cell>
          <cell r="AC2956">
            <v>83</v>
          </cell>
        </row>
        <row r="2957">
          <cell r="A2957" t="str">
            <v>SOl</v>
          </cell>
          <cell r="B2957" t="str">
            <v>S</v>
          </cell>
          <cell r="C2957" t="str">
            <v>late-8</v>
          </cell>
          <cell r="D2957" t="str">
            <v>O</v>
          </cell>
          <cell r="E2957" t="str">
            <v>l</v>
          </cell>
          <cell r="F2957" t="str">
            <v>late-8</v>
          </cell>
          <cell r="G2957" t="str">
            <v>SO</v>
          </cell>
          <cell r="H2957" t="str">
            <v>Ol</v>
          </cell>
          <cell r="I2957">
            <v>5</v>
          </cell>
          <cell r="J2957" t="str">
            <v>Not Found</v>
          </cell>
          <cell r="K2957">
            <v>8.6800000000000002E-2</v>
          </cell>
          <cell r="L2957">
            <v>5.0000000000000001E-4</v>
          </cell>
          <cell r="M2957">
            <v>13</v>
          </cell>
          <cell r="N2957" t="str">
            <v>Not Found</v>
          </cell>
          <cell r="O2957">
            <v>0.1038</v>
          </cell>
          <cell r="P2957">
            <v>6.9999999999999999E-4</v>
          </cell>
          <cell r="Q2957">
            <v>5</v>
          </cell>
          <cell r="R2957">
            <v>-0.50987876575234459</v>
          </cell>
          <cell r="S2957">
            <v>-0.77846935924681471</v>
          </cell>
          <cell r="T2957">
            <v>0.27736333136202201</v>
          </cell>
          <cell r="U2957">
            <v>-0.37159523014547952</v>
          </cell>
          <cell r="V2957">
            <v>-0.90060794184900617</v>
          </cell>
          <cell r="W2957">
            <v>-0.43566121519515877</v>
          </cell>
          <cell r="X2957">
            <v>30</v>
          </cell>
          <cell r="Y2957">
            <v>21</v>
          </cell>
          <cell r="Z2957">
            <v>61</v>
          </cell>
          <cell r="AA2957">
            <v>36</v>
          </cell>
          <cell r="AB2957">
            <v>19</v>
          </cell>
          <cell r="AC2957">
            <v>33</v>
          </cell>
        </row>
        <row r="2958">
          <cell r="A2958" t="str">
            <v>som</v>
          </cell>
          <cell r="B2958" t="str">
            <v>s</v>
          </cell>
          <cell r="C2958" t="str">
            <v>late-8</v>
          </cell>
          <cell r="D2958" t="str">
            <v>o</v>
          </cell>
          <cell r="E2958" t="str">
            <v>m</v>
          </cell>
          <cell r="F2958" t="str">
            <v>early-8</v>
          </cell>
          <cell r="G2958" t="str">
            <v>so</v>
          </cell>
          <cell r="H2958" t="str">
            <v>om</v>
          </cell>
          <cell r="I2958">
            <v>3</v>
          </cell>
          <cell r="J2958" t="str">
            <v>Not Found</v>
          </cell>
          <cell r="K2958">
            <v>0.2011</v>
          </cell>
          <cell r="L2958">
            <v>4.8999999999999998E-3</v>
          </cell>
          <cell r="M2958">
            <v>19</v>
          </cell>
          <cell r="N2958" t="str">
            <v>Not Found</v>
          </cell>
          <cell r="O2958">
            <v>0.22450000000000001</v>
          </cell>
          <cell r="P2958">
            <v>4.8999999999999998E-3</v>
          </cell>
          <cell r="Q2958">
            <v>12</v>
          </cell>
          <cell r="R2958">
            <v>2.127604458142105</v>
          </cell>
          <cell r="S2958">
            <v>0.49959501584751526</v>
          </cell>
          <cell r="T2958">
            <v>1.2437113335316192</v>
          </cell>
          <cell r="U2958">
            <v>2.3915413591459225</v>
          </cell>
          <cell r="V2958">
            <v>0.38233520917930092</v>
          </cell>
          <cell r="W2958">
            <v>1.1856367824093117</v>
          </cell>
          <cell r="X2958">
            <v>98</v>
          </cell>
          <cell r="Y2958">
            <v>69</v>
          </cell>
          <cell r="Z2958">
            <v>89</v>
          </cell>
          <cell r="AA2958">
            <v>99</v>
          </cell>
          <cell r="AB2958">
            <v>65</v>
          </cell>
          <cell r="AC2958">
            <v>88</v>
          </cell>
        </row>
        <row r="2959">
          <cell r="A2959" t="str">
            <v>Som</v>
          </cell>
          <cell r="B2959" t="str">
            <v>S</v>
          </cell>
          <cell r="C2959" t="str">
            <v>late-8</v>
          </cell>
          <cell r="D2959" t="str">
            <v>o</v>
          </cell>
          <cell r="E2959" t="str">
            <v>m</v>
          </cell>
          <cell r="F2959" t="str">
            <v>early-8</v>
          </cell>
          <cell r="G2959" t="str">
            <v>So</v>
          </cell>
          <cell r="H2959" t="str">
            <v>om</v>
          </cell>
          <cell r="I2959">
            <v>3</v>
          </cell>
          <cell r="J2959" t="str">
            <v>Not Found</v>
          </cell>
          <cell r="K2959">
            <v>0.1084</v>
          </cell>
          <cell r="L2959">
            <v>3.3E-3</v>
          </cell>
          <cell r="M2959">
            <v>17</v>
          </cell>
          <cell r="N2959" t="str">
            <v>Not Found</v>
          </cell>
          <cell r="O2959">
            <v>0.1201</v>
          </cell>
          <cell r="P2959">
            <v>2.8999999999999998E-3</v>
          </cell>
          <cell r="Q2959">
            <v>5</v>
          </cell>
          <cell r="R2959">
            <v>-1.145673918961408E-2</v>
          </cell>
          <cell r="S2959">
            <v>3.4844333995031646E-2</v>
          </cell>
          <cell r="T2959">
            <v>0.9215953328084201</v>
          </cell>
          <cell r="U2959">
            <v>1.5541186983468451E-3</v>
          </cell>
          <cell r="V2959">
            <v>-0.22859010083417874</v>
          </cell>
          <cell r="W2959">
            <v>-0.43566121519515877</v>
          </cell>
          <cell r="X2959">
            <v>50</v>
          </cell>
          <cell r="Y2959">
            <v>51</v>
          </cell>
          <cell r="Z2959">
            <v>82</v>
          </cell>
          <cell r="AA2959">
            <v>50</v>
          </cell>
          <cell r="AB2959">
            <v>42</v>
          </cell>
          <cell r="AC2959">
            <v>33</v>
          </cell>
        </row>
        <row r="2960">
          <cell r="A2960" t="str">
            <v>sOn</v>
          </cell>
          <cell r="B2960" t="str">
            <v>s</v>
          </cell>
          <cell r="C2960" t="str">
            <v>late-8</v>
          </cell>
          <cell r="D2960" t="str">
            <v>O</v>
          </cell>
          <cell r="E2960" t="str">
            <v>n</v>
          </cell>
          <cell r="F2960" t="str">
            <v>early-8</v>
          </cell>
          <cell r="G2960" t="str">
            <v>sO</v>
          </cell>
          <cell r="H2960" t="str">
            <v>On</v>
          </cell>
          <cell r="I2960">
            <v>3</v>
          </cell>
          <cell r="J2960" t="str">
            <v>Not Found</v>
          </cell>
          <cell r="K2960">
            <v>0.2019</v>
          </cell>
          <cell r="L2960">
            <v>8.0000000000000004E-4</v>
          </cell>
          <cell r="M2960">
            <v>13</v>
          </cell>
          <cell r="N2960" t="str">
            <v>Not Found</v>
          </cell>
          <cell r="O2960">
            <v>0.2321</v>
          </cell>
          <cell r="P2960">
            <v>6.9999999999999999E-4</v>
          </cell>
          <cell r="Q2960">
            <v>7</v>
          </cell>
          <cell r="R2960">
            <v>2.1460645331999841</v>
          </cell>
          <cell r="S2960">
            <v>-0.69132860639947413</v>
          </cell>
          <cell r="T2960">
            <v>0.27736333136202201</v>
          </cell>
          <cell r="U2960">
            <v>2.5655251046191174</v>
          </cell>
          <cell r="V2960">
            <v>-0.90060794184900617</v>
          </cell>
          <cell r="W2960">
            <v>2.7566784120404197E-2</v>
          </cell>
          <cell r="X2960">
            <v>98</v>
          </cell>
          <cell r="Y2960">
            <v>24</v>
          </cell>
          <cell r="Z2960">
            <v>61</v>
          </cell>
          <cell r="AA2960">
            <v>99</v>
          </cell>
          <cell r="AB2960">
            <v>19</v>
          </cell>
          <cell r="AC2960">
            <v>51</v>
          </cell>
        </row>
        <row r="2961">
          <cell r="A2961" t="str">
            <v>SOn</v>
          </cell>
          <cell r="B2961" t="str">
            <v>S</v>
          </cell>
          <cell r="C2961" t="str">
            <v>late-8</v>
          </cell>
          <cell r="D2961" t="str">
            <v>O</v>
          </cell>
          <cell r="E2961" t="str">
            <v>n</v>
          </cell>
          <cell r="F2961" t="str">
            <v>early-8</v>
          </cell>
          <cell r="G2961" t="str">
            <v>SO</v>
          </cell>
          <cell r="H2961" t="str">
            <v>On</v>
          </cell>
          <cell r="I2961">
            <v>3</v>
          </cell>
          <cell r="J2961" t="str">
            <v>Not Found</v>
          </cell>
          <cell r="K2961">
            <v>0.10920000000000001</v>
          </cell>
          <cell r="L2961">
            <v>6.9999999999999999E-4</v>
          </cell>
          <cell r="M2961">
            <v>8</v>
          </cell>
          <cell r="N2961" t="str">
            <v>Not Found</v>
          </cell>
          <cell r="O2961">
            <v>0.12770000000000001</v>
          </cell>
          <cell r="P2961">
            <v>6.9999999999999999E-4</v>
          </cell>
          <cell r="Q2961">
            <v>4</v>
          </cell>
          <cell r="R2961">
            <v>7.0033358682650426E-3</v>
          </cell>
          <cell r="S2961">
            <v>-0.72037552401525429</v>
          </cell>
          <cell r="T2961">
            <v>-0.52792667044597552</v>
          </cell>
          <cell r="U2961">
            <v>0.17553786417154221</v>
          </cell>
          <cell r="V2961">
            <v>-0.90060794184900617</v>
          </cell>
          <cell r="W2961">
            <v>-0.66727521485294028</v>
          </cell>
          <cell r="X2961">
            <v>50</v>
          </cell>
          <cell r="Y2961">
            <v>23</v>
          </cell>
          <cell r="Z2961">
            <v>30</v>
          </cell>
          <cell r="AA2961">
            <v>56.999999999999993</v>
          </cell>
          <cell r="AB2961">
            <v>19</v>
          </cell>
          <cell r="AC2961">
            <v>25</v>
          </cell>
        </row>
        <row r="2962">
          <cell r="A2962" t="str">
            <v>Sop</v>
          </cell>
          <cell r="B2962" t="str">
            <v>S</v>
          </cell>
          <cell r="C2962" t="str">
            <v>late-8</v>
          </cell>
          <cell r="D2962" t="str">
            <v>o</v>
          </cell>
          <cell r="E2962" t="str">
            <v>p</v>
          </cell>
          <cell r="F2962" t="str">
            <v>early-8</v>
          </cell>
          <cell r="G2962" t="str">
            <v>So</v>
          </cell>
          <cell r="H2962" t="str">
            <v>op</v>
          </cell>
          <cell r="I2962">
            <v>3</v>
          </cell>
          <cell r="J2962" t="str">
            <v>Not Found</v>
          </cell>
          <cell r="K2962">
            <v>9.6100000000000005E-2</v>
          </cell>
          <cell r="L2962">
            <v>2.0999999999999999E-3</v>
          </cell>
          <cell r="M2962">
            <v>19</v>
          </cell>
          <cell r="N2962" t="str">
            <v>Not Found</v>
          </cell>
          <cell r="O2962">
            <v>0.1071</v>
          </cell>
          <cell r="P2962">
            <v>2.7000000000000001E-3</v>
          </cell>
          <cell r="Q2962">
            <v>11</v>
          </cell>
          <cell r="R2962">
            <v>-0.29528039320450217</v>
          </cell>
          <cell r="S2962">
            <v>-0.31371867739433112</v>
          </cell>
          <cell r="T2962">
            <v>1.2437113335316192</v>
          </cell>
          <cell r="U2962">
            <v>-0.29604965645317111</v>
          </cell>
          <cell r="V2962">
            <v>-0.28968263183552656</v>
          </cell>
          <cell r="W2962">
            <v>0.95402278275153019</v>
          </cell>
          <cell r="X2962">
            <v>38</v>
          </cell>
          <cell r="Y2962">
            <v>37</v>
          </cell>
          <cell r="Z2962">
            <v>89</v>
          </cell>
          <cell r="AA2962">
            <v>38</v>
          </cell>
          <cell r="AB2962">
            <v>39</v>
          </cell>
          <cell r="AC2962">
            <v>83</v>
          </cell>
        </row>
        <row r="2963">
          <cell r="A2963" t="str">
            <v>sos</v>
          </cell>
          <cell r="B2963" t="str">
            <v>s</v>
          </cell>
          <cell r="C2963" t="str">
            <v>late-8</v>
          </cell>
          <cell r="D2963" t="str">
            <v>o</v>
          </cell>
          <cell r="E2963" t="str">
            <v>s</v>
          </cell>
          <cell r="F2963" t="str">
            <v>late-8</v>
          </cell>
          <cell r="G2963" t="str">
            <v>so</v>
          </cell>
          <cell r="H2963" t="str">
            <v>os</v>
          </cell>
          <cell r="I2963">
            <v>5</v>
          </cell>
          <cell r="J2963" t="str">
            <v>Not Found</v>
          </cell>
          <cell r="K2963">
            <v>0.23050000000000001</v>
          </cell>
          <cell r="L2963">
            <v>5.1000000000000004E-3</v>
          </cell>
          <cell r="M2963">
            <v>11</v>
          </cell>
          <cell r="N2963" t="str">
            <v>Not Found</v>
          </cell>
          <cell r="O2963">
            <v>0.24149999999999999</v>
          </cell>
          <cell r="P2963">
            <v>6.7000000000000002E-3</v>
          </cell>
          <cell r="Q2963">
            <v>7</v>
          </cell>
          <cell r="R2963">
            <v>2.8060122165191554</v>
          </cell>
          <cell r="S2963">
            <v>0.55768885107907584</v>
          </cell>
          <cell r="T2963">
            <v>-4.4752669361177014E-2</v>
          </cell>
          <cell r="U2963">
            <v>2.7807155266517536</v>
          </cell>
          <cell r="V2963">
            <v>0.93216798819143265</v>
          </cell>
          <cell r="W2963">
            <v>2.7566784120404197E-2</v>
          </cell>
          <cell r="X2963">
            <v>100</v>
          </cell>
          <cell r="Y2963">
            <v>71</v>
          </cell>
          <cell r="Z2963">
            <v>48</v>
          </cell>
          <cell r="AA2963">
            <v>100</v>
          </cell>
          <cell r="AB2963">
            <v>83</v>
          </cell>
          <cell r="AC2963">
            <v>51</v>
          </cell>
        </row>
        <row r="2964">
          <cell r="A2964" t="str">
            <v>soS</v>
          </cell>
          <cell r="B2964" t="str">
            <v>s</v>
          </cell>
          <cell r="C2964" t="str">
            <v>late-8</v>
          </cell>
          <cell r="D2964" t="str">
            <v>o</v>
          </cell>
          <cell r="E2964" t="str">
            <v>S</v>
          </cell>
          <cell r="F2964" t="str">
            <v>late-8</v>
          </cell>
          <cell r="G2964" t="str">
            <v>so</v>
          </cell>
          <cell r="H2964" t="str">
            <v>oS</v>
          </cell>
          <cell r="I2964">
            <v>5</v>
          </cell>
          <cell r="J2964" t="str">
            <v>Not Found</v>
          </cell>
          <cell r="K2964">
            <v>0.15939999999999999</v>
          </cell>
          <cell r="L2964">
            <v>3.5000000000000001E-3</v>
          </cell>
          <cell r="M2964">
            <v>9</v>
          </cell>
          <cell r="N2964" t="str">
            <v>Not Found</v>
          </cell>
          <cell r="O2964">
            <v>0.1903</v>
          </cell>
          <cell r="P2964">
            <v>3.8E-3</v>
          </cell>
          <cell r="Q2964">
            <v>6</v>
          </cell>
          <cell r="R2964">
            <v>1.1653730457501665</v>
          </cell>
          <cell r="S2964">
            <v>9.2938169226592121E-2</v>
          </cell>
          <cell r="T2964">
            <v>-0.36686867008437607</v>
          </cell>
          <cell r="U2964">
            <v>1.6086145045165441</v>
          </cell>
          <cell r="V2964">
            <v>4.632628867188715E-2</v>
          </cell>
          <cell r="W2964">
            <v>-0.20404721553737729</v>
          </cell>
          <cell r="X2964">
            <v>88</v>
          </cell>
          <cell r="Y2964">
            <v>54</v>
          </cell>
          <cell r="Z2964">
            <v>36</v>
          </cell>
          <cell r="AA2964">
            <v>95</v>
          </cell>
          <cell r="AB2964">
            <v>52</v>
          </cell>
          <cell r="AC2964">
            <v>42</v>
          </cell>
        </row>
        <row r="2965">
          <cell r="A2965" t="str">
            <v>sOs</v>
          </cell>
          <cell r="B2965" t="str">
            <v>s</v>
          </cell>
          <cell r="C2965" t="str">
            <v>late-8</v>
          </cell>
          <cell r="D2965" t="str">
            <v>O</v>
          </cell>
          <cell r="E2965" t="str">
            <v>s</v>
          </cell>
          <cell r="F2965" t="str">
            <v>late-8</v>
          </cell>
          <cell r="G2965" t="str">
            <v>sO</v>
          </cell>
          <cell r="H2965" t="str">
            <v>Os</v>
          </cell>
          <cell r="I2965">
            <v>5</v>
          </cell>
          <cell r="J2965" t="str">
            <v>Not Found</v>
          </cell>
          <cell r="K2965">
            <v>0.1847</v>
          </cell>
          <cell r="L2965">
            <v>8.0000000000000004E-4</v>
          </cell>
          <cell r="M2965">
            <v>7</v>
          </cell>
          <cell r="N2965" t="str">
            <v>Not Found</v>
          </cell>
          <cell r="O2965">
            <v>0.18909999999999999</v>
          </cell>
          <cell r="P2965">
            <v>4.0000000000000002E-4</v>
          </cell>
          <cell r="Q2965">
            <v>4</v>
          </cell>
          <cell r="R2965">
            <v>1.7491729194555874</v>
          </cell>
          <cell r="S2965">
            <v>-0.69132860639947413</v>
          </cell>
          <cell r="T2965">
            <v>-0.68898467080757508</v>
          </cell>
          <cell r="U2965">
            <v>1.58114338681025</v>
          </cell>
          <cell r="V2965">
            <v>-0.99224673835102817</v>
          </cell>
          <cell r="W2965">
            <v>-0.66727521485294028</v>
          </cell>
          <cell r="X2965">
            <v>96</v>
          </cell>
          <cell r="Y2965">
            <v>24</v>
          </cell>
          <cell r="Z2965">
            <v>24</v>
          </cell>
          <cell r="AA2965">
            <v>94</v>
          </cell>
          <cell r="AB2965">
            <v>17</v>
          </cell>
          <cell r="AC2965">
            <v>25</v>
          </cell>
        </row>
        <row r="2966">
          <cell r="A2966" t="str">
            <v>Sos</v>
          </cell>
          <cell r="B2966" t="str">
            <v>S</v>
          </cell>
          <cell r="C2966" t="str">
            <v>late-8</v>
          </cell>
          <cell r="D2966" t="str">
            <v>o</v>
          </cell>
          <cell r="E2966" t="str">
            <v>s</v>
          </cell>
          <cell r="F2966" t="str">
            <v>late-8</v>
          </cell>
          <cell r="G2966" t="str">
            <v>So</v>
          </cell>
          <cell r="H2966" t="str">
            <v>os</v>
          </cell>
          <cell r="I2966">
            <v>5</v>
          </cell>
          <cell r="J2966" t="str">
            <v>Not Found</v>
          </cell>
          <cell r="K2966">
            <v>0.13780000000000001</v>
          </cell>
          <cell r="L2966">
            <v>3.5000000000000001E-3</v>
          </cell>
          <cell r="M2966">
            <v>7</v>
          </cell>
          <cell r="N2966" t="str">
            <v>Not Found</v>
          </cell>
          <cell r="O2966">
            <v>0.1371</v>
          </cell>
          <cell r="P2966">
            <v>4.5999999999999999E-3</v>
          </cell>
          <cell r="Q2966">
            <v>3</v>
          </cell>
          <cell r="R2966">
            <v>0.66695101918743627</v>
          </cell>
          <cell r="S2966">
            <v>9.2938169226592121E-2</v>
          </cell>
          <cell r="T2966">
            <v>-0.68898467080757508</v>
          </cell>
          <cell r="U2966">
            <v>0.39072828620417815</v>
          </cell>
          <cell r="V2966">
            <v>0.29069641267727897</v>
          </cell>
          <cell r="W2966">
            <v>-0.89888921451072179</v>
          </cell>
          <cell r="X2966">
            <v>75</v>
          </cell>
          <cell r="Y2966">
            <v>54</v>
          </cell>
          <cell r="Z2966">
            <v>24</v>
          </cell>
          <cell r="AA2966">
            <v>65</v>
          </cell>
          <cell r="AB2966">
            <v>62</v>
          </cell>
          <cell r="AC2966">
            <v>18</v>
          </cell>
        </row>
        <row r="2967">
          <cell r="A2967" t="str">
            <v>SoS</v>
          </cell>
          <cell r="B2967" t="str">
            <v>S</v>
          </cell>
          <cell r="C2967" t="str">
            <v>late-8</v>
          </cell>
          <cell r="D2967" t="str">
            <v>o</v>
          </cell>
          <cell r="E2967" t="str">
            <v>S</v>
          </cell>
          <cell r="F2967" t="str">
            <v>late-8</v>
          </cell>
          <cell r="G2967" t="str">
            <v>So</v>
          </cell>
          <cell r="H2967" t="str">
            <v>oS</v>
          </cell>
          <cell r="I2967">
            <v>5</v>
          </cell>
          <cell r="J2967" t="str">
            <v>Not Found</v>
          </cell>
          <cell r="K2967">
            <v>6.6699999999999995E-2</v>
          </cell>
          <cell r="L2967">
            <v>1.9E-3</v>
          </cell>
          <cell r="M2967">
            <v>7</v>
          </cell>
          <cell r="N2967" t="str">
            <v>Not Found</v>
          </cell>
          <cell r="O2967">
            <v>8.5900000000000004E-2</v>
          </cell>
          <cell r="P2967">
            <v>1.6999999999999999E-3</v>
          </cell>
          <cell r="Q2967">
            <v>2</v>
          </cell>
          <cell r="R2967">
            <v>-0.97368815158155253</v>
          </cell>
          <cell r="S2967">
            <v>-0.37181251262589154</v>
          </cell>
          <cell r="T2967">
            <v>-0.68898467080757508</v>
          </cell>
          <cell r="U2967">
            <v>-0.78137273593103118</v>
          </cell>
          <cell r="V2967">
            <v>-0.59514528684226642</v>
          </cell>
          <cell r="W2967">
            <v>-1.1305032141685032</v>
          </cell>
          <cell r="X2967">
            <v>16</v>
          </cell>
          <cell r="Y2967">
            <v>35</v>
          </cell>
          <cell r="Z2967">
            <v>24</v>
          </cell>
          <cell r="AA2967">
            <v>22</v>
          </cell>
          <cell r="AB2967">
            <v>28.000000000000004</v>
          </cell>
          <cell r="AC2967">
            <v>13</v>
          </cell>
        </row>
        <row r="2968">
          <cell r="A2968" t="str">
            <v>SOs</v>
          </cell>
          <cell r="B2968" t="str">
            <v>S</v>
          </cell>
          <cell r="C2968" t="str">
            <v>late-8</v>
          </cell>
          <cell r="D2968" t="str">
            <v>O</v>
          </cell>
          <cell r="E2968" t="str">
            <v>s</v>
          </cell>
          <cell r="F2968" t="str">
            <v>late-8</v>
          </cell>
          <cell r="G2968" t="str">
            <v>SO</v>
          </cell>
          <cell r="H2968" t="str">
            <v>Os</v>
          </cell>
          <cell r="I2968">
            <v>5</v>
          </cell>
          <cell r="J2968" t="str">
            <v>Not Found</v>
          </cell>
          <cell r="K2968">
            <v>9.1999999999999998E-2</v>
          </cell>
          <cell r="L2968">
            <v>6.9999999999999999E-4</v>
          </cell>
          <cell r="M2968">
            <v>2</v>
          </cell>
          <cell r="N2968" t="str">
            <v>Not Found</v>
          </cell>
          <cell r="O2968">
            <v>8.4699999999999998E-2</v>
          </cell>
          <cell r="P2968">
            <v>4.0000000000000002E-4</v>
          </cell>
          <cell r="Q2968">
            <v>3</v>
          </cell>
          <cell r="R2968">
            <v>-0.38988827787613178</v>
          </cell>
          <cell r="S2968">
            <v>-0.72037552401525429</v>
          </cell>
          <cell r="T2968">
            <v>-1.4942746726155727</v>
          </cell>
          <cell r="U2968">
            <v>-0.80884385363732536</v>
          </cell>
          <cell r="V2968">
            <v>-0.99224673835102817</v>
          </cell>
          <cell r="W2968">
            <v>-0.89888921451072179</v>
          </cell>
          <cell r="X2968">
            <v>35</v>
          </cell>
          <cell r="Y2968">
            <v>23</v>
          </cell>
          <cell r="Z2968">
            <v>7.0000000000000009</v>
          </cell>
          <cell r="AA2968">
            <v>21</v>
          </cell>
          <cell r="AB2968">
            <v>17</v>
          </cell>
          <cell r="AC2968">
            <v>18</v>
          </cell>
        </row>
        <row r="2969">
          <cell r="A2969" t="str">
            <v>sot</v>
          </cell>
          <cell r="B2969" t="str">
            <v>s</v>
          </cell>
          <cell r="C2969" t="str">
            <v>late-8</v>
          </cell>
          <cell r="D2969" t="str">
            <v>o</v>
          </cell>
          <cell r="E2969" t="str">
            <v>t</v>
          </cell>
          <cell r="F2969" t="str">
            <v>mid-8</v>
          </cell>
          <cell r="G2969" t="str">
            <v>so</v>
          </cell>
          <cell r="H2969" t="str">
            <v>ot</v>
          </cell>
          <cell r="I2969">
            <v>4</v>
          </cell>
          <cell r="J2969" t="str">
            <v>Not Found</v>
          </cell>
          <cell r="K2969">
            <v>0.2177</v>
          </cell>
          <cell r="L2969">
            <v>6.8999999999999999E-3</v>
          </cell>
          <cell r="M2969">
            <v>30</v>
          </cell>
          <cell r="N2969" t="str">
            <v>Not Found</v>
          </cell>
          <cell r="O2969">
            <v>0.24740000000000001</v>
          </cell>
          <cell r="P2969">
            <v>7.0000000000000001E-3</v>
          </cell>
          <cell r="Q2969">
            <v>20</v>
          </cell>
          <cell r="R2969">
            <v>2.5106510155930928</v>
          </cell>
          <cell r="S2969">
            <v>1.0805333681631197</v>
          </cell>
          <cell r="T2969">
            <v>3.015349337509214</v>
          </cell>
          <cell r="U2969">
            <v>2.9157818553743664</v>
          </cell>
          <cell r="V2969">
            <v>1.0238067846934547</v>
          </cell>
          <cell r="W2969">
            <v>3.0385487796715633</v>
          </cell>
          <cell r="X2969">
            <v>99</v>
          </cell>
          <cell r="Y2969">
            <v>86</v>
          </cell>
          <cell r="Z2969">
            <v>100</v>
          </cell>
          <cell r="AA2969">
            <v>100</v>
          </cell>
          <cell r="AB2969">
            <v>85</v>
          </cell>
          <cell r="AC2969">
            <v>100</v>
          </cell>
        </row>
        <row r="2970">
          <cell r="A2970" t="str">
            <v>soT</v>
          </cell>
          <cell r="B2970" t="str">
            <v>s</v>
          </cell>
          <cell r="C2970" t="str">
            <v>late-8</v>
          </cell>
          <cell r="D2970" t="str">
            <v>o</v>
          </cell>
          <cell r="E2970" t="str">
            <v>T</v>
          </cell>
          <cell r="F2970" t="str">
            <v>late-8</v>
          </cell>
          <cell r="G2970" t="str">
            <v>so</v>
          </cell>
          <cell r="H2970" t="str">
            <v>oT</v>
          </cell>
          <cell r="I2970">
            <v>5</v>
          </cell>
          <cell r="J2970" t="str">
            <v>Not Found</v>
          </cell>
          <cell r="K2970">
            <v>0.15909999999999999</v>
          </cell>
          <cell r="L2970">
            <v>3.0000000000000001E-3</v>
          </cell>
          <cell r="M2970">
            <v>11</v>
          </cell>
          <cell r="N2970" t="str">
            <v>Not Found</v>
          </cell>
          <cell r="O2970">
            <v>0.18770000000000001</v>
          </cell>
          <cell r="P2970">
            <v>3.8E-3</v>
          </cell>
          <cell r="Q2970">
            <v>7</v>
          </cell>
          <cell r="R2970">
            <v>1.1584505176034621</v>
          </cell>
          <cell r="S2970">
            <v>-5.2296418852309019E-2</v>
          </cell>
          <cell r="T2970">
            <v>-4.4752669361177014E-2</v>
          </cell>
          <cell r="U2970">
            <v>1.5490937494862407</v>
          </cell>
          <cell r="V2970">
            <v>4.632628867188715E-2</v>
          </cell>
          <cell r="W2970">
            <v>2.7566784120404197E-2</v>
          </cell>
          <cell r="X2970">
            <v>88</v>
          </cell>
          <cell r="Y2970">
            <v>48</v>
          </cell>
          <cell r="Z2970">
            <v>48</v>
          </cell>
          <cell r="AA2970">
            <v>94</v>
          </cell>
          <cell r="AB2970">
            <v>52</v>
          </cell>
          <cell r="AC2970">
            <v>51</v>
          </cell>
        </row>
        <row r="2971">
          <cell r="A2971" t="str">
            <v>SoT</v>
          </cell>
          <cell r="B2971" t="str">
            <v>S</v>
          </cell>
          <cell r="C2971" t="str">
            <v>late-8</v>
          </cell>
          <cell r="D2971" t="str">
            <v>o</v>
          </cell>
          <cell r="E2971" t="str">
            <v>T</v>
          </cell>
          <cell r="F2971" t="str">
            <v>late-8</v>
          </cell>
          <cell r="G2971" t="str">
            <v>So</v>
          </cell>
          <cell r="H2971" t="str">
            <v>oT</v>
          </cell>
          <cell r="I2971">
            <v>5</v>
          </cell>
          <cell r="J2971" t="str">
            <v>Not Found</v>
          </cell>
          <cell r="K2971">
            <v>6.6400000000000001E-2</v>
          </cell>
          <cell r="L2971">
            <v>1.2999999999999999E-3</v>
          </cell>
          <cell r="M2971">
            <v>10</v>
          </cell>
          <cell r="N2971" t="str">
            <v>Not Found</v>
          </cell>
          <cell r="O2971">
            <v>8.3299999999999999E-2</v>
          </cell>
          <cell r="P2971">
            <v>1.6999999999999999E-3</v>
          </cell>
          <cell r="Q2971">
            <v>3</v>
          </cell>
          <cell r="R2971">
            <v>-0.980610679728257</v>
          </cell>
          <cell r="S2971">
            <v>-0.54609401832057292</v>
          </cell>
          <cell r="T2971">
            <v>-0.20581066972277653</v>
          </cell>
          <cell r="U2971">
            <v>-0.84089349096133492</v>
          </cell>
          <cell r="V2971">
            <v>-0.59514528684226642</v>
          </cell>
          <cell r="W2971">
            <v>-0.89888921451072179</v>
          </cell>
          <cell r="X2971">
            <v>16</v>
          </cell>
          <cell r="Y2971">
            <v>28.999999999999996</v>
          </cell>
          <cell r="Z2971">
            <v>42</v>
          </cell>
          <cell r="AA2971">
            <v>20</v>
          </cell>
          <cell r="AB2971">
            <v>28.000000000000004</v>
          </cell>
          <cell r="AC2971">
            <v>18</v>
          </cell>
        </row>
        <row r="2972">
          <cell r="A2972" t="str">
            <v>sov</v>
          </cell>
          <cell r="B2972" t="str">
            <v>s</v>
          </cell>
          <cell r="C2972" t="str">
            <v>late-8</v>
          </cell>
          <cell r="D2972" t="str">
            <v>o</v>
          </cell>
          <cell r="E2972" t="str">
            <v>v</v>
          </cell>
          <cell r="F2972" t="str">
            <v>mid-8</v>
          </cell>
          <cell r="G2972" t="str">
            <v>so</v>
          </cell>
          <cell r="H2972" t="str">
            <v>ov</v>
          </cell>
          <cell r="I2972">
            <v>4</v>
          </cell>
          <cell r="J2972" t="str">
            <v>Not Found</v>
          </cell>
          <cell r="K2972">
            <v>0.17530000000000001</v>
          </cell>
          <cell r="L2972">
            <v>3.7000000000000002E-3</v>
          </cell>
          <cell r="M2972">
            <v>17</v>
          </cell>
          <cell r="N2972" t="str">
            <v>Not Found</v>
          </cell>
          <cell r="O2972">
            <v>0.20119999999999999</v>
          </cell>
          <cell r="P2972">
            <v>4.0000000000000001E-3</v>
          </cell>
          <cell r="Q2972">
            <v>9</v>
          </cell>
          <cell r="R2972">
            <v>1.5322670375255105</v>
          </cell>
          <cell r="S2972">
            <v>0.1510320044581526</v>
          </cell>
          <cell r="T2972">
            <v>0.9215953328084201</v>
          </cell>
          <cell r="U2972">
            <v>1.8581438236820476</v>
          </cell>
          <cell r="V2972">
            <v>0.10741881967323515</v>
          </cell>
          <cell r="W2972">
            <v>0.49079478343596716</v>
          </cell>
          <cell r="X2972">
            <v>94</v>
          </cell>
          <cell r="Y2972">
            <v>56.000000000000007</v>
          </cell>
          <cell r="Z2972">
            <v>82</v>
          </cell>
          <cell r="AA2972">
            <v>97</v>
          </cell>
          <cell r="AB2972">
            <v>55.000000000000007</v>
          </cell>
          <cell r="AC2972">
            <v>69</v>
          </cell>
        </row>
        <row r="2973">
          <cell r="A2973" t="str">
            <v>Sov</v>
          </cell>
          <cell r="B2973" t="str">
            <v>S</v>
          </cell>
          <cell r="C2973" t="str">
            <v>late-8</v>
          </cell>
          <cell r="D2973" t="str">
            <v>o</v>
          </cell>
          <cell r="E2973" t="str">
            <v>v</v>
          </cell>
          <cell r="F2973" t="str">
            <v>mid-8</v>
          </cell>
          <cell r="G2973" t="str">
            <v>So</v>
          </cell>
          <cell r="H2973" t="str">
            <v>ov</v>
          </cell>
          <cell r="I2973">
            <v>4</v>
          </cell>
          <cell r="J2973" t="str">
            <v>Not Found</v>
          </cell>
          <cell r="K2973">
            <v>8.2600000000000007E-2</v>
          </cell>
          <cell r="L2973">
            <v>2.0999999999999999E-3</v>
          </cell>
          <cell r="M2973">
            <v>16</v>
          </cell>
          <cell r="N2973" t="str">
            <v>Not Found</v>
          </cell>
          <cell r="O2973">
            <v>9.6799999999999997E-2</v>
          </cell>
          <cell r="P2973">
            <v>2E-3</v>
          </cell>
          <cell r="Q2973">
            <v>5</v>
          </cell>
          <cell r="R2973">
            <v>-0.60679415980620877</v>
          </cell>
          <cell r="S2973">
            <v>-0.31371867739433112</v>
          </cell>
          <cell r="T2973">
            <v>0.76053733244682054</v>
          </cell>
          <cell r="U2973">
            <v>-0.53184341676552782</v>
          </cell>
          <cell r="V2973">
            <v>-0.50350649034024453</v>
          </cell>
          <cell r="W2973">
            <v>-0.43566121519515877</v>
          </cell>
          <cell r="X2973">
            <v>27</v>
          </cell>
          <cell r="Y2973">
            <v>37</v>
          </cell>
          <cell r="Z2973">
            <v>78</v>
          </cell>
          <cell r="AA2973">
            <v>30</v>
          </cell>
          <cell r="AB2973">
            <v>31</v>
          </cell>
          <cell r="AC2973">
            <v>33</v>
          </cell>
        </row>
        <row r="2974">
          <cell r="A2974" t="str">
            <v>soz</v>
          </cell>
          <cell r="B2974" t="str">
            <v>s</v>
          </cell>
          <cell r="C2974" t="str">
            <v>late-8</v>
          </cell>
          <cell r="D2974" t="str">
            <v>o</v>
          </cell>
          <cell r="E2974" t="str">
            <v>z</v>
          </cell>
          <cell r="F2974" t="str">
            <v>late-8</v>
          </cell>
          <cell r="G2974" t="str">
            <v>so</v>
          </cell>
          <cell r="H2974" t="str">
            <v>oz</v>
          </cell>
          <cell r="I2974">
            <v>5</v>
          </cell>
          <cell r="J2974" t="str">
            <v>Not Found</v>
          </cell>
          <cell r="K2974">
            <v>0.17180000000000001</v>
          </cell>
          <cell r="L2974">
            <v>4.0000000000000001E-3</v>
          </cell>
          <cell r="M2974">
            <v>16</v>
          </cell>
          <cell r="N2974" t="str">
            <v>Not Found</v>
          </cell>
          <cell r="O2974">
            <v>0.20330000000000001</v>
          </cell>
          <cell r="P2974">
            <v>6.1999999999999998E-3</v>
          </cell>
          <cell r="Q2974">
            <v>10</v>
          </cell>
          <cell r="R2974">
            <v>1.4515042091472901</v>
          </cell>
          <cell r="S2974">
            <v>0.23817275730549328</v>
          </cell>
          <cell r="T2974">
            <v>0.76053733244682054</v>
          </cell>
          <cell r="U2974">
            <v>1.9062182796680625</v>
          </cell>
          <cell r="V2974">
            <v>0.77943666068806261</v>
          </cell>
          <cell r="W2974">
            <v>0.72240878309374867</v>
          </cell>
          <cell r="X2974">
            <v>93</v>
          </cell>
          <cell r="Y2974">
            <v>59</v>
          </cell>
          <cell r="Z2974">
            <v>78</v>
          </cell>
          <cell r="AA2974">
            <v>97</v>
          </cell>
          <cell r="AB2974">
            <v>78</v>
          </cell>
          <cell r="AC2974">
            <v>76</v>
          </cell>
        </row>
        <row r="2975">
          <cell r="A2975" t="str">
            <v>sOz</v>
          </cell>
          <cell r="B2975" t="str">
            <v>s</v>
          </cell>
          <cell r="C2975" t="str">
            <v>late-8</v>
          </cell>
          <cell r="D2975" t="str">
            <v>O</v>
          </cell>
          <cell r="E2975" t="str">
            <v>z</v>
          </cell>
          <cell r="F2975" t="str">
            <v>late-8</v>
          </cell>
          <cell r="G2975" t="str">
            <v>sO</v>
          </cell>
          <cell r="H2975" t="str">
            <v>Oz</v>
          </cell>
          <cell r="I2975">
            <v>5</v>
          </cell>
          <cell r="J2975" t="str">
            <v>Not Found</v>
          </cell>
          <cell r="K2975">
            <v>0.126</v>
          </cell>
          <cell r="L2975">
            <v>4.0000000000000002E-4</v>
          </cell>
          <cell r="M2975">
            <v>6</v>
          </cell>
          <cell r="N2975" t="str">
            <v>Not Found</v>
          </cell>
          <cell r="O2975">
            <v>0.15079999999999999</v>
          </cell>
          <cell r="P2975">
            <v>8.9999999999999998E-4</v>
          </cell>
          <cell r="Q2975">
            <v>2</v>
          </cell>
          <cell r="R2975">
            <v>0.39466491208372212</v>
          </cell>
          <cell r="S2975">
            <v>-0.80751627686259497</v>
          </cell>
          <cell r="T2975">
            <v>-0.85004267116917465</v>
          </cell>
          <cell r="U2975">
            <v>0.7043568800177008</v>
          </cell>
          <cell r="V2975">
            <v>-0.83951541084765835</v>
          </cell>
          <cell r="W2975">
            <v>-1.1305032141685032</v>
          </cell>
          <cell r="X2975">
            <v>65</v>
          </cell>
          <cell r="Y2975">
            <v>21</v>
          </cell>
          <cell r="Z2975">
            <v>20</v>
          </cell>
          <cell r="AA2975">
            <v>76</v>
          </cell>
          <cell r="AB2975">
            <v>21</v>
          </cell>
          <cell r="AC2975">
            <v>13</v>
          </cell>
        </row>
        <row r="2976">
          <cell r="A2976" t="str">
            <v>Soz</v>
          </cell>
          <cell r="B2976" t="str">
            <v>S</v>
          </cell>
          <cell r="C2976" t="str">
            <v>late-8</v>
          </cell>
          <cell r="D2976" t="str">
            <v>o</v>
          </cell>
          <cell r="E2976" t="str">
            <v>z</v>
          </cell>
          <cell r="F2976" t="str">
            <v>late-8</v>
          </cell>
          <cell r="G2976" t="str">
            <v>So</v>
          </cell>
          <cell r="H2976" t="str">
            <v>oz</v>
          </cell>
          <cell r="I2976">
            <v>5</v>
          </cell>
          <cell r="J2976" t="str">
            <v>Not Found</v>
          </cell>
          <cell r="K2976">
            <v>7.9100000000000004E-2</v>
          </cell>
          <cell r="L2976">
            <v>2.3999999999999998E-3</v>
          </cell>
          <cell r="M2976">
            <v>15</v>
          </cell>
          <cell r="N2976" t="str">
            <v>Not Found</v>
          </cell>
          <cell r="O2976">
            <v>9.8900000000000002E-2</v>
          </cell>
          <cell r="P2976">
            <v>4.1999999999999997E-3</v>
          </cell>
          <cell r="Q2976">
            <v>6</v>
          </cell>
          <cell r="R2976">
            <v>-0.68755698818442912</v>
          </cell>
          <cell r="S2976">
            <v>-0.22657792454699047</v>
          </cell>
          <cell r="T2976">
            <v>0.59947933208522108</v>
          </cell>
          <cell r="U2976">
            <v>-0.48376896077951326</v>
          </cell>
          <cell r="V2976">
            <v>0.168511350674583</v>
          </cell>
          <cell r="W2976">
            <v>-0.20404721553737729</v>
          </cell>
          <cell r="X2976">
            <v>25</v>
          </cell>
          <cell r="Y2976">
            <v>41</v>
          </cell>
          <cell r="Z2976">
            <v>72</v>
          </cell>
          <cell r="AA2976">
            <v>31</v>
          </cell>
          <cell r="AB2976">
            <v>56.999999999999993</v>
          </cell>
          <cell r="AC2976">
            <v>42</v>
          </cell>
        </row>
        <row r="2977">
          <cell r="A2977" t="str">
            <v>SOz</v>
          </cell>
          <cell r="B2977" t="str">
            <v>S</v>
          </cell>
          <cell r="C2977" t="str">
            <v>late-8</v>
          </cell>
          <cell r="D2977" t="str">
            <v>O</v>
          </cell>
          <cell r="E2977" t="str">
            <v>z</v>
          </cell>
          <cell r="F2977" t="str">
            <v>late-8</v>
          </cell>
          <cell r="G2977" t="str">
            <v>SO</v>
          </cell>
          <cell r="H2977" t="str">
            <v>Oz</v>
          </cell>
          <cell r="I2977">
            <v>5</v>
          </cell>
          <cell r="J2977" t="str">
            <v>Not Found</v>
          </cell>
          <cell r="K2977">
            <v>3.3300000000000003E-2</v>
          </cell>
          <cell r="L2977">
            <v>2.9999999999999997E-4</v>
          </cell>
          <cell r="M2977">
            <v>3</v>
          </cell>
          <cell r="N2977" t="str">
            <v>Not Found</v>
          </cell>
          <cell r="O2977">
            <v>4.6399999999999997E-2</v>
          </cell>
          <cell r="P2977">
            <v>8.9999999999999998E-4</v>
          </cell>
          <cell r="Q2977">
            <v>1</v>
          </cell>
          <cell r="R2977">
            <v>-1.7443962852479968</v>
          </cell>
          <cell r="S2977">
            <v>-0.83656319447837524</v>
          </cell>
          <cell r="T2977">
            <v>-1.3332166722539731</v>
          </cell>
          <cell r="U2977">
            <v>-1.6856303604298746</v>
          </cell>
          <cell r="V2977">
            <v>-0.83951541084765835</v>
          </cell>
          <cell r="W2977">
            <v>-1.3621172138262847</v>
          </cell>
          <cell r="X2977">
            <v>4</v>
          </cell>
          <cell r="Y2977">
            <v>20</v>
          </cell>
          <cell r="Z2977">
            <v>9</v>
          </cell>
          <cell r="AA2977">
            <v>5</v>
          </cell>
          <cell r="AB2977">
            <v>21</v>
          </cell>
          <cell r="AC2977">
            <v>9</v>
          </cell>
        </row>
        <row r="2978">
          <cell r="A2978" t="str">
            <v>sRb</v>
          </cell>
          <cell r="B2978" t="str">
            <v>s</v>
          </cell>
          <cell r="C2978" t="str">
            <v>late-8</v>
          </cell>
          <cell r="D2978" t="str">
            <v>R</v>
          </cell>
          <cell r="E2978" t="str">
            <v>b</v>
          </cell>
          <cell r="F2978" t="str">
            <v>early-8</v>
          </cell>
          <cell r="G2978" t="str">
            <v>sR</v>
          </cell>
          <cell r="H2978" t="str">
            <v>Rb</v>
          </cell>
          <cell r="I2978">
            <v>3</v>
          </cell>
          <cell r="J2978" t="str">
            <v>Not Found</v>
          </cell>
          <cell r="K2978">
            <v>0.153</v>
          </cell>
          <cell r="L2978">
            <v>4.7999999999999996E-3</v>
          </cell>
          <cell r="M2978">
            <v>12</v>
          </cell>
          <cell r="N2978" t="str">
            <v>Not Found</v>
          </cell>
          <cell r="O2978">
            <v>0.1671</v>
          </cell>
          <cell r="P2978">
            <v>2.5000000000000001E-3</v>
          </cell>
          <cell r="Q2978">
            <v>5</v>
          </cell>
          <cell r="R2978">
            <v>1.0176924452871354</v>
          </cell>
          <cell r="S2978">
            <v>0.47054809823173493</v>
          </cell>
          <cell r="T2978">
            <v>0.11630533100042251</v>
          </cell>
          <cell r="U2978">
            <v>1.0775062288615274</v>
          </cell>
          <cell r="V2978">
            <v>-0.3507751628368746</v>
          </cell>
          <cell r="W2978">
            <v>-0.43566121519515877</v>
          </cell>
          <cell r="X2978">
            <v>85</v>
          </cell>
          <cell r="Y2978">
            <v>68</v>
          </cell>
          <cell r="Z2978">
            <v>54</v>
          </cell>
          <cell r="AA2978">
            <v>86</v>
          </cell>
          <cell r="AB2978">
            <v>37</v>
          </cell>
          <cell r="AC2978">
            <v>33</v>
          </cell>
        </row>
        <row r="2979">
          <cell r="A2979" t="str">
            <v>SRb</v>
          </cell>
          <cell r="B2979" t="str">
            <v>S</v>
          </cell>
          <cell r="C2979" t="str">
            <v>late-8</v>
          </cell>
          <cell r="D2979" t="str">
            <v>R</v>
          </cell>
          <cell r="E2979" t="str">
            <v>b</v>
          </cell>
          <cell r="F2979" t="str">
            <v>early-8</v>
          </cell>
          <cell r="G2979" t="str">
            <v>SR</v>
          </cell>
          <cell r="H2979" t="str">
            <v>Rb</v>
          </cell>
          <cell r="I2979">
            <v>3</v>
          </cell>
          <cell r="J2979" t="str">
            <v>Not Found</v>
          </cell>
          <cell r="K2979">
            <v>6.0299999999999999E-2</v>
          </cell>
          <cell r="L2979">
            <v>1.5E-3</v>
          </cell>
          <cell r="M2979">
            <v>6</v>
          </cell>
          <cell r="N2979" t="str">
            <v>Not Found</v>
          </cell>
          <cell r="O2979">
            <v>6.2700000000000006E-2</v>
          </cell>
          <cell r="P2979">
            <v>1E-3</v>
          </cell>
          <cell r="Q2979">
            <v>2</v>
          </cell>
          <cell r="R2979">
            <v>-1.1213687520445836</v>
          </cell>
          <cell r="S2979">
            <v>-0.48800018308901244</v>
          </cell>
          <cell r="T2979">
            <v>-0.85004267116917465</v>
          </cell>
          <cell r="U2979">
            <v>-1.3124810115860479</v>
          </cell>
          <cell r="V2979">
            <v>-0.80896914534698428</v>
          </cell>
          <cell r="W2979">
            <v>-1.1305032141685032</v>
          </cell>
          <cell r="X2979">
            <v>13</v>
          </cell>
          <cell r="Y2979">
            <v>31</v>
          </cell>
          <cell r="Z2979">
            <v>20</v>
          </cell>
          <cell r="AA2979">
            <v>9</v>
          </cell>
          <cell r="AB2979">
            <v>22</v>
          </cell>
          <cell r="AC2979">
            <v>13</v>
          </cell>
        </row>
        <row r="2980">
          <cell r="A2980" t="str">
            <v>SRC</v>
          </cell>
          <cell r="B2980" t="str">
            <v>S</v>
          </cell>
          <cell r="C2980" t="str">
            <v>late-8</v>
          </cell>
          <cell r="D2980" t="str">
            <v>R</v>
          </cell>
          <cell r="E2980" t="str">
            <v>C</v>
          </cell>
          <cell r="F2980" t="str">
            <v>mid-8</v>
          </cell>
          <cell r="G2980" t="str">
            <v>SR</v>
          </cell>
          <cell r="H2980" t="str">
            <v>RC</v>
          </cell>
          <cell r="I2980">
            <v>4</v>
          </cell>
          <cell r="J2980" t="str">
            <v>Not Found</v>
          </cell>
          <cell r="K2980">
            <v>4.2299999999999997E-2</v>
          </cell>
          <cell r="L2980">
            <v>1.1999999999999999E-3</v>
          </cell>
          <cell r="M2980">
            <v>8</v>
          </cell>
          <cell r="N2980" t="str">
            <v>Not Found</v>
          </cell>
          <cell r="O2980">
            <v>5.3400000000000003E-2</v>
          </cell>
          <cell r="P2980">
            <v>1.1000000000000001E-3</v>
          </cell>
          <cell r="Q2980">
            <v>3</v>
          </cell>
          <cell r="R2980">
            <v>-1.5367204408468595</v>
          </cell>
          <cell r="S2980">
            <v>-0.57514093593635329</v>
          </cell>
          <cell r="T2980">
            <v>-0.52792667044597552</v>
          </cell>
          <cell r="U2980">
            <v>-1.5253821738098263</v>
          </cell>
          <cell r="V2980">
            <v>-0.7784228798463102</v>
          </cell>
          <cell r="W2980">
            <v>-0.89888921451072179</v>
          </cell>
          <cell r="X2980">
            <v>6</v>
          </cell>
          <cell r="Y2980">
            <v>28.000000000000004</v>
          </cell>
          <cell r="Z2980">
            <v>30</v>
          </cell>
          <cell r="AA2980">
            <v>6</v>
          </cell>
          <cell r="AB2980">
            <v>22</v>
          </cell>
          <cell r="AC2980">
            <v>18</v>
          </cell>
        </row>
        <row r="2981">
          <cell r="A2981" t="str">
            <v>sRd</v>
          </cell>
          <cell r="B2981" t="str">
            <v>s</v>
          </cell>
          <cell r="C2981" t="str">
            <v>late-8</v>
          </cell>
          <cell r="D2981" t="str">
            <v>R</v>
          </cell>
          <cell r="E2981" t="str">
            <v>d</v>
          </cell>
          <cell r="F2981" t="str">
            <v>early-8</v>
          </cell>
          <cell r="G2981" t="str">
            <v>sR</v>
          </cell>
          <cell r="H2981" t="str">
            <v>Rd</v>
          </cell>
          <cell r="I2981">
            <v>3</v>
          </cell>
          <cell r="J2981" t="str">
            <v>Not Found</v>
          </cell>
          <cell r="K2981">
            <v>0.16500000000000001</v>
          </cell>
          <cell r="L2981">
            <v>4.7999999999999996E-3</v>
          </cell>
          <cell r="M2981">
            <v>17</v>
          </cell>
          <cell r="N2981" t="str">
            <v>Not Found</v>
          </cell>
          <cell r="O2981">
            <v>0.19869999999999999</v>
          </cell>
          <cell r="P2981">
            <v>4.0000000000000001E-3</v>
          </cell>
          <cell r="Q2981">
            <v>12</v>
          </cell>
          <cell r="R2981">
            <v>1.2945935711553194</v>
          </cell>
          <cell r="S2981">
            <v>0.47054809823173493</v>
          </cell>
          <cell r="T2981">
            <v>0.9215953328084201</v>
          </cell>
          <cell r="U2981">
            <v>1.8009123284606017</v>
          </cell>
          <cell r="V2981">
            <v>0.10741881967323515</v>
          </cell>
          <cell r="W2981">
            <v>1.1856367824093117</v>
          </cell>
          <cell r="X2981">
            <v>90</v>
          </cell>
          <cell r="Y2981">
            <v>68</v>
          </cell>
          <cell r="Z2981">
            <v>82</v>
          </cell>
          <cell r="AA2981">
            <v>96</v>
          </cell>
          <cell r="AB2981">
            <v>55.000000000000007</v>
          </cell>
          <cell r="AC2981">
            <v>88</v>
          </cell>
        </row>
        <row r="2982">
          <cell r="A2982" t="str">
            <v>SRd</v>
          </cell>
          <cell r="B2982" t="str">
            <v>S</v>
          </cell>
          <cell r="C2982" t="str">
            <v>late-8</v>
          </cell>
          <cell r="D2982" t="str">
            <v>R</v>
          </cell>
          <cell r="E2982" t="str">
            <v>d</v>
          </cell>
          <cell r="F2982" t="str">
            <v>early-8</v>
          </cell>
          <cell r="G2982" t="str">
            <v>SR</v>
          </cell>
          <cell r="H2982" t="str">
            <v>Rd</v>
          </cell>
          <cell r="I2982">
            <v>3</v>
          </cell>
          <cell r="J2982" t="str">
            <v>Not Found</v>
          </cell>
          <cell r="K2982">
            <v>7.2300000000000003E-2</v>
          </cell>
          <cell r="L2982">
            <v>1.5E-3</v>
          </cell>
          <cell r="M2982">
            <v>14</v>
          </cell>
          <cell r="N2982" t="str">
            <v>Not Found</v>
          </cell>
          <cell r="O2982">
            <v>9.4299999999999995E-2</v>
          </cell>
          <cell r="P2982">
            <v>2.5000000000000001E-3</v>
          </cell>
          <cell r="Q2982">
            <v>9</v>
          </cell>
          <cell r="R2982">
            <v>-0.84446762617639992</v>
          </cell>
          <cell r="S2982">
            <v>-0.48800018308901244</v>
          </cell>
          <cell r="T2982">
            <v>0.43842133172362152</v>
          </cell>
          <cell r="U2982">
            <v>-0.58907491198697359</v>
          </cell>
          <cell r="V2982">
            <v>-0.3507751628368746</v>
          </cell>
          <cell r="W2982">
            <v>0.49079478343596716</v>
          </cell>
          <cell r="X2982">
            <v>20</v>
          </cell>
          <cell r="Y2982">
            <v>31</v>
          </cell>
          <cell r="Z2982">
            <v>67</v>
          </cell>
          <cell r="AA2982">
            <v>28.000000000000004</v>
          </cell>
          <cell r="AB2982">
            <v>37</v>
          </cell>
          <cell r="AC2982">
            <v>69</v>
          </cell>
        </row>
        <row r="2983">
          <cell r="A2983" t="str">
            <v>SRf</v>
          </cell>
          <cell r="B2983" t="str">
            <v>S</v>
          </cell>
          <cell r="C2983" t="str">
            <v>late-8</v>
          </cell>
          <cell r="D2983" t="str">
            <v>R</v>
          </cell>
          <cell r="E2983" t="str">
            <v>f</v>
          </cell>
          <cell r="F2983" t="str">
            <v>mid-8</v>
          </cell>
          <cell r="G2983" t="str">
            <v>SR</v>
          </cell>
          <cell r="H2983" t="str">
            <v>Rf</v>
          </cell>
          <cell r="I2983">
            <v>4</v>
          </cell>
          <cell r="J2983" t="str">
            <v>Not Found</v>
          </cell>
          <cell r="K2983">
            <v>5.4100000000000002E-2</v>
          </cell>
          <cell r="L2983">
            <v>8.0000000000000004E-4</v>
          </cell>
          <cell r="M2983">
            <v>7</v>
          </cell>
          <cell r="N2983" t="str">
            <v>Not Found</v>
          </cell>
          <cell r="O2983">
            <v>6.0100000000000001E-2</v>
          </cell>
          <cell r="P2983">
            <v>1.1999999999999999E-3</v>
          </cell>
          <cell r="Q2983">
            <v>3</v>
          </cell>
          <cell r="R2983">
            <v>-1.2644343337431452</v>
          </cell>
          <cell r="S2983">
            <v>-0.69132860639947413</v>
          </cell>
          <cell r="T2983">
            <v>-0.68898467080757508</v>
          </cell>
          <cell r="U2983">
            <v>-1.3720017666163518</v>
          </cell>
          <cell r="V2983">
            <v>-0.74787661434563646</v>
          </cell>
          <cell r="W2983">
            <v>-0.89888921451072179</v>
          </cell>
          <cell r="X2983">
            <v>10</v>
          </cell>
          <cell r="Y2983">
            <v>24</v>
          </cell>
          <cell r="Z2983">
            <v>24</v>
          </cell>
          <cell r="AA2983">
            <v>9</v>
          </cell>
          <cell r="AB2983">
            <v>23</v>
          </cell>
          <cell r="AC2983">
            <v>18</v>
          </cell>
        </row>
        <row r="2984">
          <cell r="A2984" t="str">
            <v>sRg</v>
          </cell>
          <cell r="B2984" t="str">
            <v>s</v>
          </cell>
          <cell r="C2984" t="str">
            <v>late-8</v>
          </cell>
          <cell r="D2984" t="str">
            <v>R</v>
          </cell>
          <cell r="E2984" t="str">
            <v>g</v>
          </cell>
          <cell r="F2984" t="str">
            <v>mid-8</v>
          </cell>
          <cell r="G2984" t="str">
            <v>sR</v>
          </cell>
          <cell r="H2984" t="str">
            <v>Rg</v>
          </cell>
          <cell r="I2984">
            <v>4</v>
          </cell>
          <cell r="J2984" t="str">
            <v>Not Found</v>
          </cell>
          <cell r="K2984">
            <v>0.14499999999999999</v>
          </cell>
          <cell r="L2984">
            <v>4.0000000000000001E-3</v>
          </cell>
          <cell r="M2984">
            <v>8</v>
          </cell>
          <cell r="N2984" t="str">
            <v>Not Found</v>
          </cell>
          <cell r="O2984">
            <v>0.16420000000000001</v>
          </cell>
          <cell r="P2984">
            <v>2.3E-3</v>
          </cell>
          <cell r="Q2984">
            <v>3</v>
          </cell>
          <cell r="R2984">
            <v>0.8330916947083461</v>
          </cell>
          <cell r="S2984">
            <v>0.23817275730549328</v>
          </cell>
          <cell r="T2984">
            <v>-0.52792667044597552</v>
          </cell>
          <cell r="U2984">
            <v>1.0111176944046507</v>
          </cell>
          <cell r="V2984">
            <v>-0.41186769383822258</v>
          </cell>
          <cell r="W2984">
            <v>-0.89888921451072179</v>
          </cell>
          <cell r="X2984">
            <v>80</v>
          </cell>
          <cell r="Y2984">
            <v>59</v>
          </cell>
          <cell r="Z2984">
            <v>30</v>
          </cell>
          <cell r="AA2984">
            <v>84</v>
          </cell>
          <cell r="AB2984">
            <v>35</v>
          </cell>
          <cell r="AC2984">
            <v>18</v>
          </cell>
        </row>
        <row r="2985">
          <cell r="A2985" t="str">
            <v>sRG</v>
          </cell>
          <cell r="B2985" t="str">
            <v>s</v>
          </cell>
          <cell r="C2985" t="str">
            <v>late-8</v>
          </cell>
          <cell r="D2985" t="str">
            <v>R</v>
          </cell>
          <cell r="E2985" t="str">
            <v>G</v>
          </cell>
          <cell r="F2985" t="str">
            <v>mid-8</v>
          </cell>
          <cell r="G2985" t="str">
            <v>sR</v>
          </cell>
          <cell r="H2985" t="str">
            <v>RG</v>
          </cell>
          <cell r="I2985">
            <v>4</v>
          </cell>
          <cell r="J2985" t="str">
            <v>Not Found</v>
          </cell>
          <cell r="K2985">
            <v>0.13880000000000001</v>
          </cell>
          <cell r="L2985">
            <v>3.5000000000000001E-3</v>
          </cell>
          <cell r="M2985">
            <v>10</v>
          </cell>
          <cell r="N2985" t="str">
            <v>Not Found</v>
          </cell>
          <cell r="O2985">
            <v>0.16400000000000001</v>
          </cell>
          <cell r="P2985">
            <v>2.0999999999999999E-3</v>
          </cell>
          <cell r="Q2985">
            <v>6</v>
          </cell>
          <cell r="R2985">
            <v>0.69002611300978489</v>
          </cell>
          <cell r="S2985">
            <v>9.2938169226592121E-2</v>
          </cell>
          <cell r="T2985">
            <v>-0.20581066972277653</v>
          </cell>
          <cell r="U2985">
            <v>1.0065391747869348</v>
          </cell>
          <cell r="V2985">
            <v>-0.47296022483957056</v>
          </cell>
          <cell r="W2985">
            <v>-0.20404721553737729</v>
          </cell>
          <cell r="X2985">
            <v>76</v>
          </cell>
          <cell r="Y2985">
            <v>54</v>
          </cell>
          <cell r="Z2985">
            <v>42</v>
          </cell>
          <cell r="AA2985">
            <v>84</v>
          </cell>
          <cell r="AB2985">
            <v>32</v>
          </cell>
          <cell r="AC2985">
            <v>42</v>
          </cell>
        </row>
        <row r="2986">
          <cell r="A2986" t="str">
            <v>SRg</v>
          </cell>
          <cell r="B2986" t="str">
            <v>S</v>
          </cell>
          <cell r="C2986" t="str">
            <v>late-8</v>
          </cell>
          <cell r="D2986" t="str">
            <v>R</v>
          </cell>
          <cell r="E2986" t="str">
            <v>g</v>
          </cell>
          <cell r="F2986" t="str">
            <v>mid-8</v>
          </cell>
          <cell r="G2986" t="str">
            <v>SR</v>
          </cell>
          <cell r="H2986" t="str">
            <v>Rg</v>
          </cell>
          <cell r="I2986">
            <v>4</v>
          </cell>
          <cell r="J2986" t="str">
            <v>Not Found</v>
          </cell>
          <cell r="K2986">
            <v>5.2299999999999999E-2</v>
          </cell>
          <cell r="L2986">
            <v>6.9999999999999999E-4</v>
          </cell>
          <cell r="M2986">
            <v>5</v>
          </cell>
          <cell r="N2986" t="str">
            <v>Not Found</v>
          </cell>
          <cell r="O2986">
            <v>5.9799999999999999E-2</v>
          </cell>
          <cell r="P2986">
            <v>8.0000000000000004E-4</v>
          </cell>
          <cell r="Q2986">
            <v>1</v>
          </cell>
          <cell r="R2986">
            <v>-1.3059695026233729</v>
          </cell>
          <cell r="S2986">
            <v>-0.72037552401525429</v>
          </cell>
          <cell r="T2986">
            <v>-1.0111006715307742</v>
          </cell>
          <cell r="U2986">
            <v>-1.3788695460429252</v>
          </cell>
          <cell r="V2986">
            <v>-0.87006167634833231</v>
          </cell>
          <cell r="W2986">
            <v>-1.3621172138262847</v>
          </cell>
          <cell r="X2986">
            <v>10</v>
          </cell>
          <cell r="Y2986">
            <v>23</v>
          </cell>
          <cell r="Z2986">
            <v>15</v>
          </cell>
          <cell r="AA2986">
            <v>8</v>
          </cell>
          <cell r="AB2986">
            <v>20</v>
          </cell>
          <cell r="AC2986">
            <v>9</v>
          </cell>
        </row>
        <row r="2987">
          <cell r="A2987" t="str">
            <v>SRG</v>
          </cell>
          <cell r="B2987" t="str">
            <v>S</v>
          </cell>
          <cell r="C2987" t="str">
            <v>late-8</v>
          </cell>
          <cell r="D2987" t="str">
            <v>R</v>
          </cell>
          <cell r="E2987" t="str">
            <v>G</v>
          </cell>
          <cell r="F2987" t="str">
            <v>mid-8</v>
          </cell>
          <cell r="G2987" t="str">
            <v>SR</v>
          </cell>
          <cell r="H2987" t="str">
            <v>RG</v>
          </cell>
          <cell r="I2987">
            <v>4</v>
          </cell>
          <cell r="J2987" t="str">
            <v>Not Found</v>
          </cell>
          <cell r="K2987">
            <v>4.6100000000000002E-2</v>
          </cell>
          <cell r="L2987">
            <v>2.0000000000000001E-4</v>
          </cell>
          <cell r="M2987">
            <v>3</v>
          </cell>
          <cell r="N2987" t="str">
            <v>Not Found</v>
          </cell>
          <cell r="O2987">
            <v>5.96E-2</v>
          </cell>
          <cell r="P2987">
            <v>5.0000000000000001E-4</v>
          </cell>
          <cell r="Q2987">
            <v>1</v>
          </cell>
          <cell r="R2987">
            <v>-1.4490350843219344</v>
          </cell>
          <cell r="S2987">
            <v>-0.86561011209415539</v>
          </cell>
          <cell r="T2987">
            <v>-1.3332166722539731</v>
          </cell>
          <cell r="U2987">
            <v>-1.3834480656606409</v>
          </cell>
          <cell r="V2987">
            <v>-0.9617004728503542</v>
          </cell>
          <cell r="W2987">
            <v>-1.3621172138262847</v>
          </cell>
          <cell r="X2987">
            <v>7.0000000000000009</v>
          </cell>
          <cell r="Y2987">
            <v>19</v>
          </cell>
          <cell r="Z2987">
            <v>9</v>
          </cell>
          <cell r="AA2987">
            <v>8</v>
          </cell>
          <cell r="AB2987">
            <v>17</v>
          </cell>
          <cell r="AC2987">
            <v>9</v>
          </cell>
        </row>
        <row r="2988">
          <cell r="A2988" t="str">
            <v>SRJ</v>
          </cell>
          <cell r="B2988" t="str">
            <v>S</v>
          </cell>
          <cell r="C2988" t="str">
            <v>late-8</v>
          </cell>
          <cell r="D2988" t="str">
            <v>R</v>
          </cell>
          <cell r="E2988" t="str">
            <v>J</v>
          </cell>
          <cell r="F2988" t="str">
            <v>mid-8</v>
          </cell>
          <cell r="G2988" t="str">
            <v>SR</v>
          </cell>
          <cell r="H2988" t="str">
            <v>RJ</v>
          </cell>
          <cell r="I2988">
            <v>4</v>
          </cell>
          <cell r="J2988" t="str">
            <v>Not Found</v>
          </cell>
          <cell r="K2988">
            <v>4.5100000000000001E-2</v>
          </cell>
          <cell r="L2988">
            <v>1.1999999999999999E-3</v>
          </cell>
          <cell r="M2988">
            <v>9</v>
          </cell>
          <cell r="N2988" t="str">
            <v>Not Found</v>
          </cell>
          <cell r="O2988">
            <v>4.7100000000000003E-2</v>
          </cell>
          <cell r="P2988">
            <v>5.0000000000000001E-4</v>
          </cell>
          <cell r="Q2988">
            <v>1</v>
          </cell>
          <cell r="R2988">
            <v>-1.4721101781442831</v>
          </cell>
          <cell r="S2988">
            <v>-0.57514093593635329</v>
          </cell>
          <cell r="T2988">
            <v>-0.36686867008437607</v>
          </cell>
          <cell r="U2988">
            <v>-1.6696055417678697</v>
          </cell>
          <cell r="V2988">
            <v>-0.9617004728503542</v>
          </cell>
          <cell r="W2988">
            <v>-1.3621172138262847</v>
          </cell>
          <cell r="X2988">
            <v>7.0000000000000009</v>
          </cell>
          <cell r="Y2988">
            <v>28.000000000000004</v>
          </cell>
          <cell r="Z2988">
            <v>36</v>
          </cell>
          <cell r="AA2988">
            <v>5</v>
          </cell>
          <cell r="AB2988">
            <v>17</v>
          </cell>
          <cell r="AC2988">
            <v>9</v>
          </cell>
        </row>
        <row r="2989">
          <cell r="A2989" t="str">
            <v>sRk</v>
          </cell>
          <cell r="B2989" t="str">
            <v>s</v>
          </cell>
          <cell r="C2989" t="str">
            <v>late-8</v>
          </cell>
          <cell r="D2989" t="str">
            <v>R</v>
          </cell>
          <cell r="E2989" t="str">
            <v>k</v>
          </cell>
          <cell r="F2989" t="str">
            <v>mid-8</v>
          </cell>
          <cell r="G2989" t="str">
            <v>sR</v>
          </cell>
          <cell r="H2989" t="str">
            <v>Rk</v>
          </cell>
          <cell r="I2989">
            <v>4</v>
          </cell>
          <cell r="J2989" t="str">
            <v>Not Found</v>
          </cell>
          <cell r="K2989">
            <v>0.18049999999999999</v>
          </cell>
          <cell r="L2989">
            <v>6.0000000000000001E-3</v>
          </cell>
          <cell r="M2989">
            <v>25</v>
          </cell>
          <cell r="N2989" t="str">
            <v>Not Found</v>
          </cell>
          <cell r="O2989">
            <v>0.2059</v>
          </cell>
          <cell r="P2989">
            <v>4.3E-3</v>
          </cell>
          <cell r="Q2989">
            <v>13</v>
          </cell>
          <cell r="R2989">
            <v>1.6522575254017229</v>
          </cell>
          <cell r="S2989">
            <v>0.8191111096210979</v>
          </cell>
          <cell r="T2989">
            <v>2.2100593357012164</v>
          </cell>
          <cell r="U2989">
            <v>1.9657390346983659</v>
          </cell>
          <cell r="V2989">
            <v>0.19905761617525705</v>
          </cell>
          <cell r="W2989">
            <v>1.4172507820670932</v>
          </cell>
          <cell r="X2989">
            <v>95</v>
          </cell>
          <cell r="Y2989">
            <v>79</v>
          </cell>
          <cell r="Z2989">
            <v>99</v>
          </cell>
          <cell r="AA2989">
            <v>98</v>
          </cell>
          <cell r="AB2989">
            <v>57.999999999999993</v>
          </cell>
          <cell r="AC2989">
            <v>92</v>
          </cell>
        </row>
        <row r="2990">
          <cell r="A2990" t="str">
            <v>sRl</v>
          </cell>
          <cell r="B2990" t="str">
            <v>s</v>
          </cell>
          <cell r="C2990" t="str">
            <v>late-8</v>
          </cell>
          <cell r="D2990" t="str">
            <v>R</v>
          </cell>
          <cell r="E2990" t="str">
            <v>l</v>
          </cell>
          <cell r="F2990" t="str">
            <v>late-8</v>
          </cell>
          <cell r="G2990" t="str">
            <v>sR</v>
          </cell>
          <cell r="H2990" t="str">
            <v>Rl</v>
          </cell>
          <cell r="I2990">
            <v>5</v>
          </cell>
          <cell r="J2990" t="str">
            <v>Not Found</v>
          </cell>
          <cell r="K2990">
            <v>0.20069999999999999</v>
          </cell>
          <cell r="L2990">
            <v>4.4999999999999997E-3</v>
          </cell>
          <cell r="M2990">
            <v>21</v>
          </cell>
          <cell r="N2990" t="str">
            <v>Not Found</v>
          </cell>
          <cell r="O2990">
            <v>0.22670000000000001</v>
          </cell>
          <cell r="P2990">
            <v>4.1000000000000003E-3</v>
          </cell>
          <cell r="Q2990">
            <v>9</v>
          </cell>
          <cell r="R2990">
            <v>2.1183744206131654</v>
          </cell>
          <cell r="S2990">
            <v>0.3834073453843943</v>
          </cell>
          <cell r="T2990">
            <v>1.5658273342548181</v>
          </cell>
          <cell r="U2990">
            <v>2.4419050749407951</v>
          </cell>
          <cell r="V2990">
            <v>0.13796508517390921</v>
          </cell>
          <cell r="W2990">
            <v>0.49079478343596716</v>
          </cell>
          <cell r="X2990">
            <v>98</v>
          </cell>
          <cell r="Y2990">
            <v>65</v>
          </cell>
          <cell r="Z2990">
            <v>94</v>
          </cell>
          <cell r="AA2990">
            <v>99</v>
          </cell>
          <cell r="AB2990">
            <v>56.000000000000007</v>
          </cell>
          <cell r="AC2990">
            <v>69</v>
          </cell>
        </row>
        <row r="2991">
          <cell r="A2991" t="str">
            <v>SRl</v>
          </cell>
          <cell r="B2991" t="str">
            <v>S</v>
          </cell>
          <cell r="C2991" t="str">
            <v>late-8</v>
          </cell>
          <cell r="D2991" t="str">
            <v>R</v>
          </cell>
          <cell r="E2991" t="str">
            <v>l</v>
          </cell>
          <cell r="F2991" t="str">
            <v>late-8</v>
          </cell>
          <cell r="G2991" t="str">
            <v>SR</v>
          </cell>
          <cell r="H2991" t="str">
            <v>Rl</v>
          </cell>
          <cell r="I2991">
            <v>5</v>
          </cell>
          <cell r="J2991" t="str">
            <v>Not Found</v>
          </cell>
          <cell r="K2991">
            <v>0.108</v>
          </cell>
          <cell r="L2991">
            <v>1.1999999999999999E-3</v>
          </cell>
          <cell r="M2991">
            <v>16</v>
          </cell>
          <cell r="N2991" t="str">
            <v>Not Found</v>
          </cell>
          <cell r="O2991">
            <v>0.12230000000000001</v>
          </cell>
          <cell r="P2991">
            <v>2.5999999999999999E-3</v>
          </cell>
          <cell r="Q2991">
            <v>7</v>
          </cell>
          <cell r="R2991">
            <v>-2.0686776718553481E-2</v>
          </cell>
          <cell r="S2991">
            <v>-0.57514093593635329</v>
          </cell>
          <cell r="T2991">
            <v>0.76053733244682054</v>
          </cell>
          <cell r="U2991">
            <v>5.1917834493219302E-2</v>
          </cell>
          <cell r="V2991">
            <v>-0.32022889733620064</v>
          </cell>
          <cell r="W2991">
            <v>2.7566784120404197E-2</v>
          </cell>
          <cell r="X2991">
            <v>49</v>
          </cell>
          <cell r="Y2991">
            <v>28.000000000000004</v>
          </cell>
          <cell r="Z2991">
            <v>78</v>
          </cell>
          <cell r="AA2991">
            <v>52</v>
          </cell>
          <cell r="AB2991">
            <v>38</v>
          </cell>
          <cell r="AC2991">
            <v>51</v>
          </cell>
        </row>
        <row r="2992">
          <cell r="A2992" t="str">
            <v>sRm</v>
          </cell>
          <cell r="B2992" t="str">
            <v>s</v>
          </cell>
          <cell r="C2992" t="str">
            <v>late-8</v>
          </cell>
          <cell r="D2992" t="str">
            <v>R</v>
          </cell>
          <cell r="E2992" t="str">
            <v>m</v>
          </cell>
          <cell r="F2992" t="str">
            <v>early-8</v>
          </cell>
          <cell r="G2992" t="str">
            <v>sR</v>
          </cell>
          <cell r="H2992" t="str">
            <v>Rm</v>
          </cell>
          <cell r="I2992">
            <v>3</v>
          </cell>
          <cell r="J2992" t="str">
            <v>Not Found</v>
          </cell>
          <cell r="K2992">
            <v>0.17649999999999999</v>
          </cell>
          <cell r="L2992">
            <v>6.1000000000000004E-3</v>
          </cell>
          <cell r="M2992">
            <v>15</v>
          </cell>
          <cell r="N2992" t="str">
            <v>Not Found</v>
          </cell>
          <cell r="O2992">
            <v>0.19059999999999999</v>
          </cell>
          <cell r="P2992">
            <v>3.3E-3</v>
          </cell>
          <cell r="Q2992">
            <v>9</v>
          </cell>
          <cell r="R2992">
            <v>1.5599571501123284</v>
          </cell>
          <cell r="S2992">
            <v>0.84815802723687816</v>
          </cell>
          <cell r="T2992">
            <v>0.59947933208522108</v>
          </cell>
          <cell r="U2992">
            <v>1.6154822839431175</v>
          </cell>
          <cell r="V2992">
            <v>-0.10640503883148275</v>
          </cell>
          <cell r="W2992">
            <v>0.49079478343596716</v>
          </cell>
          <cell r="X2992">
            <v>94</v>
          </cell>
          <cell r="Y2992">
            <v>80</v>
          </cell>
          <cell r="Z2992">
            <v>72</v>
          </cell>
          <cell r="AA2992">
            <v>95</v>
          </cell>
          <cell r="AB2992">
            <v>46</v>
          </cell>
          <cell r="AC2992">
            <v>69</v>
          </cell>
        </row>
        <row r="2993">
          <cell r="A2993" t="str">
            <v>SRm</v>
          </cell>
          <cell r="B2993" t="str">
            <v>S</v>
          </cell>
          <cell r="C2993" t="str">
            <v>late-8</v>
          </cell>
          <cell r="D2993" t="str">
            <v>R</v>
          </cell>
          <cell r="E2993" t="str">
            <v>m</v>
          </cell>
          <cell r="F2993" t="str">
            <v>early-8</v>
          </cell>
          <cell r="G2993" t="str">
            <v>SR</v>
          </cell>
          <cell r="H2993" t="str">
            <v>Rm</v>
          </cell>
          <cell r="I2993">
            <v>3</v>
          </cell>
          <cell r="J2993" t="str">
            <v>Not Found</v>
          </cell>
          <cell r="K2993">
            <v>8.3799999999999999E-2</v>
          </cell>
          <cell r="L2993">
            <v>2.8E-3</v>
          </cell>
          <cell r="M2993">
            <v>9</v>
          </cell>
          <cell r="N2993" t="str">
            <v>Not Found</v>
          </cell>
          <cell r="O2993">
            <v>8.6199999999999999E-2</v>
          </cell>
          <cell r="P2993">
            <v>1.8E-3</v>
          </cell>
          <cell r="Q2993">
            <v>3</v>
          </cell>
          <cell r="R2993">
            <v>-0.57910404721939057</v>
          </cell>
          <cell r="S2993">
            <v>-0.1103902540838695</v>
          </cell>
          <cell r="T2993">
            <v>-0.36686867008437607</v>
          </cell>
          <cell r="U2993">
            <v>-0.77450495650445783</v>
          </cell>
          <cell r="V2993">
            <v>-0.56459902134159246</v>
          </cell>
          <cell r="W2993">
            <v>-0.89888921451072179</v>
          </cell>
          <cell r="X2993">
            <v>28.000000000000004</v>
          </cell>
          <cell r="Y2993">
            <v>45</v>
          </cell>
          <cell r="Z2993">
            <v>36</v>
          </cell>
          <cell r="AA2993">
            <v>22</v>
          </cell>
          <cell r="AB2993">
            <v>28.999999999999996</v>
          </cell>
          <cell r="AC2993">
            <v>18</v>
          </cell>
        </row>
        <row r="2994">
          <cell r="A2994" t="str">
            <v>sRn</v>
          </cell>
          <cell r="B2994" t="str">
            <v>s</v>
          </cell>
          <cell r="C2994" t="str">
            <v>late-8</v>
          </cell>
          <cell r="D2994" t="str">
            <v>R</v>
          </cell>
          <cell r="E2994" t="str">
            <v>n</v>
          </cell>
          <cell r="F2994" t="str">
            <v>early-8</v>
          </cell>
          <cell r="G2994" t="str">
            <v>sR</v>
          </cell>
          <cell r="H2994" t="str">
            <v>Rn</v>
          </cell>
          <cell r="I2994">
            <v>3</v>
          </cell>
          <cell r="J2994" t="str">
            <v>Not Found</v>
          </cell>
          <cell r="K2994">
            <v>0.22309999999999999</v>
          </cell>
          <cell r="L2994">
            <v>5.4000000000000003E-3</v>
          </cell>
          <cell r="M2994">
            <v>23</v>
          </cell>
          <cell r="N2994" t="str">
            <v>Not Found</v>
          </cell>
          <cell r="O2994">
            <v>0.25069999999999998</v>
          </cell>
          <cell r="P2994">
            <v>4.7999999999999996E-3</v>
          </cell>
          <cell r="Q2994">
            <v>12</v>
          </cell>
          <cell r="R2994">
            <v>2.6352565222337749</v>
          </cell>
          <cell r="S2994">
            <v>0.64482960392641653</v>
          </cell>
          <cell r="T2994">
            <v>1.8879433349780173</v>
          </cell>
          <cell r="U2994">
            <v>2.9913274290666738</v>
          </cell>
          <cell r="V2994">
            <v>0.35178894367862684</v>
          </cell>
          <cell r="W2994">
            <v>1.1856367824093117</v>
          </cell>
          <cell r="X2994">
            <v>100</v>
          </cell>
          <cell r="Y2994">
            <v>74</v>
          </cell>
          <cell r="Z2994">
            <v>97</v>
          </cell>
          <cell r="AA2994">
            <v>100</v>
          </cell>
          <cell r="AB2994">
            <v>64</v>
          </cell>
          <cell r="AC2994">
            <v>88</v>
          </cell>
        </row>
        <row r="2995">
          <cell r="A2995" t="str">
            <v>SRn</v>
          </cell>
          <cell r="B2995" t="str">
            <v>S</v>
          </cell>
          <cell r="C2995" t="str">
            <v>late-8</v>
          </cell>
          <cell r="D2995" t="str">
            <v>R</v>
          </cell>
          <cell r="E2995" t="str">
            <v>n</v>
          </cell>
          <cell r="F2995" t="str">
            <v>early-8</v>
          </cell>
          <cell r="G2995" t="str">
            <v>SR</v>
          </cell>
          <cell r="H2995" t="str">
            <v>Rn</v>
          </cell>
          <cell r="I2995">
            <v>3</v>
          </cell>
          <cell r="J2995" t="str">
            <v>Not Found</v>
          </cell>
          <cell r="K2995">
            <v>0.1305</v>
          </cell>
          <cell r="L2995">
            <v>2.0999999999999999E-3</v>
          </cell>
          <cell r="M2995">
            <v>15</v>
          </cell>
          <cell r="N2995" t="str">
            <v>Not Found</v>
          </cell>
          <cell r="O2995">
            <v>0.14630000000000001</v>
          </cell>
          <cell r="P2995">
            <v>3.3E-3</v>
          </cell>
          <cell r="Q2995">
            <v>7</v>
          </cell>
          <cell r="R2995">
            <v>0.4985028342842911</v>
          </cell>
          <cell r="S2995">
            <v>-0.31371867739433112</v>
          </cell>
          <cell r="T2995">
            <v>0.59947933208522108</v>
          </cell>
          <cell r="U2995">
            <v>0.60134018861909888</v>
          </cell>
          <cell r="V2995">
            <v>-0.10640503883148275</v>
          </cell>
          <cell r="W2995">
            <v>2.7566784120404197E-2</v>
          </cell>
          <cell r="X2995">
            <v>69</v>
          </cell>
          <cell r="Y2995">
            <v>37</v>
          </cell>
          <cell r="Z2995">
            <v>72</v>
          </cell>
          <cell r="AA2995">
            <v>73</v>
          </cell>
          <cell r="AB2995">
            <v>46</v>
          </cell>
          <cell r="AC2995">
            <v>51</v>
          </cell>
        </row>
        <row r="2996">
          <cell r="A2996" t="str">
            <v>sRp</v>
          </cell>
          <cell r="B2996" t="str">
            <v>s</v>
          </cell>
          <cell r="C2996" t="str">
            <v>late-8</v>
          </cell>
          <cell r="D2996" t="str">
            <v>R</v>
          </cell>
          <cell r="E2996" t="str">
            <v>p</v>
          </cell>
          <cell r="F2996" t="str">
            <v>early-8</v>
          </cell>
          <cell r="G2996" t="str">
            <v>sR</v>
          </cell>
          <cell r="H2996" t="str">
            <v>Rp</v>
          </cell>
          <cell r="I2996">
            <v>3</v>
          </cell>
          <cell r="J2996" t="str">
            <v>Not Found</v>
          </cell>
          <cell r="K2996">
            <v>0.16420000000000001</v>
          </cell>
          <cell r="L2996">
            <v>4.1999999999999997E-3</v>
          </cell>
          <cell r="M2996">
            <v>16</v>
          </cell>
          <cell r="N2996" t="str">
            <v>Not Found</v>
          </cell>
          <cell r="O2996">
            <v>0.17760000000000001</v>
          </cell>
          <cell r="P2996">
            <v>2.3E-3</v>
          </cell>
          <cell r="Q2996">
            <v>8</v>
          </cell>
          <cell r="R2996">
            <v>1.2761334960974406</v>
          </cell>
          <cell r="S2996">
            <v>0.29626659253705362</v>
          </cell>
          <cell r="T2996">
            <v>0.76053733244682054</v>
          </cell>
          <cell r="U2996">
            <v>1.3178785087915998</v>
          </cell>
          <cell r="V2996">
            <v>-0.41186769383822258</v>
          </cell>
          <cell r="W2996">
            <v>0.25918078377818571</v>
          </cell>
          <cell r="X2996">
            <v>90</v>
          </cell>
          <cell r="Y2996">
            <v>62</v>
          </cell>
          <cell r="Z2996">
            <v>78</v>
          </cell>
          <cell r="AA2996">
            <v>91</v>
          </cell>
          <cell r="AB2996">
            <v>35</v>
          </cell>
          <cell r="AC2996">
            <v>60</v>
          </cell>
        </row>
        <row r="2997">
          <cell r="A2997" t="str">
            <v>SRp</v>
          </cell>
          <cell r="B2997" t="str">
            <v>S</v>
          </cell>
          <cell r="C2997" t="str">
            <v>late-8</v>
          </cell>
          <cell r="D2997" t="str">
            <v>R</v>
          </cell>
          <cell r="E2997" t="str">
            <v>p</v>
          </cell>
          <cell r="F2997" t="str">
            <v>early-8</v>
          </cell>
          <cell r="G2997" t="str">
            <v>SR</v>
          </cell>
          <cell r="H2997" t="str">
            <v>Rp</v>
          </cell>
          <cell r="I2997">
            <v>3</v>
          </cell>
          <cell r="J2997" t="str">
            <v>Not Found</v>
          </cell>
          <cell r="K2997">
            <v>7.1499999999999994E-2</v>
          </cell>
          <cell r="L2997">
            <v>1E-3</v>
          </cell>
          <cell r="M2997">
            <v>9</v>
          </cell>
          <cell r="N2997" t="str">
            <v>Not Found</v>
          </cell>
          <cell r="O2997">
            <v>7.3200000000000001E-2</v>
          </cell>
          <cell r="P2997">
            <v>8.0000000000000004E-4</v>
          </cell>
          <cell r="Q2997">
            <v>5</v>
          </cell>
          <cell r="R2997">
            <v>-0.86292770123427909</v>
          </cell>
          <cell r="S2997">
            <v>-0.6332347711679136</v>
          </cell>
          <cell r="T2997">
            <v>-0.36686867008437607</v>
          </cell>
          <cell r="U2997">
            <v>-1.0721087316559759</v>
          </cell>
          <cell r="V2997">
            <v>-0.87006167634833231</v>
          </cell>
          <cell r="W2997">
            <v>-0.43566121519515877</v>
          </cell>
          <cell r="X2997">
            <v>19</v>
          </cell>
          <cell r="Y2997">
            <v>26</v>
          </cell>
          <cell r="Z2997">
            <v>36</v>
          </cell>
          <cell r="AA2997">
            <v>14.000000000000002</v>
          </cell>
          <cell r="AB2997">
            <v>20</v>
          </cell>
          <cell r="AC2997">
            <v>33</v>
          </cell>
        </row>
        <row r="2998">
          <cell r="A2998" t="str">
            <v>sRr</v>
          </cell>
          <cell r="B2998" t="str">
            <v>s</v>
          </cell>
          <cell r="C2998" t="str">
            <v>late-8</v>
          </cell>
          <cell r="D2998" t="str">
            <v>R</v>
          </cell>
          <cell r="E2998" t="str">
            <v>r</v>
          </cell>
          <cell r="F2998" t="str">
            <v>late-8</v>
          </cell>
          <cell r="G2998" t="str">
            <v>sR</v>
          </cell>
          <cell r="H2998" t="str">
            <v>Rr</v>
          </cell>
          <cell r="I2998">
            <v>5</v>
          </cell>
          <cell r="J2998" t="str">
            <v>Not Found</v>
          </cell>
          <cell r="K2998">
            <v>0.20549999999999999</v>
          </cell>
          <cell r="L2998">
            <v>3.5000000000000001E-3</v>
          </cell>
          <cell r="M2998">
            <v>10</v>
          </cell>
          <cell r="N2998" t="str">
            <v>Not Found</v>
          </cell>
          <cell r="O2998">
            <v>0.23330000000000001</v>
          </cell>
          <cell r="P2998">
            <v>2.0999999999999999E-3</v>
          </cell>
          <cell r="Q2998">
            <v>5</v>
          </cell>
          <cell r="R2998">
            <v>2.2291348709604391</v>
          </cell>
          <cell r="S2998">
            <v>9.2938169226592121E-2</v>
          </cell>
          <cell r="T2998">
            <v>-0.20581066972277653</v>
          </cell>
          <cell r="U2998">
            <v>2.5929962223254117</v>
          </cell>
          <cell r="V2998">
            <v>-0.47296022483957056</v>
          </cell>
          <cell r="W2998">
            <v>-0.43566121519515877</v>
          </cell>
          <cell r="X2998">
            <v>99</v>
          </cell>
          <cell r="Y2998">
            <v>54</v>
          </cell>
          <cell r="Z2998">
            <v>42</v>
          </cell>
          <cell r="AA2998">
            <v>100</v>
          </cell>
          <cell r="AB2998">
            <v>32</v>
          </cell>
          <cell r="AC2998">
            <v>33</v>
          </cell>
        </row>
        <row r="2999">
          <cell r="A2999" t="str">
            <v>SRr</v>
          </cell>
          <cell r="B2999" t="str">
            <v>S</v>
          </cell>
          <cell r="C2999" t="str">
            <v>late-8</v>
          </cell>
          <cell r="D2999" t="str">
            <v>R</v>
          </cell>
          <cell r="E2999" t="str">
            <v>r</v>
          </cell>
          <cell r="F2999" t="str">
            <v>late-8</v>
          </cell>
          <cell r="G2999" t="str">
            <v>SR</v>
          </cell>
          <cell r="H2999" t="str">
            <v>Rr</v>
          </cell>
          <cell r="I2999">
            <v>5</v>
          </cell>
          <cell r="J2999" t="str">
            <v>Not Found</v>
          </cell>
          <cell r="K2999">
            <v>0.1128</v>
          </cell>
          <cell r="L2999">
            <v>2.0000000000000001E-4</v>
          </cell>
          <cell r="M2999">
            <v>8</v>
          </cell>
          <cell r="N2999" t="str">
            <v>Not Found</v>
          </cell>
          <cell r="O2999">
            <v>0.12889999999999999</v>
          </cell>
          <cell r="P2999">
            <v>5.0000000000000001E-4</v>
          </cell>
          <cell r="Q2999">
            <v>4</v>
          </cell>
          <cell r="R2999">
            <v>9.0073673628719972E-2</v>
          </cell>
          <cell r="S2999">
            <v>-0.86561011209415539</v>
          </cell>
          <cell r="T2999">
            <v>-0.52792667044597552</v>
          </cell>
          <cell r="U2999">
            <v>0.2030089818778357</v>
          </cell>
          <cell r="V2999">
            <v>-0.9617004728503542</v>
          </cell>
          <cell r="W2999">
            <v>-0.66727521485294028</v>
          </cell>
          <cell r="X2999">
            <v>54</v>
          </cell>
          <cell r="Y2999">
            <v>19</v>
          </cell>
          <cell r="Z2999">
            <v>30</v>
          </cell>
          <cell r="AA2999">
            <v>57.999999999999993</v>
          </cell>
          <cell r="AB2999">
            <v>17</v>
          </cell>
          <cell r="AC2999">
            <v>25</v>
          </cell>
        </row>
        <row r="3000">
          <cell r="A3000" t="str">
            <v>sRs</v>
          </cell>
          <cell r="B3000" t="str">
            <v>s</v>
          </cell>
          <cell r="C3000" t="str">
            <v>late-8</v>
          </cell>
          <cell r="D3000" t="str">
            <v>R</v>
          </cell>
          <cell r="E3000" t="str">
            <v>s</v>
          </cell>
          <cell r="F3000" t="str">
            <v>late-8</v>
          </cell>
          <cell r="G3000" t="str">
            <v>sR</v>
          </cell>
          <cell r="H3000" t="str">
            <v>Rs</v>
          </cell>
          <cell r="I3000">
            <v>5</v>
          </cell>
          <cell r="J3000" t="str">
            <v>Not Found</v>
          </cell>
          <cell r="K3000">
            <v>0.2059</v>
          </cell>
          <cell r="L3000">
            <v>6.4999999999999997E-3</v>
          </cell>
          <cell r="M3000">
            <v>16</v>
          </cell>
          <cell r="N3000" t="str">
            <v>Not Found</v>
          </cell>
          <cell r="O3000">
            <v>0.20760000000000001</v>
          </cell>
          <cell r="P3000">
            <v>4.7000000000000002E-3</v>
          </cell>
          <cell r="Q3000">
            <v>8</v>
          </cell>
          <cell r="R3000">
            <v>2.2383649084893786</v>
          </cell>
          <cell r="S3000">
            <v>0.96434569769999889</v>
          </cell>
          <cell r="T3000">
            <v>0.76053733244682054</v>
          </cell>
          <cell r="U3000">
            <v>2.0046564514489491</v>
          </cell>
          <cell r="V3000">
            <v>0.32124267817795304</v>
          </cell>
          <cell r="W3000">
            <v>0.25918078377818571</v>
          </cell>
          <cell r="X3000">
            <v>99</v>
          </cell>
          <cell r="Y3000">
            <v>83</v>
          </cell>
          <cell r="Z3000">
            <v>78</v>
          </cell>
          <cell r="AA3000">
            <v>98</v>
          </cell>
          <cell r="AB3000">
            <v>63</v>
          </cell>
          <cell r="AC3000">
            <v>60</v>
          </cell>
        </row>
        <row r="3001">
          <cell r="A3001" t="str">
            <v>sRS</v>
          </cell>
          <cell r="B3001" t="str">
            <v>s</v>
          </cell>
          <cell r="C3001" t="str">
            <v>late-8</v>
          </cell>
          <cell r="D3001" t="str">
            <v>R</v>
          </cell>
          <cell r="E3001" t="str">
            <v>S</v>
          </cell>
          <cell r="F3001" t="str">
            <v>late-8</v>
          </cell>
          <cell r="G3001" t="str">
            <v>sR</v>
          </cell>
          <cell r="H3001" t="str">
            <v>RS</v>
          </cell>
          <cell r="I3001">
            <v>5</v>
          </cell>
          <cell r="J3001" t="str">
            <v>Not Found</v>
          </cell>
          <cell r="K3001">
            <v>0.1348</v>
          </cell>
          <cell r="L3001">
            <v>3.5999999999999999E-3</v>
          </cell>
          <cell r="M3001">
            <v>7</v>
          </cell>
          <cell r="N3001" t="str">
            <v>Not Found</v>
          </cell>
          <cell r="O3001">
            <v>0.15640000000000001</v>
          </cell>
          <cell r="P3001">
            <v>2.0999999999999999E-3</v>
          </cell>
          <cell r="Q3001">
            <v>3</v>
          </cell>
          <cell r="R3001">
            <v>0.59772573772039028</v>
          </cell>
          <cell r="S3001">
            <v>0.1219850868423723</v>
          </cell>
          <cell r="T3001">
            <v>-0.68898467080757508</v>
          </cell>
          <cell r="U3001">
            <v>0.83255542931373983</v>
          </cell>
          <cell r="V3001">
            <v>-0.47296022483957056</v>
          </cell>
          <cell r="W3001">
            <v>-0.89888921451072179</v>
          </cell>
          <cell r="X3001">
            <v>73</v>
          </cell>
          <cell r="Y3001">
            <v>55.000000000000007</v>
          </cell>
          <cell r="Z3001">
            <v>24</v>
          </cell>
          <cell r="AA3001">
            <v>80</v>
          </cell>
          <cell r="AB3001">
            <v>32</v>
          </cell>
          <cell r="AC3001">
            <v>18</v>
          </cell>
        </row>
        <row r="3002">
          <cell r="A3002" t="str">
            <v>SRs</v>
          </cell>
          <cell r="B3002" t="str">
            <v>S</v>
          </cell>
          <cell r="C3002" t="str">
            <v>late-8</v>
          </cell>
          <cell r="D3002" t="str">
            <v>R</v>
          </cell>
          <cell r="E3002" t="str">
            <v>s</v>
          </cell>
          <cell r="F3002" t="str">
            <v>late-8</v>
          </cell>
          <cell r="G3002" t="str">
            <v>SR</v>
          </cell>
          <cell r="H3002" t="str">
            <v>Rs</v>
          </cell>
          <cell r="I3002">
            <v>5</v>
          </cell>
          <cell r="J3002" t="str">
            <v>Not Found</v>
          </cell>
          <cell r="K3002">
            <v>0.1132</v>
          </cell>
          <cell r="L3002">
            <v>3.3E-3</v>
          </cell>
          <cell r="M3002">
            <v>10</v>
          </cell>
          <cell r="N3002" t="str">
            <v>Not Found</v>
          </cell>
          <cell r="O3002">
            <v>0.1032</v>
          </cell>
          <cell r="P3002">
            <v>3.2000000000000002E-3</v>
          </cell>
          <cell r="Q3002">
            <v>5</v>
          </cell>
          <cell r="R3002">
            <v>9.9303711157659375E-2</v>
          </cell>
          <cell r="S3002">
            <v>3.4844333995031646E-2</v>
          </cell>
          <cell r="T3002">
            <v>-0.20581066972277653</v>
          </cell>
          <cell r="U3002">
            <v>-0.38533078899862655</v>
          </cell>
          <cell r="V3002">
            <v>-0.13695130433215669</v>
          </cell>
          <cell r="W3002">
            <v>-0.43566121519515877</v>
          </cell>
          <cell r="X3002">
            <v>54</v>
          </cell>
          <cell r="Y3002">
            <v>51</v>
          </cell>
          <cell r="Z3002">
            <v>42</v>
          </cell>
          <cell r="AA3002">
            <v>35</v>
          </cell>
          <cell r="AB3002">
            <v>45</v>
          </cell>
          <cell r="AC3002">
            <v>33</v>
          </cell>
        </row>
        <row r="3003">
          <cell r="A3003" t="str">
            <v>SRS</v>
          </cell>
          <cell r="B3003" t="str">
            <v>S</v>
          </cell>
          <cell r="C3003" t="str">
            <v>late-8</v>
          </cell>
          <cell r="D3003" t="str">
            <v>R</v>
          </cell>
          <cell r="E3003" t="str">
            <v>S</v>
          </cell>
          <cell r="F3003" t="str">
            <v>late-8</v>
          </cell>
          <cell r="G3003" t="str">
            <v>SR</v>
          </cell>
          <cell r="H3003" t="str">
            <v>RS</v>
          </cell>
          <cell r="I3003">
            <v>5</v>
          </cell>
          <cell r="J3003" t="str">
            <v>Not Found</v>
          </cell>
          <cell r="K3003">
            <v>4.2099999999999999E-2</v>
          </cell>
          <cell r="L3003">
            <v>2.9999999999999997E-4</v>
          </cell>
          <cell r="M3003">
            <v>3</v>
          </cell>
          <cell r="N3003" t="str">
            <v>Not Found</v>
          </cell>
          <cell r="O3003">
            <v>5.1999999999999998E-2</v>
          </cell>
          <cell r="P3003">
            <v>5.0000000000000001E-4</v>
          </cell>
          <cell r="Q3003">
            <v>1</v>
          </cell>
          <cell r="R3003">
            <v>-1.5413354596113291</v>
          </cell>
          <cell r="S3003">
            <v>-0.83656319447837524</v>
          </cell>
          <cell r="T3003">
            <v>-1.3332166722539731</v>
          </cell>
          <cell r="U3003">
            <v>-1.5574318111338359</v>
          </cell>
          <cell r="V3003">
            <v>-0.9617004728503542</v>
          </cell>
          <cell r="W3003">
            <v>-1.3621172138262847</v>
          </cell>
          <cell r="X3003">
            <v>6</v>
          </cell>
          <cell r="Y3003">
            <v>20</v>
          </cell>
          <cell r="Z3003">
            <v>9</v>
          </cell>
          <cell r="AA3003">
            <v>6</v>
          </cell>
          <cell r="AB3003">
            <v>17</v>
          </cell>
          <cell r="AC3003">
            <v>9</v>
          </cell>
        </row>
        <row r="3004">
          <cell r="A3004" t="str">
            <v>sRt</v>
          </cell>
          <cell r="B3004" t="str">
            <v>s</v>
          </cell>
          <cell r="C3004" t="str">
            <v>late-8</v>
          </cell>
          <cell r="D3004" t="str">
            <v>R</v>
          </cell>
          <cell r="E3004" t="str">
            <v>t</v>
          </cell>
          <cell r="F3004" t="str">
            <v>mid-8</v>
          </cell>
          <cell r="G3004" t="str">
            <v>sR</v>
          </cell>
          <cell r="H3004" t="str">
            <v>Rt</v>
          </cell>
          <cell r="I3004">
            <v>4</v>
          </cell>
          <cell r="J3004" t="str">
            <v>Not Found</v>
          </cell>
          <cell r="K3004">
            <v>0.193</v>
          </cell>
          <cell r="L3004">
            <v>5.8999999999999999E-3</v>
          </cell>
          <cell r="M3004">
            <v>29</v>
          </cell>
          <cell r="N3004" t="str">
            <v>Not Found</v>
          </cell>
          <cell r="O3004">
            <v>0.2135</v>
          </cell>
          <cell r="P3004">
            <v>5.1999999999999998E-3</v>
          </cell>
          <cell r="Q3004">
            <v>17</v>
          </cell>
          <cell r="R3004">
            <v>1.9406961981810813</v>
          </cell>
          <cell r="S3004">
            <v>0.79006419200531752</v>
          </cell>
          <cell r="T3004">
            <v>2.8542913371476146</v>
          </cell>
          <cell r="U3004">
            <v>2.139722780171561</v>
          </cell>
          <cell r="V3004">
            <v>0.47397400568132281</v>
          </cell>
          <cell r="W3004">
            <v>2.343706780698219</v>
          </cell>
          <cell r="X3004">
            <v>97</v>
          </cell>
          <cell r="Y3004">
            <v>79</v>
          </cell>
          <cell r="Z3004">
            <v>100</v>
          </cell>
          <cell r="AA3004">
            <v>98</v>
          </cell>
          <cell r="AB3004">
            <v>69</v>
          </cell>
          <cell r="AC3004">
            <v>99</v>
          </cell>
        </row>
        <row r="3005">
          <cell r="A3005" t="str">
            <v>sRT</v>
          </cell>
          <cell r="B3005" t="str">
            <v>s</v>
          </cell>
          <cell r="C3005" t="str">
            <v>late-8</v>
          </cell>
          <cell r="D3005" t="str">
            <v>R</v>
          </cell>
          <cell r="E3005" t="str">
            <v>T</v>
          </cell>
          <cell r="F3005" t="str">
            <v>late-8</v>
          </cell>
          <cell r="G3005" t="str">
            <v>sR</v>
          </cell>
          <cell r="H3005" t="str">
            <v>RT</v>
          </cell>
          <cell r="I3005">
            <v>5</v>
          </cell>
          <cell r="J3005" t="str">
            <v>Not Found</v>
          </cell>
          <cell r="K3005">
            <v>0.13439999999999999</v>
          </cell>
          <cell r="L3005">
            <v>3.8999999999999998E-3</v>
          </cell>
          <cell r="M3005">
            <v>15</v>
          </cell>
          <cell r="N3005" t="str">
            <v>Not Found</v>
          </cell>
          <cell r="O3005">
            <v>0.15379999999999999</v>
          </cell>
          <cell r="P3005">
            <v>2.8999999999999998E-3</v>
          </cell>
          <cell r="Q3005">
            <v>6</v>
          </cell>
          <cell r="R3005">
            <v>0.58849570019145048</v>
          </cell>
          <cell r="S3005">
            <v>0.20912583968971296</v>
          </cell>
          <cell r="T3005">
            <v>0.59947933208522108</v>
          </cell>
          <cell r="U3005">
            <v>0.77303467428343575</v>
          </cell>
          <cell r="V3005">
            <v>-0.22859010083417874</v>
          </cell>
          <cell r="W3005">
            <v>-0.20404721553737729</v>
          </cell>
          <cell r="X3005">
            <v>72</v>
          </cell>
          <cell r="Y3005">
            <v>57.999999999999993</v>
          </cell>
          <cell r="Z3005">
            <v>72</v>
          </cell>
          <cell r="AA3005">
            <v>78</v>
          </cell>
          <cell r="AB3005">
            <v>42</v>
          </cell>
          <cell r="AC3005">
            <v>42</v>
          </cell>
        </row>
        <row r="3006">
          <cell r="A3006" t="str">
            <v>SRT</v>
          </cell>
          <cell r="B3006" t="str">
            <v>S</v>
          </cell>
          <cell r="C3006" t="str">
            <v>late-8</v>
          </cell>
          <cell r="D3006" t="str">
            <v>R</v>
          </cell>
          <cell r="E3006" t="str">
            <v>T</v>
          </cell>
          <cell r="F3006" t="str">
            <v>late-8</v>
          </cell>
          <cell r="G3006" t="str">
            <v>SR</v>
          </cell>
          <cell r="H3006" t="str">
            <v>RT</v>
          </cell>
          <cell r="I3006">
            <v>5</v>
          </cell>
          <cell r="J3006" t="str">
            <v>Not Found</v>
          </cell>
          <cell r="K3006">
            <v>4.1700000000000001E-2</v>
          </cell>
          <cell r="L3006">
            <v>5.9999999999999995E-4</v>
          </cell>
          <cell r="M3006">
            <v>11</v>
          </cell>
          <cell r="N3006" t="str">
            <v>Not Found</v>
          </cell>
          <cell r="O3006">
            <v>4.9399999999999999E-2</v>
          </cell>
          <cell r="P3006">
            <v>1.4E-3</v>
          </cell>
          <cell r="Q3006">
            <v>3</v>
          </cell>
          <cell r="R3006">
            <v>-1.5505654971402685</v>
          </cell>
          <cell r="S3006">
            <v>-0.74942244163103455</v>
          </cell>
          <cell r="T3006">
            <v>-4.4752669361177014E-2</v>
          </cell>
          <cell r="U3006">
            <v>-1.6169525661641397</v>
          </cell>
          <cell r="V3006">
            <v>-0.68678408334428831</v>
          </cell>
          <cell r="W3006">
            <v>-0.89888921451072179</v>
          </cell>
          <cell r="X3006">
            <v>6</v>
          </cell>
          <cell r="Y3006">
            <v>22</v>
          </cell>
          <cell r="Z3006">
            <v>48</v>
          </cell>
          <cell r="AA3006">
            <v>5</v>
          </cell>
          <cell r="AB3006">
            <v>25</v>
          </cell>
          <cell r="AC3006">
            <v>18</v>
          </cell>
        </row>
        <row r="3007">
          <cell r="A3007" t="str">
            <v>SRv</v>
          </cell>
          <cell r="B3007" t="str">
            <v>S</v>
          </cell>
          <cell r="C3007" t="str">
            <v>late-8</v>
          </cell>
          <cell r="D3007" t="str">
            <v>R</v>
          </cell>
          <cell r="E3007" t="str">
            <v>v</v>
          </cell>
          <cell r="F3007" t="str">
            <v>mid-8</v>
          </cell>
          <cell r="G3007" t="str">
            <v>SR</v>
          </cell>
          <cell r="H3007" t="str">
            <v>Rv</v>
          </cell>
          <cell r="I3007">
            <v>4</v>
          </cell>
          <cell r="J3007" t="str">
            <v>Not Found</v>
          </cell>
          <cell r="K3007">
            <v>5.8000000000000003E-2</v>
          </cell>
          <cell r="L3007">
            <v>1.4E-3</v>
          </cell>
          <cell r="M3007">
            <v>10</v>
          </cell>
          <cell r="N3007" t="str">
            <v>Not Found</v>
          </cell>
          <cell r="O3007">
            <v>6.2899999999999998E-2</v>
          </cell>
          <cell r="P3007">
            <v>1.8E-3</v>
          </cell>
          <cell r="Q3007">
            <v>6</v>
          </cell>
          <cell r="R3007">
            <v>-1.1744414678359856</v>
          </cell>
          <cell r="S3007">
            <v>-0.51704710070479265</v>
          </cell>
          <cell r="T3007">
            <v>-0.20581066972277653</v>
          </cell>
          <cell r="U3007">
            <v>-1.3079024919683324</v>
          </cell>
          <cell r="V3007">
            <v>-0.56459902134159246</v>
          </cell>
          <cell r="W3007">
            <v>-0.20404721553737729</v>
          </cell>
          <cell r="X3007">
            <v>12</v>
          </cell>
          <cell r="Y3007">
            <v>30</v>
          </cell>
          <cell r="Z3007">
            <v>42</v>
          </cell>
          <cell r="AA3007">
            <v>10</v>
          </cell>
          <cell r="AB3007">
            <v>28.999999999999996</v>
          </cell>
          <cell r="AC3007">
            <v>42</v>
          </cell>
        </row>
        <row r="3008">
          <cell r="A3008" t="str">
            <v>sRz</v>
          </cell>
          <cell r="B3008" t="str">
            <v>s</v>
          </cell>
          <cell r="C3008" t="str">
            <v>late-8</v>
          </cell>
          <cell r="D3008" t="str">
            <v>R</v>
          </cell>
          <cell r="E3008" t="str">
            <v>z</v>
          </cell>
          <cell r="F3008" t="str">
            <v>late-8</v>
          </cell>
          <cell r="G3008" t="str">
            <v>sR</v>
          </cell>
          <cell r="H3008" t="str">
            <v>Rz</v>
          </cell>
          <cell r="I3008">
            <v>5</v>
          </cell>
          <cell r="J3008" t="str">
            <v>Not Found</v>
          </cell>
          <cell r="K3008">
            <v>0.1472</v>
          </cell>
          <cell r="L3008">
            <v>3.7000000000000002E-3</v>
          </cell>
          <cell r="M3008">
            <v>10</v>
          </cell>
          <cell r="N3008" t="str">
            <v>Not Found</v>
          </cell>
          <cell r="O3008">
            <v>0.16930000000000001</v>
          </cell>
          <cell r="P3008">
            <v>2.3E-3</v>
          </cell>
          <cell r="Q3008">
            <v>4</v>
          </cell>
          <cell r="R3008">
            <v>0.88385690111751325</v>
          </cell>
          <cell r="S3008">
            <v>0.1510320044581526</v>
          </cell>
          <cell r="T3008">
            <v>-0.20581066972277653</v>
          </cell>
          <cell r="U3008">
            <v>1.1278699446563998</v>
          </cell>
          <cell r="V3008">
            <v>-0.41186769383822258</v>
          </cell>
          <cell r="W3008">
            <v>-0.66727521485294028</v>
          </cell>
          <cell r="X3008">
            <v>81</v>
          </cell>
          <cell r="Y3008">
            <v>56.000000000000007</v>
          </cell>
          <cell r="Z3008">
            <v>42</v>
          </cell>
          <cell r="AA3008">
            <v>87</v>
          </cell>
          <cell r="AB3008">
            <v>35</v>
          </cell>
          <cell r="AC3008">
            <v>25</v>
          </cell>
        </row>
        <row r="3009">
          <cell r="A3009" t="str">
            <v>SRz</v>
          </cell>
          <cell r="B3009" t="str">
            <v>S</v>
          </cell>
          <cell r="C3009" t="str">
            <v>late-8</v>
          </cell>
          <cell r="D3009" t="str">
            <v>R</v>
          </cell>
          <cell r="E3009" t="str">
            <v>z</v>
          </cell>
          <cell r="F3009" t="str">
            <v>late-8</v>
          </cell>
          <cell r="G3009" t="str">
            <v>SR</v>
          </cell>
          <cell r="H3009" t="str">
            <v>Rz</v>
          </cell>
          <cell r="I3009">
            <v>5</v>
          </cell>
          <cell r="J3009" t="str">
            <v>Not Found</v>
          </cell>
          <cell r="K3009">
            <v>5.45E-2</v>
          </cell>
          <cell r="L3009">
            <v>5.0000000000000001E-4</v>
          </cell>
          <cell r="M3009">
            <v>6</v>
          </cell>
          <cell r="N3009" t="str">
            <v>Not Found</v>
          </cell>
          <cell r="O3009">
            <v>6.4899999999999999E-2</v>
          </cell>
          <cell r="P3009">
            <v>8.0000000000000004E-4</v>
          </cell>
          <cell r="Q3009">
            <v>1</v>
          </cell>
          <cell r="R3009">
            <v>-1.2552042962142058</v>
          </cell>
          <cell r="S3009">
            <v>-0.77846935924681471</v>
          </cell>
          <cell r="T3009">
            <v>-0.85004267116917465</v>
          </cell>
          <cell r="U3009">
            <v>-1.2621172957911759</v>
          </cell>
          <cell r="V3009">
            <v>-0.87006167634833231</v>
          </cell>
          <cell r="W3009">
            <v>-1.3621172138262847</v>
          </cell>
          <cell r="X3009">
            <v>10</v>
          </cell>
          <cell r="Y3009">
            <v>21</v>
          </cell>
          <cell r="Z3009">
            <v>20</v>
          </cell>
          <cell r="AA3009">
            <v>10</v>
          </cell>
          <cell r="AB3009">
            <v>20</v>
          </cell>
          <cell r="AC3009">
            <v>9</v>
          </cell>
        </row>
        <row r="3010">
          <cell r="A3010" t="str">
            <v>sub</v>
          </cell>
          <cell r="B3010" t="str">
            <v>s</v>
          </cell>
          <cell r="C3010" t="str">
            <v>late-8</v>
          </cell>
          <cell r="D3010" t="str">
            <v>u</v>
          </cell>
          <cell r="E3010" t="str">
            <v>b</v>
          </cell>
          <cell r="F3010" t="str">
            <v>early-8</v>
          </cell>
          <cell r="G3010" t="str">
            <v>su</v>
          </cell>
          <cell r="H3010" t="str">
            <v>ub</v>
          </cell>
          <cell r="I3010">
            <v>3</v>
          </cell>
          <cell r="J3010" t="str">
            <v>Not Found</v>
          </cell>
          <cell r="K3010">
            <v>0.15049999999999999</v>
          </cell>
          <cell r="L3010">
            <v>3.5000000000000001E-3</v>
          </cell>
          <cell r="M3010">
            <v>10</v>
          </cell>
          <cell r="N3010" t="str">
            <v>Not Found</v>
          </cell>
          <cell r="O3010">
            <v>0.17449999999999999</v>
          </cell>
          <cell r="P3010">
            <v>3.7000000000000002E-3</v>
          </cell>
          <cell r="Q3010">
            <v>7</v>
          </cell>
          <cell r="R3010">
            <v>0.9600047107312637</v>
          </cell>
          <cell r="S3010">
            <v>9.2938169226592121E-2</v>
          </cell>
          <cell r="T3010">
            <v>-0.20581066972277653</v>
          </cell>
          <cell r="U3010">
            <v>1.2469114547170066</v>
          </cell>
          <cell r="V3010">
            <v>1.5780023171213225E-2</v>
          </cell>
          <cell r="W3010">
            <v>2.7566784120404197E-2</v>
          </cell>
          <cell r="X3010">
            <v>83</v>
          </cell>
          <cell r="Y3010">
            <v>54</v>
          </cell>
          <cell r="Z3010">
            <v>42</v>
          </cell>
          <cell r="AA3010">
            <v>89</v>
          </cell>
          <cell r="AB3010">
            <v>51</v>
          </cell>
          <cell r="AC3010">
            <v>51</v>
          </cell>
        </row>
        <row r="3011">
          <cell r="A3011" t="str">
            <v>Sub</v>
          </cell>
          <cell r="B3011" t="str">
            <v>S</v>
          </cell>
          <cell r="C3011" t="str">
            <v>late-8</v>
          </cell>
          <cell r="D3011" t="str">
            <v>u</v>
          </cell>
          <cell r="E3011" t="str">
            <v>b</v>
          </cell>
          <cell r="F3011" t="str">
            <v>early-8</v>
          </cell>
          <cell r="G3011" t="str">
            <v>Su</v>
          </cell>
          <cell r="H3011" t="str">
            <v>ub</v>
          </cell>
          <cell r="I3011">
            <v>3</v>
          </cell>
          <cell r="J3011" t="str">
            <v>Not Found</v>
          </cell>
          <cell r="K3011">
            <v>5.7799999999999997E-2</v>
          </cell>
          <cell r="L3011">
            <v>1.4E-3</v>
          </cell>
          <cell r="M3011">
            <v>3</v>
          </cell>
          <cell r="N3011" t="str">
            <v>Not Found</v>
          </cell>
          <cell r="O3011">
            <v>7.0099999999999996E-2</v>
          </cell>
          <cell r="P3011">
            <v>1.5E-3</v>
          </cell>
          <cell r="Q3011">
            <v>4</v>
          </cell>
          <cell r="R3011">
            <v>-1.1790564866004554</v>
          </cell>
          <cell r="S3011">
            <v>-0.51704710070479265</v>
          </cell>
          <cell r="T3011">
            <v>-1.3332166722539731</v>
          </cell>
          <cell r="U3011">
            <v>-1.1430757857305687</v>
          </cell>
          <cell r="V3011">
            <v>-0.65623781784361435</v>
          </cell>
          <cell r="W3011">
            <v>-0.66727521485294028</v>
          </cell>
          <cell r="X3011">
            <v>12</v>
          </cell>
          <cell r="Y3011">
            <v>30</v>
          </cell>
          <cell r="Z3011">
            <v>9</v>
          </cell>
          <cell r="AA3011">
            <v>13</v>
          </cell>
          <cell r="AB3011">
            <v>26</v>
          </cell>
          <cell r="AC3011">
            <v>25</v>
          </cell>
        </row>
        <row r="3012">
          <cell r="A3012" t="str">
            <v>SUb</v>
          </cell>
          <cell r="B3012" t="str">
            <v>S</v>
          </cell>
          <cell r="C3012" t="str">
            <v>late-8</v>
          </cell>
          <cell r="D3012" t="str">
            <v>U</v>
          </cell>
          <cell r="E3012" t="str">
            <v>b</v>
          </cell>
          <cell r="F3012" t="str">
            <v>early-8</v>
          </cell>
          <cell r="G3012" t="str">
            <v>SU</v>
          </cell>
          <cell r="H3012" t="str">
            <v>Ub</v>
          </cell>
          <cell r="I3012">
            <v>3</v>
          </cell>
          <cell r="J3012" t="str">
            <v>Not Found</v>
          </cell>
          <cell r="K3012">
            <v>4.5900000000000003E-2</v>
          </cell>
          <cell r="L3012">
            <v>5.9999999999999995E-4</v>
          </cell>
          <cell r="M3012">
            <v>3</v>
          </cell>
          <cell r="N3012" t="str">
            <v>Not Found</v>
          </cell>
          <cell r="O3012">
            <v>5.62E-2</v>
          </cell>
          <cell r="P3012">
            <v>1.4E-3</v>
          </cell>
          <cell r="Q3012">
            <v>3</v>
          </cell>
          <cell r="R3012">
            <v>-1.453650103086404</v>
          </cell>
          <cell r="S3012">
            <v>-0.74942244163103455</v>
          </cell>
          <cell r="T3012">
            <v>-1.3332166722539731</v>
          </cell>
          <cell r="U3012">
            <v>-1.4612828991618072</v>
          </cell>
          <cell r="V3012">
            <v>-0.68678408334428831</v>
          </cell>
          <cell r="W3012">
            <v>-0.89888921451072179</v>
          </cell>
          <cell r="X3012">
            <v>7.0000000000000009</v>
          </cell>
          <cell r="Y3012">
            <v>22</v>
          </cell>
          <cell r="Z3012">
            <v>9</v>
          </cell>
          <cell r="AA3012">
            <v>7.0000000000000009</v>
          </cell>
          <cell r="AB3012">
            <v>25</v>
          </cell>
          <cell r="AC3012">
            <v>18</v>
          </cell>
        </row>
        <row r="3013">
          <cell r="A3013" t="str">
            <v>suC</v>
          </cell>
          <cell r="B3013" t="str">
            <v>s</v>
          </cell>
          <cell r="C3013" t="str">
            <v>late-8</v>
          </cell>
          <cell r="D3013" t="str">
            <v>u</v>
          </cell>
          <cell r="E3013" t="str">
            <v>C</v>
          </cell>
          <cell r="F3013" t="str">
            <v>mid-8</v>
          </cell>
          <cell r="G3013" t="str">
            <v>su</v>
          </cell>
          <cell r="H3013" t="str">
            <v>uC</v>
          </cell>
          <cell r="I3013">
            <v>4</v>
          </cell>
          <cell r="J3013" t="str">
            <v>Not Found</v>
          </cell>
          <cell r="K3013">
            <v>0.13250000000000001</v>
          </cell>
          <cell r="L3013">
            <v>2.3E-3</v>
          </cell>
          <cell r="M3013">
            <v>10</v>
          </cell>
          <cell r="N3013" t="str">
            <v>Not Found</v>
          </cell>
          <cell r="O3013">
            <v>0.1653</v>
          </cell>
          <cell r="P3013">
            <v>3.7000000000000002E-3</v>
          </cell>
          <cell r="Q3013">
            <v>7</v>
          </cell>
          <cell r="R3013">
            <v>0.54465302192898846</v>
          </cell>
          <cell r="S3013">
            <v>-0.25562484216277065</v>
          </cell>
          <cell r="T3013">
            <v>-0.20581066972277653</v>
          </cell>
          <cell r="U3013">
            <v>1.0362995523020866</v>
          </cell>
          <cell r="V3013">
            <v>1.5780023171213225E-2</v>
          </cell>
          <cell r="W3013">
            <v>2.7566784120404197E-2</v>
          </cell>
          <cell r="X3013">
            <v>71</v>
          </cell>
          <cell r="Y3013">
            <v>40</v>
          </cell>
          <cell r="Z3013">
            <v>42</v>
          </cell>
          <cell r="AA3013">
            <v>85</v>
          </cell>
          <cell r="AB3013">
            <v>51</v>
          </cell>
          <cell r="AC3013">
            <v>51</v>
          </cell>
        </row>
        <row r="3014">
          <cell r="A3014" t="str">
            <v>sUC</v>
          </cell>
          <cell r="B3014" t="str">
            <v>s</v>
          </cell>
          <cell r="C3014" t="str">
            <v>late-8</v>
          </cell>
          <cell r="D3014" t="str">
            <v>U</v>
          </cell>
          <cell r="E3014" t="str">
            <v>C</v>
          </cell>
          <cell r="F3014" t="str">
            <v>mid-8</v>
          </cell>
          <cell r="G3014" t="str">
            <v>sU</v>
          </cell>
          <cell r="H3014" t="str">
            <v>UC</v>
          </cell>
          <cell r="I3014">
            <v>4</v>
          </cell>
          <cell r="J3014" t="str">
            <v>Not Found</v>
          </cell>
          <cell r="K3014">
            <v>0.1206</v>
          </cell>
          <cell r="L3014">
            <v>4.0000000000000002E-4</v>
          </cell>
          <cell r="M3014">
            <v>4</v>
          </cell>
          <cell r="N3014" t="str">
            <v>Not Found</v>
          </cell>
          <cell r="O3014">
            <v>0.15129999999999999</v>
          </cell>
          <cell r="P3014">
            <v>4.0000000000000002E-4</v>
          </cell>
          <cell r="Q3014">
            <v>3</v>
          </cell>
          <cell r="R3014">
            <v>0.27005940544303941</v>
          </cell>
          <cell r="S3014">
            <v>-0.80751627686259497</v>
          </cell>
          <cell r="T3014">
            <v>-1.1721586718923735</v>
          </cell>
          <cell r="U3014">
            <v>0.71580317906198987</v>
          </cell>
          <cell r="V3014">
            <v>-0.99224673835102817</v>
          </cell>
          <cell r="W3014">
            <v>-0.89888921451072179</v>
          </cell>
          <cell r="X3014">
            <v>61</v>
          </cell>
          <cell r="Y3014">
            <v>21</v>
          </cell>
          <cell r="Z3014">
            <v>12</v>
          </cell>
          <cell r="AA3014">
            <v>76</v>
          </cell>
          <cell r="AB3014">
            <v>17</v>
          </cell>
          <cell r="AC3014">
            <v>18</v>
          </cell>
        </row>
        <row r="3015">
          <cell r="A3015" t="str">
            <v>SuC</v>
          </cell>
          <cell r="B3015" t="str">
            <v>S</v>
          </cell>
          <cell r="C3015" t="str">
            <v>late-8</v>
          </cell>
          <cell r="D3015" t="str">
            <v>u</v>
          </cell>
          <cell r="E3015" t="str">
            <v>C</v>
          </cell>
          <cell r="F3015" t="str">
            <v>mid-8</v>
          </cell>
          <cell r="G3015" t="str">
            <v>Su</v>
          </cell>
          <cell r="H3015" t="str">
            <v>uC</v>
          </cell>
          <cell r="I3015">
            <v>4</v>
          </cell>
          <cell r="J3015" t="str">
            <v>Not Found</v>
          </cell>
          <cell r="K3015">
            <v>3.9800000000000002E-2</v>
          </cell>
          <cell r="L3015">
            <v>2.0000000000000001E-4</v>
          </cell>
          <cell r="M3015">
            <v>2</v>
          </cell>
          <cell r="N3015" t="str">
            <v>Not Found</v>
          </cell>
          <cell r="O3015">
            <v>6.0900000000000003E-2</v>
          </cell>
          <cell r="P3015">
            <v>1.5E-3</v>
          </cell>
          <cell r="Q3015">
            <v>3</v>
          </cell>
          <cell r="R3015">
            <v>-1.5944081754027308</v>
          </cell>
          <cell r="S3015">
            <v>-0.86561011209415539</v>
          </cell>
          <cell r="T3015">
            <v>-1.4942746726155727</v>
          </cell>
          <cell r="U3015">
            <v>-1.3536876881454889</v>
          </cell>
          <cell r="V3015">
            <v>-0.65623781784361435</v>
          </cell>
          <cell r="W3015">
            <v>-0.89888921451072179</v>
          </cell>
          <cell r="X3015">
            <v>6</v>
          </cell>
          <cell r="Y3015">
            <v>19</v>
          </cell>
          <cell r="Z3015">
            <v>7.0000000000000009</v>
          </cell>
          <cell r="AA3015">
            <v>9</v>
          </cell>
          <cell r="AB3015">
            <v>26</v>
          </cell>
          <cell r="AC3015">
            <v>18</v>
          </cell>
        </row>
        <row r="3016">
          <cell r="A3016" t="str">
            <v>SUC</v>
          </cell>
          <cell r="B3016" t="str">
            <v>S</v>
          </cell>
          <cell r="C3016" t="str">
            <v>late-8</v>
          </cell>
          <cell r="D3016" t="str">
            <v>U</v>
          </cell>
          <cell r="E3016" t="str">
            <v>C</v>
          </cell>
          <cell r="F3016" t="str">
            <v>mid-8</v>
          </cell>
          <cell r="G3016" t="str">
            <v>SU</v>
          </cell>
          <cell r="H3016" t="str">
            <v>UC</v>
          </cell>
          <cell r="I3016">
            <v>4</v>
          </cell>
          <cell r="J3016" t="str">
            <v>Not Found</v>
          </cell>
          <cell r="K3016">
            <v>2.7900000000000001E-2</v>
          </cell>
          <cell r="L3016">
            <v>5.9999999999999995E-4</v>
          </cell>
          <cell r="M3016">
            <v>4</v>
          </cell>
          <cell r="N3016" t="str">
            <v>Not Found</v>
          </cell>
          <cell r="O3016">
            <v>4.6899999999999997E-2</v>
          </cell>
          <cell r="P3016">
            <v>1.8E-3</v>
          </cell>
          <cell r="Q3016">
            <v>4</v>
          </cell>
          <cell r="R3016">
            <v>-1.8690017918886799</v>
          </cell>
          <cell r="S3016">
            <v>-0.74942244163103455</v>
          </cell>
          <cell r="T3016">
            <v>-1.1721586718923735</v>
          </cell>
          <cell r="U3016">
            <v>-1.6741840613855854</v>
          </cell>
          <cell r="V3016">
            <v>-0.56459902134159246</v>
          </cell>
          <cell r="W3016">
            <v>-0.66727521485294028</v>
          </cell>
          <cell r="X3016">
            <v>3</v>
          </cell>
          <cell r="Y3016">
            <v>22</v>
          </cell>
          <cell r="Z3016">
            <v>12</v>
          </cell>
          <cell r="AA3016">
            <v>5</v>
          </cell>
          <cell r="AB3016">
            <v>28.999999999999996</v>
          </cell>
          <cell r="AC3016">
            <v>25</v>
          </cell>
        </row>
        <row r="3017">
          <cell r="A3017" t="str">
            <v>sud</v>
          </cell>
          <cell r="B3017" t="str">
            <v>s</v>
          </cell>
          <cell r="C3017" t="str">
            <v>late-8</v>
          </cell>
          <cell r="D3017" t="str">
            <v>u</v>
          </cell>
          <cell r="E3017" t="str">
            <v>d</v>
          </cell>
          <cell r="F3017" t="str">
            <v>early-8</v>
          </cell>
          <cell r="G3017" t="str">
            <v>su</v>
          </cell>
          <cell r="H3017" t="str">
            <v>ud</v>
          </cell>
          <cell r="I3017">
            <v>3</v>
          </cell>
          <cell r="J3017" t="str">
            <v>Not Found</v>
          </cell>
          <cell r="K3017">
            <v>0.16250000000000001</v>
          </cell>
          <cell r="L3017">
            <v>4.0000000000000001E-3</v>
          </cell>
          <cell r="M3017">
            <v>19</v>
          </cell>
          <cell r="N3017" t="str">
            <v>Not Found</v>
          </cell>
          <cell r="O3017">
            <v>0.20610000000000001</v>
          </cell>
          <cell r="P3017">
            <v>5.3E-3</v>
          </cell>
          <cell r="Q3017">
            <v>15</v>
          </cell>
          <cell r="R3017">
            <v>1.2369058365994476</v>
          </cell>
          <cell r="S3017">
            <v>0.23817275730549328</v>
          </cell>
          <cell r="T3017">
            <v>1.2437113335316192</v>
          </cell>
          <cell r="U3017">
            <v>1.9703175543160816</v>
          </cell>
          <cell r="V3017">
            <v>0.50452027118199683</v>
          </cell>
          <cell r="W3017">
            <v>1.880478781382656</v>
          </cell>
          <cell r="X3017">
            <v>89</v>
          </cell>
          <cell r="Y3017">
            <v>59</v>
          </cell>
          <cell r="Z3017">
            <v>89</v>
          </cell>
          <cell r="AA3017">
            <v>98</v>
          </cell>
          <cell r="AB3017">
            <v>70</v>
          </cell>
          <cell r="AC3017">
            <v>97</v>
          </cell>
        </row>
        <row r="3018">
          <cell r="A3018" t="str">
            <v>sUd</v>
          </cell>
          <cell r="B3018" t="str">
            <v>s</v>
          </cell>
          <cell r="C3018" t="str">
            <v>late-8</v>
          </cell>
          <cell r="D3018" t="str">
            <v>U</v>
          </cell>
          <cell r="E3018" t="str">
            <v>d</v>
          </cell>
          <cell r="F3018" t="str">
            <v>early-8</v>
          </cell>
          <cell r="G3018" t="str">
            <v>sU</v>
          </cell>
          <cell r="H3018" t="str">
            <v>Ud</v>
          </cell>
          <cell r="I3018">
            <v>3</v>
          </cell>
          <cell r="J3018" t="str">
            <v>Not Found</v>
          </cell>
          <cell r="K3018">
            <v>0.15060000000000001</v>
          </cell>
          <cell r="L3018">
            <v>1.6999999999999999E-3</v>
          </cell>
          <cell r="M3018">
            <v>12</v>
          </cell>
          <cell r="N3018" t="str">
            <v>Not Found</v>
          </cell>
          <cell r="O3018">
            <v>0.19220000000000001</v>
          </cell>
          <cell r="P3018">
            <v>6.1000000000000004E-3</v>
          </cell>
          <cell r="Q3018">
            <v>11</v>
          </cell>
          <cell r="R3018">
            <v>0.96231222011349893</v>
          </cell>
          <cell r="S3018">
            <v>-0.42990634785745202</v>
          </cell>
          <cell r="T3018">
            <v>0.11630533100042251</v>
          </cell>
          <cell r="U3018">
            <v>1.6521104408848433</v>
          </cell>
          <cell r="V3018">
            <v>0.74889039518738887</v>
          </cell>
          <cell r="W3018">
            <v>0.95402278275153019</v>
          </cell>
          <cell r="X3018">
            <v>83</v>
          </cell>
          <cell r="Y3018">
            <v>33</v>
          </cell>
          <cell r="Z3018">
            <v>54</v>
          </cell>
          <cell r="AA3018">
            <v>95</v>
          </cell>
          <cell r="AB3018">
            <v>78</v>
          </cell>
          <cell r="AC3018">
            <v>83</v>
          </cell>
        </row>
        <row r="3019">
          <cell r="A3019" t="str">
            <v>Sud</v>
          </cell>
          <cell r="B3019" t="str">
            <v>S</v>
          </cell>
          <cell r="C3019" t="str">
            <v>late-8</v>
          </cell>
          <cell r="D3019" t="str">
            <v>u</v>
          </cell>
          <cell r="E3019" t="str">
            <v>d</v>
          </cell>
          <cell r="F3019" t="str">
            <v>early-8</v>
          </cell>
          <cell r="G3019" t="str">
            <v>Su</v>
          </cell>
          <cell r="H3019" t="str">
            <v>ud</v>
          </cell>
          <cell r="I3019">
            <v>3</v>
          </cell>
          <cell r="J3019" t="str">
            <v>Not Found</v>
          </cell>
          <cell r="K3019">
            <v>6.9800000000000001E-2</v>
          </cell>
          <cell r="L3019">
            <v>1.9E-3</v>
          </cell>
          <cell r="M3019">
            <v>14</v>
          </cell>
          <cell r="N3019" t="str">
            <v>Not Found</v>
          </cell>
          <cell r="O3019">
            <v>0.1017</v>
          </cell>
          <cell r="P3019">
            <v>3.0999999999999999E-3</v>
          </cell>
          <cell r="Q3019">
            <v>12</v>
          </cell>
          <cell r="R3019">
            <v>-0.90215536073227154</v>
          </cell>
          <cell r="S3019">
            <v>-0.37181251262589154</v>
          </cell>
          <cell r="T3019">
            <v>0.43842133172362152</v>
          </cell>
          <cell r="U3019">
            <v>-0.41966968613149402</v>
          </cell>
          <cell r="V3019">
            <v>-0.16749756983283073</v>
          </cell>
          <cell r="W3019">
            <v>1.1856367824093117</v>
          </cell>
          <cell r="X3019">
            <v>18</v>
          </cell>
          <cell r="Y3019">
            <v>35</v>
          </cell>
          <cell r="Z3019">
            <v>67</v>
          </cell>
          <cell r="AA3019">
            <v>34</v>
          </cell>
          <cell r="AB3019">
            <v>44</v>
          </cell>
          <cell r="AC3019">
            <v>88</v>
          </cell>
        </row>
        <row r="3020">
          <cell r="A3020" t="str">
            <v>suf</v>
          </cell>
          <cell r="B3020" t="str">
            <v>s</v>
          </cell>
          <cell r="C3020" t="str">
            <v>late-8</v>
          </cell>
          <cell r="D3020" t="str">
            <v>u</v>
          </cell>
          <cell r="E3020" t="str">
            <v>f</v>
          </cell>
          <cell r="F3020" t="str">
            <v>mid-8</v>
          </cell>
          <cell r="G3020" t="str">
            <v>su</v>
          </cell>
          <cell r="H3020" t="str">
            <v>uf</v>
          </cell>
          <cell r="I3020">
            <v>4</v>
          </cell>
          <cell r="J3020" t="str">
            <v>Not Found</v>
          </cell>
          <cell r="K3020">
            <v>0.14419999999999999</v>
          </cell>
          <cell r="L3020">
            <v>2.7000000000000001E-3</v>
          </cell>
          <cell r="M3020">
            <v>12</v>
          </cell>
          <cell r="N3020" t="str">
            <v>Not Found</v>
          </cell>
          <cell r="O3020">
            <v>0.1719</v>
          </cell>
          <cell r="P3020">
            <v>3.8E-3</v>
          </cell>
          <cell r="Q3020">
            <v>9</v>
          </cell>
          <cell r="R3020">
            <v>0.81463161965046726</v>
          </cell>
          <cell r="S3020">
            <v>-0.13943717169964967</v>
          </cell>
          <cell r="T3020">
            <v>0.11630533100042251</v>
          </cell>
          <cell r="U3020">
            <v>1.1873906996867032</v>
          </cell>
          <cell r="V3020">
            <v>4.632628867188715E-2</v>
          </cell>
          <cell r="W3020">
            <v>0.49079478343596716</v>
          </cell>
          <cell r="X3020">
            <v>79</v>
          </cell>
          <cell r="Y3020">
            <v>44</v>
          </cell>
          <cell r="Z3020">
            <v>54</v>
          </cell>
          <cell r="AA3020">
            <v>88</v>
          </cell>
          <cell r="AB3020">
            <v>52</v>
          </cell>
          <cell r="AC3020">
            <v>69</v>
          </cell>
        </row>
        <row r="3021">
          <cell r="A3021" t="str">
            <v>Suf</v>
          </cell>
          <cell r="B3021" t="str">
            <v>S</v>
          </cell>
          <cell r="C3021" t="str">
            <v>late-8</v>
          </cell>
          <cell r="D3021" t="str">
            <v>u</v>
          </cell>
          <cell r="E3021" t="str">
            <v>f</v>
          </cell>
          <cell r="F3021" t="str">
            <v>mid-8</v>
          </cell>
          <cell r="G3021" t="str">
            <v>Su</v>
          </cell>
          <cell r="H3021" t="str">
            <v>uf</v>
          </cell>
          <cell r="I3021">
            <v>4</v>
          </cell>
          <cell r="J3021" t="str">
            <v>Not Found</v>
          </cell>
          <cell r="K3021">
            <v>5.1499999999999997E-2</v>
          </cell>
          <cell r="L3021">
            <v>5.9999999999999995E-4</v>
          </cell>
          <cell r="M3021">
            <v>6</v>
          </cell>
          <cell r="N3021" t="str">
            <v>Not Found</v>
          </cell>
          <cell r="O3021">
            <v>6.7500000000000004E-2</v>
          </cell>
          <cell r="P3021">
            <v>1.6000000000000001E-3</v>
          </cell>
          <cell r="Q3021">
            <v>7</v>
          </cell>
          <cell r="R3021">
            <v>-1.3244295776812518</v>
          </cell>
          <cell r="S3021">
            <v>-0.74942244163103455</v>
          </cell>
          <cell r="T3021">
            <v>-0.85004267116917465</v>
          </cell>
          <cell r="U3021">
            <v>-1.2025965407608721</v>
          </cell>
          <cell r="V3021">
            <v>-0.62569155234294049</v>
          </cell>
          <cell r="W3021">
            <v>2.7566784120404197E-2</v>
          </cell>
          <cell r="X3021">
            <v>9</v>
          </cell>
          <cell r="Y3021">
            <v>22</v>
          </cell>
          <cell r="Z3021">
            <v>20</v>
          </cell>
          <cell r="AA3021">
            <v>11</v>
          </cell>
          <cell r="AB3021">
            <v>27</v>
          </cell>
          <cell r="AC3021">
            <v>51</v>
          </cell>
        </row>
        <row r="3022">
          <cell r="A3022" t="str">
            <v>SUf</v>
          </cell>
          <cell r="B3022" t="str">
            <v>S</v>
          </cell>
          <cell r="C3022" t="str">
            <v>late-8</v>
          </cell>
          <cell r="D3022" t="str">
            <v>U</v>
          </cell>
          <cell r="E3022" t="str">
            <v>f</v>
          </cell>
          <cell r="F3022" t="str">
            <v>mid-8</v>
          </cell>
          <cell r="G3022" t="str">
            <v>SU</v>
          </cell>
          <cell r="H3022" t="str">
            <v>Uf</v>
          </cell>
          <cell r="I3022">
            <v>4</v>
          </cell>
          <cell r="J3022" t="str">
            <v>Not Found</v>
          </cell>
          <cell r="K3022">
            <v>3.9600000000000003E-2</v>
          </cell>
          <cell r="L3022">
            <v>6.9999999999999999E-4</v>
          </cell>
          <cell r="M3022">
            <v>7</v>
          </cell>
          <cell r="N3022" t="str">
            <v>Not Found</v>
          </cell>
          <cell r="O3022">
            <v>5.3600000000000002E-2</v>
          </cell>
          <cell r="P3022">
            <v>1.4E-3</v>
          </cell>
          <cell r="Q3022">
            <v>4</v>
          </cell>
          <cell r="R3022">
            <v>-1.5990231941672004</v>
          </cell>
          <cell r="S3022">
            <v>-0.72037552401525429</v>
          </cell>
          <cell r="T3022">
            <v>-0.68898467080757508</v>
          </cell>
          <cell r="U3022">
            <v>-1.5208036541921108</v>
          </cell>
          <cell r="V3022">
            <v>-0.68678408334428831</v>
          </cell>
          <cell r="W3022">
            <v>-0.66727521485294028</v>
          </cell>
          <cell r="X3022">
            <v>5</v>
          </cell>
          <cell r="Y3022">
            <v>23</v>
          </cell>
          <cell r="Z3022">
            <v>24</v>
          </cell>
          <cell r="AA3022">
            <v>6</v>
          </cell>
          <cell r="AB3022">
            <v>25</v>
          </cell>
          <cell r="AC3022">
            <v>25</v>
          </cell>
        </row>
        <row r="3023">
          <cell r="A3023" t="str">
            <v>sug</v>
          </cell>
          <cell r="B3023" t="str">
            <v>s</v>
          </cell>
          <cell r="C3023" t="str">
            <v>late-8</v>
          </cell>
          <cell r="D3023" t="str">
            <v>u</v>
          </cell>
          <cell r="E3023" t="str">
            <v>g</v>
          </cell>
          <cell r="F3023" t="str">
            <v>mid-8</v>
          </cell>
          <cell r="G3023" t="str">
            <v>su</v>
          </cell>
          <cell r="H3023" t="str">
            <v>ug</v>
          </cell>
          <cell r="I3023">
            <v>4</v>
          </cell>
          <cell r="J3023" t="str">
            <v>Not Found</v>
          </cell>
          <cell r="K3023">
            <v>0.1424</v>
          </cell>
          <cell r="L3023">
            <v>2.5000000000000001E-3</v>
          </cell>
          <cell r="M3023">
            <v>8</v>
          </cell>
          <cell r="N3023" t="str">
            <v>Not Found</v>
          </cell>
          <cell r="O3023">
            <v>0.17169999999999999</v>
          </cell>
          <cell r="P3023">
            <v>3.2000000000000002E-3</v>
          </cell>
          <cell r="Q3023">
            <v>5</v>
          </cell>
          <cell r="R3023">
            <v>0.77309645077023981</v>
          </cell>
          <cell r="S3023">
            <v>-0.19753100693121017</v>
          </cell>
          <cell r="T3023">
            <v>-0.52792667044597552</v>
          </cell>
          <cell r="U3023">
            <v>1.1828121800689875</v>
          </cell>
          <cell r="V3023">
            <v>-0.13695130433215669</v>
          </cell>
          <cell r="W3023">
            <v>-0.43566121519515877</v>
          </cell>
          <cell r="X3023">
            <v>78</v>
          </cell>
          <cell r="Y3023">
            <v>42</v>
          </cell>
          <cell r="Z3023">
            <v>30</v>
          </cell>
          <cell r="AA3023">
            <v>88</v>
          </cell>
          <cell r="AB3023">
            <v>45</v>
          </cell>
          <cell r="AC3023">
            <v>33</v>
          </cell>
        </row>
        <row r="3024">
          <cell r="A3024" t="str">
            <v>suG</v>
          </cell>
          <cell r="B3024" t="str">
            <v>s</v>
          </cell>
          <cell r="C3024" t="str">
            <v>late-8</v>
          </cell>
          <cell r="D3024" t="str">
            <v>u</v>
          </cell>
          <cell r="E3024" t="str">
            <v>G</v>
          </cell>
          <cell r="F3024" t="str">
            <v>mid-8</v>
          </cell>
          <cell r="G3024" t="str">
            <v>su</v>
          </cell>
          <cell r="H3024" t="str">
            <v>uG</v>
          </cell>
          <cell r="I3024">
            <v>4</v>
          </cell>
          <cell r="J3024" t="str">
            <v>Not Found</v>
          </cell>
          <cell r="K3024">
            <v>0.1363</v>
          </cell>
          <cell r="L3024">
            <v>2.3E-3</v>
          </cell>
          <cell r="M3024">
            <v>11</v>
          </cell>
          <cell r="N3024" t="str">
            <v>Not Found</v>
          </cell>
          <cell r="O3024">
            <v>0.1714</v>
          </cell>
          <cell r="P3024">
            <v>3.3999999999999998E-3</v>
          </cell>
          <cell r="Q3024">
            <v>8</v>
          </cell>
          <cell r="R3024">
            <v>0.63233837845391327</v>
          </cell>
          <cell r="S3024">
            <v>-0.25562484216277065</v>
          </cell>
          <cell r="T3024">
            <v>-4.4752669361177014E-2</v>
          </cell>
          <cell r="U3024">
            <v>1.175944400642414</v>
          </cell>
          <cell r="V3024">
            <v>-7.5858773330808829E-2</v>
          </cell>
          <cell r="W3024">
            <v>0.25918078377818571</v>
          </cell>
          <cell r="X3024">
            <v>74</v>
          </cell>
          <cell r="Y3024">
            <v>40</v>
          </cell>
          <cell r="Z3024">
            <v>48</v>
          </cell>
          <cell r="AA3024">
            <v>88</v>
          </cell>
          <cell r="AB3024">
            <v>48</v>
          </cell>
          <cell r="AC3024">
            <v>60</v>
          </cell>
        </row>
        <row r="3025">
          <cell r="A3025" t="str">
            <v>Sug</v>
          </cell>
          <cell r="B3025" t="str">
            <v>S</v>
          </cell>
          <cell r="C3025" t="str">
            <v>late-8</v>
          </cell>
          <cell r="D3025" t="str">
            <v>u</v>
          </cell>
          <cell r="E3025" t="str">
            <v>g</v>
          </cell>
          <cell r="F3025" t="str">
            <v>mid-8</v>
          </cell>
          <cell r="G3025" t="str">
            <v>Su</v>
          </cell>
          <cell r="H3025" t="str">
            <v>ug</v>
          </cell>
          <cell r="I3025">
            <v>4</v>
          </cell>
          <cell r="J3025" t="str">
            <v>Not Found</v>
          </cell>
          <cell r="K3025">
            <v>4.9700000000000001E-2</v>
          </cell>
          <cell r="L3025">
            <v>4.0000000000000002E-4</v>
          </cell>
          <cell r="M3025">
            <v>3</v>
          </cell>
          <cell r="N3025" t="str">
            <v>Not Found</v>
          </cell>
          <cell r="O3025">
            <v>6.7299999999999999E-2</v>
          </cell>
          <cell r="P3025">
            <v>1.1000000000000001E-3</v>
          </cell>
          <cell r="Q3025">
            <v>3</v>
          </cell>
          <cell r="R3025">
            <v>-1.3659647465614793</v>
          </cell>
          <cell r="S3025">
            <v>-0.80751627686259497</v>
          </cell>
          <cell r="T3025">
            <v>-1.3332166722539731</v>
          </cell>
          <cell r="U3025">
            <v>-1.2071750603785878</v>
          </cell>
          <cell r="V3025">
            <v>-0.7784228798463102</v>
          </cell>
          <cell r="W3025">
            <v>-0.89888921451072179</v>
          </cell>
          <cell r="X3025">
            <v>9</v>
          </cell>
          <cell r="Y3025">
            <v>21</v>
          </cell>
          <cell r="Z3025">
            <v>9</v>
          </cell>
          <cell r="AA3025">
            <v>11</v>
          </cell>
          <cell r="AB3025">
            <v>22</v>
          </cell>
          <cell r="AC3025">
            <v>18</v>
          </cell>
        </row>
        <row r="3026">
          <cell r="A3026" t="str">
            <v>SuG</v>
          </cell>
          <cell r="B3026" t="str">
            <v>S</v>
          </cell>
          <cell r="C3026" t="str">
            <v>late-8</v>
          </cell>
          <cell r="D3026" t="str">
            <v>u</v>
          </cell>
          <cell r="E3026" t="str">
            <v>G</v>
          </cell>
          <cell r="F3026" t="str">
            <v>mid-8</v>
          </cell>
          <cell r="G3026" t="str">
            <v>Su</v>
          </cell>
          <cell r="H3026" t="str">
            <v>uG</v>
          </cell>
          <cell r="I3026">
            <v>4</v>
          </cell>
          <cell r="J3026" t="str">
            <v>Not Found</v>
          </cell>
          <cell r="K3026">
            <v>4.36E-2</v>
          </cell>
          <cell r="L3026">
            <v>2.0000000000000001E-4</v>
          </cell>
          <cell r="M3026">
            <v>2</v>
          </cell>
          <cell r="N3026" t="str">
            <v>Not Found</v>
          </cell>
          <cell r="O3026">
            <v>6.7000000000000004E-2</v>
          </cell>
          <cell r="P3026">
            <v>1.1999999999999999E-3</v>
          </cell>
          <cell r="Q3026">
            <v>3</v>
          </cell>
          <cell r="R3026">
            <v>-1.5067228188778061</v>
          </cell>
          <cell r="S3026">
            <v>-0.86561011209415539</v>
          </cell>
          <cell r="T3026">
            <v>-1.4942746726155727</v>
          </cell>
          <cell r="U3026">
            <v>-1.2140428398051613</v>
          </cell>
          <cell r="V3026">
            <v>-0.74787661434563646</v>
          </cell>
          <cell r="W3026">
            <v>-0.89888921451072179</v>
          </cell>
          <cell r="X3026">
            <v>7.0000000000000009</v>
          </cell>
          <cell r="Y3026">
            <v>19</v>
          </cell>
          <cell r="Z3026">
            <v>7.0000000000000009</v>
          </cell>
          <cell r="AA3026">
            <v>11</v>
          </cell>
          <cell r="AB3026">
            <v>23</v>
          </cell>
          <cell r="AC3026">
            <v>18</v>
          </cell>
        </row>
        <row r="3027">
          <cell r="A3027" t="str">
            <v>SUg</v>
          </cell>
          <cell r="B3027" t="str">
            <v>S</v>
          </cell>
          <cell r="C3027" t="str">
            <v>late-8</v>
          </cell>
          <cell r="D3027" t="str">
            <v>U</v>
          </cell>
          <cell r="E3027" t="str">
            <v>g</v>
          </cell>
          <cell r="F3027" t="str">
            <v>mid-8</v>
          </cell>
          <cell r="G3027" t="str">
            <v>SU</v>
          </cell>
          <cell r="H3027" t="str">
            <v>Ug</v>
          </cell>
          <cell r="I3027">
            <v>4</v>
          </cell>
          <cell r="J3027" t="str">
            <v>Not Found</v>
          </cell>
          <cell r="K3027">
            <v>3.78E-2</v>
          </cell>
          <cell r="L3027">
            <v>6.9999999999999999E-4</v>
          </cell>
          <cell r="M3027">
            <v>5</v>
          </cell>
          <cell r="N3027" t="str">
            <v>Not Found</v>
          </cell>
          <cell r="O3027">
            <v>5.33E-2</v>
          </cell>
          <cell r="P3027">
            <v>1.9E-3</v>
          </cell>
          <cell r="Q3027">
            <v>4</v>
          </cell>
          <cell r="R3027">
            <v>-1.6405583630474281</v>
          </cell>
          <cell r="S3027">
            <v>-0.72037552401525429</v>
          </cell>
          <cell r="T3027">
            <v>-1.0111006715307742</v>
          </cell>
          <cell r="U3027">
            <v>-1.5276714336186843</v>
          </cell>
          <cell r="V3027">
            <v>-0.53405275584091849</v>
          </cell>
          <cell r="W3027">
            <v>-0.66727521485294028</v>
          </cell>
          <cell r="X3027">
            <v>5</v>
          </cell>
          <cell r="Y3027">
            <v>23</v>
          </cell>
          <cell r="Z3027">
            <v>15</v>
          </cell>
          <cell r="AA3027">
            <v>6</v>
          </cell>
          <cell r="AB3027">
            <v>30</v>
          </cell>
          <cell r="AC3027">
            <v>25</v>
          </cell>
        </row>
        <row r="3028">
          <cell r="A3028" t="str">
            <v>SUG</v>
          </cell>
          <cell r="B3028" t="str">
            <v>S</v>
          </cell>
          <cell r="C3028" t="str">
            <v>late-8</v>
          </cell>
          <cell r="D3028" t="str">
            <v>U</v>
          </cell>
          <cell r="E3028" t="str">
            <v>G</v>
          </cell>
          <cell r="F3028" t="str">
            <v>mid-8</v>
          </cell>
          <cell r="G3028" t="str">
            <v>SU</v>
          </cell>
          <cell r="H3028" t="str">
            <v>UG</v>
          </cell>
          <cell r="I3028">
            <v>4</v>
          </cell>
          <cell r="J3028" t="str">
            <v>Not Found</v>
          </cell>
          <cell r="K3028">
            <v>3.1699999999999999E-2</v>
          </cell>
          <cell r="L3028">
            <v>5.0000000000000001E-4</v>
          </cell>
          <cell r="M3028">
            <v>3</v>
          </cell>
          <cell r="N3028" t="str">
            <v>Not Found</v>
          </cell>
          <cell r="O3028">
            <v>5.3100000000000001E-2</v>
          </cell>
          <cell r="P3028">
            <v>1.4E-3</v>
          </cell>
          <cell r="Q3028">
            <v>3</v>
          </cell>
          <cell r="R3028">
            <v>-1.7813164353637549</v>
          </cell>
          <cell r="S3028">
            <v>-0.77846935924681471</v>
          </cell>
          <cell r="T3028">
            <v>-1.3332166722539731</v>
          </cell>
          <cell r="U3028">
            <v>-1.5322499532364</v>
          </cell>
          <cell r="V3028">
            <v>-0.68678408334428831</v>
          </cell>
          <cell r="W3028">
            <v>-0.89888921451072179</v>
          </cell>
          <cell r="X3028">
            <v>4</v>
          </cell>
          <cell r="Y3028">
            <v>21</v>
          </cell>
          <cell r="Z3028">
            <v>9</v>
          </cell>
          <cell r="AA3028">
            <v>6</v>
          </cell>
          <cell r="AB3028">
            <v>25</v>
          </cell>
          <cell r="AC3028">
            <v>18</v>
          </cell>
        </row>
        <row r="3029">
          <cell r="A3029" t="str">
            <v>suJ</v>
          </cell>
          <cell r="B3029" t="str">
            <v>s</v>
          </cell>
          <cell r="C3029" t="str">
            <v>late-8</v>
          </cell>
          <cell r="D3029" t="str">
            <v>u</v>
          </cell>
          <cell r="E3029" t="str">
            <v>J</v>
          </cell>
          <cell r="F3029" t="str">
            <v>mid-8</v>
          </cell>
          <cell r="G3029" t="str">
            <v>su</v>
          </cell>
          <cell r="H3029" t="str">
            <v>uJ</v>
          </cell>
          <cell r="I3029">
            <v>4</v>
          </cell>
          <cell r="J3029" t="str">
            <v>Not Found</v>
          </cell>
          <cell r="K3029">
            <v>0.1353</v>
          </cell>
          <cell r="L3029">
            <v>2.3999999999999998E-3</v>
          </cell>
          <cell r="M3029">
            <v>13</v>
          </cell>
          <cell r="N3029" t="str">
            <v>Not Found</v>
          </cell>
          <cell r="O3029">
            <v>0.15890000000000001</v>
          </cell>
          <cell r="P3029">
            <v>3.0999999999999999E-3</v>
          </cell>
          <cell r="Q3029">
            <v>5</v>
          </cell>
          <cell r="R3029">
            <v>0.60926328463156454</v>
          </cell>
          <cell r="S3029">
            <v>-0.22657792454699047</v>
          </cell>
          <cell r="T3029">
            <v>0.27736333136202201</v>
          </cell>
          <cell r="U3029">
            <v>0.8897869245351856</v>
          </cell>
          <cell r="V3029">
            <v>-0.16749756983283073</v>
          </cell>
          <cell r="W3029">
            <v>-0.43566121519515877</v>
          </cell>
          <cell r="X3029">
            <v>73</v>
          </cell>
          <cell r="Y3029">
            <v>41</v>
          </cell>
          <cell r="Z3029">
            <v>61</v>
          </cell>
          <cell r="AA3029">
            <v>81</v>
          </cell>
          <cell r="AB3029">
            <v>44</v>
          </cell>
          <cell r="AC3029">
            <v>33</v>
          </cell>
        </row>
        <row r="3030">
          <cell r="A3030" t="str">
            <v>SuJ</v>
          </cell>
          <cell r="B3030" t="str">
            <v>S</v>
          </cell>
          <cell r="C3030" t="str">
            <v>late-8</v>
          </cell>
          <cell r="D3030" t="str">
            <v>u</v>
          </cell>
          <cell r="E3030" t="str">
            <v>J</v>
          </cell>
          <cell r="F3030" t="str">
            <v>mid-8</v>
          </cell>
          <cell r="G3030" t="str">
            <v>Su</v>
          </cell>
          <cell r="H3030" t="str">
            <v>uJ</v>
          </cell>
          <cell r="I3030">
            <v>4</v>
          </cell>
          <cell r="J3030" t="str">
            <v>Not Found</v>
          </cell>
          <cell r="K3030">
            <v>4.2599999999999999E-2</v>
          </cell>
          <cell r="L3030">
            <v>2.9999999999999997E-4</v>
          </cell>
          <cell r="M3030">
            <v>2</v>
          </cell>
          <cell r="N3030" t="str">
            <v>Not Found</v>
          </cell>
          <cell r="O3030">
            <v>5.45E-2</v>
          </cell>
          <cell r="P3030">
            <v>8.9999999999999998E-4</v>
          </cell>
          <cell r="Q3030">
            <v>3</v>
          </cell>
          <cell r="R3030">
            <v>-1.5297979127001546</v>
          </cell>
          <cell r="S3030">
            <v>-0.83656319447837524</v>
          </cell>
          <cell r="T3030">
            <v>-1.4942746726155727</v>
          </cell>
          <cell r="U3030">
            <v>-1.50020031591239</v>
          </cell>
          <cell r="V3030">
            <v>-0.83951541084765835</v>
          </cell>
          <cell r="W3030">
            <v>-0.89888921451072179</v>
          </cell>
          <cell r="X3030">
            <v>6</v>
          </cell>
          <cell r="Y3030">
            <v>20</v>
          </cell>
          <cell r="Z3030">
            <v>7.0000000000000009</v>
          </cell>
          <cell r="AA3030">
            <v>7.0000000000000009</v>
          </cell>
          <cell r="AB3030">
            <v>21</v>
          </cell>
          <cell r="AC3030">
            <v>18</v>
          </cell>
        </row>
        <row r="3031">
          <cell r="A3031" t="str">
            <v>SUJ</v>
          </cell>
          <cell r="B3031" t="str">
            <v>S</v>
          </cell>
          <cell r="C3031" t="str">
            <v>late-8</v>
          </cell>
          <cell r="D3031" t="str">
            <v>U</v>
          </cell>
          <cell r="E3031" t="str">
            <v>J</v>
          </cell>
          <cell r="F3031" t="str">
            <v>mid-8</v>
          </cell>
          <cell r="G3031" t="str">
            <v>SU</v>
          </cell>
          <cell r="H3031" t="str">
            <v>UJ</v>
          </cell>
          <cell r="I3031">
            <v>4</v>
          </cell>
          <cell r="J3031" t="str">
            <v>Not Found</v>
          </cell>
          <cell r="K3031">
            <v>3.0700000000000002E-2</v>
          </cell>
          <cell r="L3031">
            <v>5.0000000000000001E-4</v>
          </cell>
          <cell r="M3031">
            <v>3</v>
          </cell>
          <cell r="N3031" t="str">
            <v>Not Found</v>
          </cell>
          <cell r="O3031">
            <v>4.0599999999999997E-2</v>
          </cell>
          <cell r="P3031">
            <v>1.4E-3</v>
          </cell>
          <cell r="Q3031">
            <v>3</v>
          </cell>
          <cell r="R3031">
            <v>-1.8043915291861035</v>
          </cell>
          <cell r="S3031">
            <v>-0.77846935924681471</v>
          </cell>
          <cell r="T3031">
            <v>-1.3332166722539731</v>
          </cell>
          <cell r="U3031">
            <v>-1.8184074293436288</v>
          </cell>
          <cell r="V3031">
            <v>-0.68678408334428831</v>
          </cell>
          <cell r="W3031">
            <v>-0.89888921451072179</v>
          </cell>
          <cell r="X3031">
            <v>4</v>
          </cell>
          <cell r="Y3031">
            <v>21</v>
          </cell>
          <cell r="Z3031">
            <v>9</v>
          </cell>
          <cell r="AA3031">
            <v>3</v>
          </cell>
          <cell r="AB3031">
            <v>25</v>
          </cell>
          <cell r="AC3031">
            <v>18</v>
          </cell>
        </row>
        <row r="3032">
          <cell r="A3032" t="str">
            <v>suk</v>
          </cell>
          <cell r="B3032" t="str">
            <v>s</v>
          </cell>
          <cell r="C3032" t="str">
            <v>late-8</v>
          </cell>
          <cell r="D3032" t="str">
            <v>u</v>
          </cell>
          <cell r="E3032" t="str">
            <v>k</v>
          </cell>
          <cell r="F3032" t="str">
            <v>mid-8</v>
          </cell>
          <cell r="G3032" t="str">
            <v>su</v>
          </cell>
          <cell r="H3032" t="str">
            <v>uk</v>
          </cell>
          <cell r="I3032">
            <v>4</v>
          </cell>
          <cell r="J3032" t="str">
            <v>Not Found</v>
          </cell>
          <cell r="K3032">
            <v>0.17799999999999999</v>
          </cell>
          <cell r="L3032">
            <v>3.3E-3</v>
          </cell>
          <cell r="M3032">
            <v>17</v>
          </cell>
          <cell r="N3032" t="str">
            <v>Not Found</v>
          </cell>
          <cell r="O3032">
            <v>0.21329999999999999</v>
          </cell>
          <cell r="P3032">
            <v>3.5999999999999999E-3</v>
          </cell>
          <cell r="Q3032">
            <v>15</v>
          </cell>
          <cell r="R3032">
            <v>1.5945697908458514</v>
          </cell>
          <cell r="S3032">
            <v>3.4844333995031646E-2</v>
          </cell>
          <cell r="T3032">
            <v>0.9215953328084201</v>
          </cell>
          <cell r="U3032">
            <v>2.1351442605538451</v>
          </cell>
          <cell r="V3032">
            <v>-1.4766242329460836E-2</v>
          </cell>
          <cell r="W3032">
            <v>1.880478781382656</v>
          </cell>
          <cell r="X3032">
            <v>94</v>
          </cell>
          <cell r="Y3032">
            <v>51</v>
          </cell>
          <cell r="Z3032">
            <v>82</v>
          </cell>
          <cell r="AA3032">
            <v>98</v>
          </cell>
          <cell r="AB3032">
            <v>50</v>
          </cell>
          <cell r="AC3032">
            <v>97</v>
          </cell>
        </row>
        <row r="3033">
          <cell r="A3033" t="str">
            <v>sUk</v>
          </cell>
          <cell r="B3033" t="str">
            <v>s</v>
          </cell>
          <cell r="C3033" t="str">
            <v>late-8</v>
          </cell>
          <cell r="D3033" t="str">
            <v>U</v>
          </cell>
          <cell r="E3033" t="str">
            <v>k</v>
          </cell>
          <cell r="F3033" t="str">
            <v>mid-8</v>
          </cell>
          <cell r="G3033" t="str">
            <v>sU</v>
          </cell>
          <cell r="H3033" t="str">
            <v>Uk</v>
          </cell>
          <cell r="I3033">
            <v>4</v>
          </cell>
          <cell r="J3033" t="str">
            <v>Not Found</v>
          </cell>
          <cell r="K3033">
            <v>0.1661</v>
          </cell>
          <cell r="L3033">
            <v>1.2999999999999999E-3</v>
          </cell>
          <cell r="M3033">
            <v>16</v>
          </cell>
          <cell r="N3033" t="str">
            <v>Not Found</v>
          </cell>
          <cell r="O3033">
            <v>0.1993</v>
          </cell>
          <cell r="P3033">
            <v>3.0999999999999999E-3</v>
          </cell>
          <cell r="Q3033">
            <v>13</v>
          </cell>
          <cell r="R3033">
            <v>1.3199761743599026</v>
          </cell>
          <cell r="S3033">
            <v>-0.54609401832057292</v>
          </cell>
          <cell r="T3033">
            <v>0.76053733244682054</v>
          </cell>
          <cell r="U3033">
            <v>1.814647887313749</v>
          </cell>
          <cell r="V3033">
            <v>-0.16749756983283073</v>
          </cell>
          <cell r="W3033">
            <v>1.4172507820670932</v>
          </cell>
          <cell r="X3033">
            <v>91</v>
          </cell>
          <cell r="Y3033">
            <v>28.999999999999996</v>
          </cell>
          <cell r="Z3033">
            <v>78</v>
          </cell>
          <cell r="AA3033">
            <v>97</v>
          </cell>
          <cell r="AB3033">
            <v>44</v>
          </cell>
          <cell r="AC3033">
            <v>92</v>
          </cell>
        </row>
        <row r="3034">
          <cell r="A3034" t="str">
            <v>Suk</v>
          </cell>
          <cell r="B3034" t="str">
            <v>S</v>
          </cell>
          <cell r="C3034" t="str">
            <v>late-8</v>
          </cell>
          <cell r="D3034" t="str">
            <v>u</v>
          </cell>
          <cell r="E3034" t="str">
            <v>k</v>
          </cell>
          <cell r="F3034" t="str">
            <v>mid-8</v>
          </cell>
          <cell r="G3034" t="str">
            <v>Su</v>
          </cell>
          <cell r="H3034" t="str">
            <v>uk</v>
          </cell>
          <cell r="I3034">
            <v>4</v>
          </cell>
          <cell r="J3034" t="str">
            <v>Not Found</v>
          </cell>
          <cell r="K3034">
            <v>8.5300000000000001E-2</v>
          </cell>
          <cell r="L3034">
            <v>1.1999999999999999E-3</v>
          </cell>
          <cell r="M3034">
            <v>11</v>
          </cell>
          <cell r="N3034" t="str">
            <v>Not Found</v>
          </cell>
          <cell r="O3034">
            <v>0.1089</v>
          </cell>
          <cell r="P3034">
            <v>1.4E-3</v>
          </cell>
          <cell r="Q3034">
            <v>8</v>
          </cell>
          <cell r="R3034">
            <v>-0.54449140648586758</v>
          </cell>
          <cell r="S3034">
            <v>-0.57514093593635329</v>
          </cell>
          <cell r="T3034">
            <v>-4.4752669361177014E-2</v>
          </cell>
          <cell r="U3034">
            <v>-0.25484297989373028</v>
          </cell>
          <cell r="V3034">
            <v>-0.68678408334428831</v>
          </cell>
          <cell r="W3034">
            <v>0.25918078377818571</v>
          </cell>
          <cell r="X3034">
            <v>28.999999999999996</v>
          </cell>
          <cell r="Y3034">
            <v>28.000000000000004</v>
          </cell>
          <cell r="Z3034">
            <v>48</v>
          </cell>
          <cell r="AA3034">
            <v>40</v>
          </cell>
          <cell r="AB3034">
            <v>25</v>
          </cell>
          <cell r="AC3034">
            <v>60</v>
          </cell>
        </row>
        <row r="3035">
          <cell r="A3035" t="str">
            <v>sul</v>
          </cell>
          <cell r="B3035" t="str">
            <v>s</v>
          </cell>
          <cell r="C3035" t="str">
            <v>late-8</v>
          </cell>
          <cell r="D3035" t="str">
            <v>u</v>
          </cell>
          <cell r="E3035" t="str">
            <v>l</v>
          </cell>
          <cell r="F3035" t="str">
            <v>late-8</v>
          </cell>
          <cell r="G3035" t="str">
            <v>su</v>
          </cell>
          <cell r="H3035" t="str">
            <v>ul</v>
          </cell>
          <cell r="I3035">
            <v>5</v>
          </cell>
          <cell r="J3035" t="str">
            <v>Not Found</v>
          </cell>
          <cell r="K3035">
            <v>0.19819999999999999</v>
          </cell>
          <cell r="L3035">
            <v>3.8999999999999998E-3</v>
          </cell>
          <cell r="M3035">
            <v>23</v>
          </cell>
          <cell r="N3035" t="str">
            <v>Not Found</v>
          </cell>
          <cell r="O3035">
            <v>0.23419999999999999</v>
          </cell>
          <cell r="P3035">
            <v>5.3E-3</v>
          </cell>
          <cell r="Q3035">
            <v>15</v>
          </cell>
          <cell r="R3035">
            <v>2.0606866860572937</v>
          </cell>
          <cell r="S3035">
            <v>0.20912583968971296</v>
          </cell>
          <cell r="T3035">
            <v>1.8879433349780173</v>
          </cell>
          <cell r="U3035">
            <v>2.6135995606051319</v>
          </cell>
          <cell r="V3035">
            <v>0.50452027118199683</v>
          </cell>
          <cell r="W3035">
            <v>1.880478781382656</v>
          </cell>
          <cell r="X3035">
            <v>98</v>
          </cell>
          <cell r="Y3035">
            <v>57.999999999999993</v>
          </cell>
          <cell r="Z3035">
            <v>97</v>
          </cell>
          <cell r="AA3035">
            <v>100</v>
          </cell>
          <cell r="AB3035">
            <v>70</v>
          </cell>
          <cell r="AC3035">
            <v>97</v>
          </cell>
        </row>
        <row r="3036">
          <cell r="A3036" t="str">
            <v>sUl</v>
          </cell>
          <cell r="B3036" t="str">
            <v>s</v>
          </cell>
          <cell r="C3036" t="str">
            <v>late-8</v>
          </cell>
          <cell r="D3036" t="str">
            <v>U</v>
          </cell>
          <cell r="E3036" t="str">
            <v>l</v>
          </cell>
          <cell r="F3036" t="str">
            <v>late-8</v>
          </cell>
          <cell r="G3036" t="str">
            <v>sU</v>
          </cell>
          <cell r="H3036" t="str">
            <v>Ul</v>
          </cell>
          <cell r="I3036">
            <v>5</v>
          </cell>
          <cell r="J3036" t="str">
            <v>Not Found</v>
          </cell>
          <cell r="K3036">
            <v>0.18629999999999999</v>
          </cell>
          <cell r="L3036">
            <v>2.3E-3</v>
          </cell>
          <cell r="M3036">
            <v>11</v>
          </cell>
          <cell r="N3036" t="str">
            <v>Not Found</v>
          </cell>
          <cell r="O3036">
            <v>0.22020000000000001</v>
          </cell>
          <cell r="P3036">
            <v>2.3999999999999998E-3</v>
          </cell>
          <cell r="Q3036">
            <v>8</v>
          </cell>
          <cell r="R3036">
            <v>1.7860930695713451</v>
          </cell>
          <cell r="S3036">
            <v>-0.25562484216277065</v>
          </cell>
          <cell r="T3036">
            <v>-4.4752669361177014E-2</v>
          </cell>
          <cell r="U3036">
            <v>2.2931031873650358</v>
          </cell>
          <cell r="V3036">
            <v>-0.38132142833754862</v>
          </cell>
          <cell r="W3036">
            <v>0.25918078377818571</v>
          </cell>
          <cell r="X3036">
            <v>96</v>
          </cell>
          <cell r="Y3036">
            <v>40</v>
          </cell>
          <cell r="Z3036">
            <v>48</v>
          </cell>
          <cell r="AA3036">
            <v>99</v>
          </cell>
          <cell r="AB3036">
            <v>36</v>
          </cell>
          <cell r="AC3036">
            <v>60</v>
          </cell>
        </row>
        <row r="3037">
          <cell r="A3037" t="str">
            <v>Sul</v>
          </cell>
          <cell r="B3037" t="str">
            <v>S</v>
          </cell>
          <cell r="C3037" t="str">
            <v>late-8</v>
          </cell>
          <cell r="D3037" t="str">
            <v>u</v>
          </cell>
          <cell r="E3037" t="str">
            <v>l</v>
          </cell>
          <cell r="F3037" t="str">
            <v>late-8</v>
          </cell>
          <cell r="G3037" t="str">
            <v>Su</v>
          </cell>
          <cell r="H3037" t="str">
            <v>ul</v>
          </cell>
          <cell r="I3037">
            <v>5</v>
          </cell>
          <cell r="J3037" t="str">
            <v>Not Found</v>
          </cell>
          <cell r="K3037">
            <v>0.1055</v>
          </cell>
          <cell r="L3037">
            <v>1.8E-3</v>
          </cell>
          <cell r="M3037">
            <v>15</v>
          </cell>
          <cell r="N3037" t="str">
            <v>Not Found</v>
          </cell>
          <cell r="O3037">
            <v>0.1298</v>
          </cell>
          <cell r="P3037">
            <v>3.0999999999999999E-3</v>
          </cell>
          <cell r="Q3037">
            <v>10</v>
          </cell>
          <cell r="R3037">
            <v>-7.8374511274425143E-2</v>
          </cell>
          <cell r="S3037">
            <v>-0.40085943024167181</v>
          </cell>
          <cell r="T3037">
            <v>0.59947933208522108</v>
          </cell>
          <cell r="U3037">
            <v>0.22361232015755644</v>
          </cell>
          <cell r="V3037">
            <v>-0.16749756983283073</v>
          </cell>
          <cell r="W3037">
            <v>0.72240878309374867</v>
          </cell>
          <cell r="X3037">
            <v>47</v>
          </cell>
          <cell r="Y3037">
            <v>34</v>
          </cell>
          <cell r="Z3037">
            <v>72</v>
          </cell>
          <cell r="AA3037">
            <v>59</v>
          </cell>
          <cell r="AB3037">
            <v>44</v>
          </cell>
          <cell r="AC3037">
            <v>76</v>
          </cell>
        </row>
        <row r="3038">
          <cell r="A3038" t="str">
            <v>SUl</v>
          </cell>
          <cell r="B3038" t="str">
            <v>S</v>
          </cell>
          <cell r="C3038" t="str">
            <v>late-8</v>
          </cell>
          <cell r="D3038" t="str">
            <v>U</v>
          </cell>
          <cell r="E3038" t="str">
            <v>l</v>
          </cell>
          <cell r="F3038" t="str">
            <v>late-8</v>
          </cell>
          <cell r="G3038" t="str">
            <v>SU</v>
          </cell>
          <cell r="H3038" t="str">
            <v>Ul</v>
          </cell>
          <cell r="I3038">
            <v>5</v>
          </cell>
          <cell r="J3038" t="str">
            <v>Not Found</v>
          </cell>
          <cell r="K3038">
            <v>9.3600000000000003E-2</v>
          </cell>
          <cell r="L3038">
            <v>2.3999999999999998E-3</v>
          </cell>
          <cell r="M3038">
            <v>13</v>
          </cell>
          <cell r="N3038" t="str">
            <v>Not Found</v>
          </cell>
          <cell r="O3038">
            <v>0.1158</v>
          </cell>
          <cell r="P3038">
            <v>3.8999999999999998E-3</v>
          </cell>
          <cell r="Q3038">
            <v>10</v>
          </cell>
          <cell r="R3038">
            <v>-0.35296812776037384</v>
          </cell>
          <cell r="S3038">
            <v>-0.22657792454699047</v>
          </cell>
          <cell r="T3038">
            <v>0.27736333136202201</v>
          </cell>
          <cell r="U3038">
            <v>-9.6884053082539848E-2</v>
          </cell>
          <cell r="V3038">
            <v>7.6872554172561086E-2</v>
          </cell>
          <cell r="W3038">
            <v>0.72240878309374867</v>
          </cell>
          <cell r="X3038">
            <v>36</v>
          </cell>
          <cell r="Y3038">
            <v>41</v>
          </cell>
          <cell r="Z3038">
            <v>61</v>
          </cell>
          <cell r="AA3038">
            <v>46</v>
          </cell>
          <cell r="AB3038">
            <v>54</v>
          </cell>
          <cell r="AC3038">
            <v>76</v>
          </cell>
        </row>
        <row r="3039">
          <cell r="A3039" t="str">
            <v>sum</v>
          </cell>
          <cell r="B3039" t="str">
            <v>s</v>
          </cell>
          <cell r="C3039" t="str">
            <v>late-8</v>
          </cell>
          <cell r="D3039" t="str">
            <v>u</v>
          </cell>
          <cell r="E3039" t="str">
            <v>m</v>
          </cell>
          <cell r="F3039" t="str">
            <v>early-8</v>
          </cell>
          <cell r="G3039" t="str">
            <v>su</v>
          </cell>
          <cell r="H3039" t="str">
            <v>um</v>
          </cell>
          <cell r="I3039">
            <v>3</v>
          </cell>
          <cell r="J3039" t="str">
            <v>Not Found</v>
          </cell>
          <cell r="K3039">
            <v>0.17399999999999999</v>
          </cell>
          <cell r="L3039">
            <v>4.4000000000000003E-3</v>
          </cell>
          <cell r="M3039">
            <v>20</v>
          </cell>
          <cell r="N3039" t="str">
            <v>Not Found</v>
          </cell>
          <cell r="O3039">
            <v>0.19800000000000001</v>
          </cell>
          <cell r="P3039">
            <v>4.4000000000000003E-3</v>
          </cell>
          <cell r="Q3039">
            <v>13</v>
          </cell>
          <cell r="R3039">
            <v>1.5022694155564567</v>
          </cell>
          <cell r="S3039">
            <v>0.35436042776861426</v>
          </cell>
          <cell r="T3039">
            <v>1.4047693338932186</v>
          </cell>
          <cell r="U3039">
            <v>1.7848875097985974</v>
          </cell>
          <cell r="V3039">
            <v>0.22960388167593113</v>
          </cell>
          <cell r="W3039">
            <v>1.4172507820670932</v>
          </cell>
          <cell r="X3039">
            <v>93</v>
          </cell>
          <cell r="Y3039">
            <v>64</v>
          </cell>
          <cell r="Z3039">
            <v>92</v>
          </cell>
          <cell r="AA3039">
            <v>96</v>
          </cell>
          <cell r="AB3039">
            <v>60</v>
          </cell>
          <cell r="AC3039">
            <v>92</v>
          </cell>
        </row>
        <row r="3040">
          <cell r="A3040" t="str">
            <v>sUm</v>
          </cell>
          <cell r="B3040" t="str">
            <v>s</v>
          </cell>
          <cell r="C3040" t="str">
            <v>late-8</v>
          </cell>
          <cell r="D3040" t="str">
            <v>U</v>
          </cell>
          <cell r="E3040" t="str">
            <v>m</v>
          </cell>
          <cell r="F3040" t="str">
            <v>early-8</v>
          </cell>
          <cell r="G3040" t="str">
            <v>sU</v>
          </cell>
          <cell r="H3040" t="str">
            <v>Um</v>
          </cell>
          <cell r="I3040">
            <v>3</v>
          </cell>
          <cell r="J3040" t="str">
            <v>Not Found</v>
          </cell>
          <cell r="K3040">
            <v>0.16209999999999999</v>
          </cell>
          <cell r="L3040">
            <v>5.9999999999999995E-4</v>
          </cell>
          <cell r="M3040">
            <v>5</v>
          </cell>
          <cell r="N3040" t="str">
            <v>Not Found</v>
          </cell>
          <cell r="O3040">
            <v>0.18410000000000001</v>
          </cell>
          <cell r="P3040">
            <v>2.9999999999999997E-4</v>
          </cell>
          <cell r="Q3040">
            <v>4</v>
          </cell>
          <cell r="R3040">
            <v>1.2276757990705081</v>
          </cell>
          <cell r="S3040">
            <v>-0.74942244163103455</v>
          </cell>
          <cell r="T3040">
            <v>-1.0111006715307742</v>
          </cell>
          <cell r="U3040">
            <v>1.4666803963673589</v>
          </cell>
          <cell r="V3040">
            <v>-1.0227930038517021</v>
          </cell>
          <cell r="W3040">
            <v>-0.66727521485294028</v>
          </cell>
          <cell r="X3040">
            <v>89</v>
          </cell>
          <cell r="Y3040">
            <v>22</v>
          </cell>
          <cell r="Z3040">
            <v>15</v>
          </cell>
          <cell r="AA3040">
            <v>93</v>
          </cell>
          <cell r="AB3040">
            <v>16</v>
          </cell>
          <cell r="AC3040">
            <v>25</v>
          </cell>
        </row>
        <row r="3041">
          <cell r="A3041" t="str">
            <v>Sum</v>
          </cell>
          <cell r="B3041" t="str">
            <v>S</v>
          </cell>
          <cell r="C3041" t="str">
            <v>late-8</v>
          </cell>
          <cell r="D3041" t="str">
            <v>u</v>
          </cell>
          <cell r="E3041" t="str">
            <v>m</v>
          </cell>
          <cell r="F3041" t="str">
            <v>early-8</v>
          </cell>
          <cell r="G3041" t="str">
            <v>Su</v>
          </cell>
          <cell r="H3041" t="str">
            <v>um</v>
          </cell>
          <cell r="I3041">
            <v>3</v>
          </cell>
          <cell r="J3041" t="str">
            <v>Not Found</v>
          </cell>
          <cell r="K3041">
            <v>8.1299999999999997E-2</v>
          </cell>
          <cell r="L3041">
            <v>2.3E-3</v>
          </cell>
          <cell r="M3041">
            <v>12</v>
          </cell>
          <cell r="N3041" t="str">
            <v>Not Found</v>
          </cell>
          <cell r="O3041">
            <v>9.3600000000000003E-2</v>
          </cell>
          <cell r="P3041">
            <v>2.2000000000000001E-3</v>
          </cell>
          <cell r="Q3041">
            <v>7</v>
          </cell>
          <cell r="R3041">
            <v>-0.6367917817752623</v>
          </cell>
          <cell r="S3041">
            <v>-0.25562484216277065</v>
          </cell>
          <cell r="T3041">
            <v>0.11630533100042251</v>
          </cell>
          <cell r="U3041">
            <v>-0.60509973064897826</v>
          </cell>
          <cell r="V3041">
            <v>-0.44241395933889649</v>
          </cell>
          <cell r="W3041">
            <v>2.7566784120404197E-2</v>
          </cell>
          <cell r="X3041">
            <v>26</v>
          </cell>
          <cell r="Y3041">
            <v>40</v>
          </cell>
          <cell r="Z3041">
            <v>54</v>
          </cell>
          <cell r="AA3041">
            <v>27</v>
          </cell>
          <cell r="AB3041">
            <v>34</v>
          </cell>
          <cell r="AC3041">
            <v>51</v>
          </cell>
        </row>
        <row r="3042">
          <cell r="A3042" t="str">
            <v>SUm</v>
          </cell>
          <cell r="B3042" t="str">
            <v>S</v>
          </cell>
          <cell r="C3042" t="str">
            <v>late-8</v>
          </cell>
          <cell r="D3042" t="str">
            <v>U</v>
          </cell>
          <cell r="E3042" t="str">
            <v>m</v>
          </cell>
          <cell r="F3042" t="str">
            <v>early-8</v>
          </cell>
          <cell r="G3042" t="str">
            <v>SU</v>
          </cell>
          <cell r="H3042" t="str">
            <v>Um</v>
          </cell>
          <cell r="I3042">
            <v>3</v>
          </cell>
          <cell r="J3042" t="str">
            <v>Not Found</v>
          </cell>
          <cell r="K3042">
            <v>6.9400000000000003E-2</v>
          </cell>
          <cell r="L3042">
            <v>6.9999999999999999E-4</v>
          </cell>
          <cell r="M3042">
            <v>5</v>
          </cell>
          <cell r="N3042" t="str">
            <v>Not Found</v>
          </cell>
          <cell r="O3042">
            <v>7.9699999999999993E-2</v>
          </cell>
          <cell r="P3042">
            <v>1.8E-3</v>
          </cell>
          <cell r="Q3042">
            <v>3</v>
          </cell>
          <cell r="R3042">
            <v>-0.91138539826121101</v>
          </cell>
          <cell r="S3042">
            <v>-0.72037552401525429</v>
          </cell>
          <cell r="T3042">
            <v>-1.0111006715307742</v>
          </cell>
          <cell r="U3042">
            <v>-0.92330684408021702</v>
          </cell>
          <cell r="V3042">
            <v>-0.56459902134159246</v>
          </cell>
          <cell r="W3042">
            <v>-0.89888921451072179</v>
          </cell>
          <cell r="X3042">
            <v>18</v>
          </cell>
          <cell r="Y3042">
            <v>23</v>
          </cell>
          <cell r="Z3042">
            <v>15</v>
          </cell>
          <cell r="AA3042">
            <v>18</v>
          </cell>
          <cell r="AB3042">
            <v>28.999999999999996</v>
          </cell>
          <cell r="AC3042">
            <v>18</v>
          </cell>
        </row>
        <row r="3043">
          <cell r="A3043" t="str">
            <v>sUn</v>
          </cell>
          <cell r="B3043" t="str">
            <v>s</v>
          </cell>
          <cell r="C3043" t="str">
            <v>late-8</v>
          </cell>
          <cell r="D3043" t="str">
            <v>U</v>
          </cell>
          <cell r="E3043" t="str">
            <v>n</v>
          </cell>
          <cell r="F3043" t="str">
            <v>early-8</v>
          </cell>
          <cell r="G3043" t="str">
            <v>sU</v>
          </cell>
          <cell r="H3043" t="str">
            <v>Un</v>
          </cell>
          <cell r="I3043">
            <v>3</v>
          </cell>
          <cell r="J3043" t="str">
            <v>Not Found</v>
          </cell>
          <cell r="K3043">
            <v>0.2087</v>
          </cell>
          <cell r="L3043">
            <v>8.0000000000000004E-4</v>
          </cell>
          <cell r="M3043">
            <v>9</v>
          </cell>
          <cell r="N3043" t="str">
            <v>Not Found</v>
          </cell>
          <cell r="O3043">
            <v>0.2442</v>
          </cell>
          <cell r="P3043">
            <v>1E-4</v>
          </cell>
          <cell r="Q3043">
            <v>5</v>
          </cell>
          <cell r="R3043">
            <v>2.3029751711919548</v>
          </cell>
          <cell r="S3043">
            <v>-0.69132860639947413</v>
          </cell>
          <cell r="T3043">
            <v>-0.36686867008437607</v>
          </cell>
          <cell r="U3043">
            <v>2.842525541490915</v>
          </cell>
          <cell r="V3043">
            <v>-1.0838855348530503</v>
          </cell>
          <cell r="W3043">
            <v>-0.43566121519515877</v>
          </cell>
          <cell r="X3043">
            <v>99</v>
          </cell>
          <cell r="Y3043">
            <v>24</v>
          </cell>
          <cell r="Z3043">
            <v>36</v>
          </cell>
          <cell r="AA3043">
            <v>100</v>
          </cell>
          <cell r="AB3043">
            <v>14.000000000000002</v>
          </cell>
          <cell r="AC3043">
            <v>33</v>
          </cell>
        </row>
        <row r="3044">
          <cell r="A3044" t="str">
            <v>Sun</v>
          </cell>
          <cell r="B3044" t="str">
            <v>S</v>
          </cell>
          <cell r="C3044" t="str">
            <v>late-8</v>
          </cell>
          <cell r="D3044" t="str">
            <v>u</v>
          </cell>
          <cell r="E3044" t="str">
            <v>n</v>
          </cell>
          <cell r="F3044" t="str">
            <v>early-8</v>
          </cell>
          <cell r="G3044" t="str">
            <v>Su</v>
          </cell>
          <cell r="H3044" t="str">
            <v>un</v>
          </cell>
          <cell r="I3044">
            <v>3</v>
          </cell>
          <cell r="J3044" t="str">
            <v>Not Found</v>
          </cell>
          <cell r="K3044">
            <v>0.12790000000000001</v>
          </cell>
          <cell r="L3044">
            <v>2.8E-3</v>
          </cell>
          <cell r="M3044">
            <v>17</v>
          </cell>
          <cell r="N3044" t="str">
            <v>Not Found</v>
          </cell>
          <cell r="O3044">
            <v>0.1537</v>
          </cell>
          <cell r="P3044">
            <v>3.8999999999999998E-3</v>
          </cell>
          <cell r="Q3044">
            <v>11</v>
          </cell>
          <cell r="R3044">
            <v>0.43850759034618486</v>
          </cell>
          <cell r="S3044">
            <v>-0.1103902540838695</v>
          </cell>
          <cell r="T3044">
            <v>0.9215953328084201</v>
          </cell>
          <cell r="U3044">
            <v>0.77074541447457812</v>
          </cell>
          <cell r="V3044">
            <v>7.6872554172561086E-2</v>
          </cell>
          <cell r="W3044">
            <v>0.95402278275153019</v>
          </cell>
          <cell r="X3044">
            <v>67</v>
          </cell>
          <cell r="Y3044">
            <v>45</v>
          </cell>
          <cell r="Z3044">
            <v>82</v>
          </cell>
          <cell r="AA3044">
            <v>78</v>
          </cell>
          <cell r="AB3044">
            <v>54</v>
          </cell>
          <cell r="AC3044">
            <v>83</v>
          </cell>
        </row>
        <row r="3045">
          <cell r="A3045" t="str">
            <v>SUn</v>
          </cell>
          <cell r="B3045" t="str">
            <v>S</v>
          </cell>
          <cell r="C3045" t="str">
            <v>late-8</v>
          </cell>
          <cell r="D3045" t="str">
            <v>U</v>
          </cell>
          <cell r="E3045" t="str">
            <v>n</v>
          </cell>
          <cell r="F3045" t="str">
            <v>early-8</v>
          </cell>
          <cell r="G3045" t="str">
            <v>SU</v>
          </cell>
          <cell r="H3045" t="str">
            <v>Un</v>
          </cell>
          <cell r="I3045">
            <v>3</v>
          </cell>
          <cell r="J3045" t="str">
            <v>Not Found</v>
          </cell>
          <cell r="K3045">
            <v>0.11600000000000001</v>
          </cell>
          <cell r="L3045">
            <v>1E-3</v>
          </cell>
          <cell r="M3045">
            <v>8</v>
          </cell>
          <cell r="N3045" t="str">
            <v>Not Found</v>
          </cell>
          <cell r="O3045">
            <v>0.13980000000000001</v>
          </cell>
          <cell r="P3045">
            <v>1.5E-3</v>
          </cell>
          <cell r="Q3045">
            <v>5</v>
          </cell>
          <cell r="R3045">
            <v>0.16391397386023582</v>
          </cell>
          <cell r="S3045">
            <v>-0.6332347711679136</v>
          </cell>
          <cell r="T3045">
            <v>-0.52792667044597552</v>
          </cell>
          <cell r="U3045">
            <v>0.45253830104333975</v>
          </cell>
          <cell r="V3045">
            <v>-0.65623781784361435</v>
          </cell>
          <cell r="W3045">
            <v>-0.43566121519515877</v>
          </cell>
          <cell r="X3045">
            <v>56.999999999999993</v>
          </cell>
          <cell r="Y3045">
            <v>26</v>
          </cell>
          <cell r="Z3045">
            <v>30</v>
          </cell>
          <cell r="AA3045">
            <v>67</v>
          </cell>
          <cell r="AB3045">
            <v>26</v>
          </cell>
          <cell r="AC3045">
            <v>33</v>
          </cell>
        </row>
        <row r="3046">
          <cell r="A3046" t="str">
            <v>Sup</v>
          </cell>
          <cell r="B3046" t="str">
            <v>S</v>
          </cell>
          <cell r="C3046" t="str">
            <v>late-8</v>
          </cell>
          <cell r="D3046" t="str">
            <v>u</v>
          </cell>
          <cell r="E3046" t="str">
            <v>p</v>
          </cell>
          <cell r="F3046" t="str">
            <v>early-8</v>
          </cell>
          <cell r="G3046" t="str">
            <v>Su</v>
          </cell>
          <cell r="H3046" t="str">
            <v>up</v>
          </cell>
          <cell r="I3046">
            <v>3</v>
          </cell>
          <cell r="J3046" t="str">
            <v>Not Found</v>
          </cell>
          <cell r="K3046">
            <v>6.9000000000000006E-2</v>
          </cell>
          <cell r="L3046">
            <v>2E-3</v>
          </cell>
          <cell r="M3046">
            <v>12</v>
          </cell>
          <cell r="N3046" t="str">
            <v>Not Found</v>
          </cell>
          <cell r="O3046">
            <v>8.0600000000000005E-2</v>
          </cell>
          <cell r="P3046">
            <v>3.3E-3</v>
          </cell>
          <cell r="Q3046">
            <v>12</v>
          </cell>
          <cell r="R3046">
            <v>-0.92061543579015037</v>
          </cell>
          <cell r="S3046">
            <v>-0.34276559501011128</v>
          </cell>
          <cell r="T3046">
            <v>0.11630533100042251</v>
          </cell>
          <cell r="U3046">
            <v>-0.90270350580049619</v>
          </cell>
          <cell r="V3046">
            <v>-0.10640503883148275</v>
          </cell>
          <cell r="W3046">
            <v>1.1856367824093117</v>
          </cell>
          <cell r="X3046">
            <v>18</v>
          </cell>
          <cell r="Y3046">
            <v>36</v>
          </cell>
          <cell r="Z3046">
            <v>54</v>
          </cell>
          <cell r="AA3046">
            <v>18</v>
          </cell>
          <cell r="AB3046">
            <v>46</v>
          </cell>
          <cell r="AC3046">
            <v>88</v>
          </cell>
        </row>
        <row r="3047">
          <cell r="A3047" t="str">
            <v>SUp</v>
          </cell>
          <cell r="B3047" t="str">
            <v>S</v>
          </cell>
          <cell r="C3047" t="str">
            <v>late-8</v>
          </cell>
          <cell r="D3047" t="str">
            <v>U</v>
          </cell>
          <cell r="E3047" t="str">
            <v>p</v>
          </cell>
          <cell r="F3047" t="str">
            <v>early-8</v>
          </cell>
          <cell r="G3047" t="str">
            <v>SU</v>
          </cell>
          <cell r="H3047" t="str">
            <v>Up</v>
          </cell>
          <cell r="I3047">
            <v>3</v>
          </cell>
          <cell r="J3047" t="str">
            <v>Not Found</v>
          </cell>
          <cell r="K3047">
            <v>5.7099999999999998E-2</v>
          </cell>
          <cell r="L3047">
            <v>8.0000000000000004E-4</v>
          </cell>
          <cell r="M3047">
            <v>7</v>
          </cell>
          <cell r="N3047" t="str">
            <v>Not Found</v>
          </cell>
          <cell r="O3047">
            <v>6.6699999999999995E-2</v>
          </cell>
          <cell r="P3047">
            <v>1.4E-3</v>
          </cell>
          <cell r="Q3047">
            <v>7</v>
          </cell>
          <cell r="R3047">
            <v>-1.1952090522760994</v>
          </cell>
          <cell r="S3047">
            <v>-0.69132860639947413</v>
          </cell>
          <cell r="T3047">
            <v>-0.68898467080757508</v>
          </cell>
          <cell r="U3047">
            <v>-1.2209106192317349</v>
          </cell>
          <cell r="V3047">
            <v>-0.68678408334428831</v>
          </cell>
          <cell r="W3047">
            <v>2.7566784120404197E-2</v>
          </cell>
          <cell r="X3047">
            <v>12</v>
          </cell>
          <cell r="Y3047">
            <v>24</v>
          </cell>
          <cell r="Z3047">
            <v>24</v>
          </cell>
          <cell r="AA3047">
            <v>11</v>
          </cell>
          <cell r="AB3047">
            <v>25</v>
          </cell>
          <cell r="AC3047">
            <v>51</v>
          </cell>
        </row>
        <row r="3048">
          <cell r="A3048" t="str">
            <v>sur</v>
          </cell>
          <cell r="B3048" t="str">
            <v>s</v>
          </cell>
          <cell r="C3048" t="str">
            <v>late-8</v>
          </cell>
          <cell r="D3048" t="str">
            <v>u</v>
          </cell>
          <cell r="E3048" t="str">
            <v>r</v>
          </cell>
          <cell r="F3048" t="str">
            <v>late-8</v>
          </cell>
          <cell r="G3048" t="str">
            <v>su</v>
          </cell>
          <cell r="H3048" t="str">
            <v>ur</v>
          </cell>
          <cell r="I3048">
            <v>5</v>
          </cell>
          <cell r="J3048" t="str">
            <v>Not Found</v>
          </cell>
          <cell r="K3048">
            <v>0.2029</v>
          </cell>
          <cell r="L3048">
            <v>2.3E-3</v>
          </cell>
          <cell r="M3048">
            <v>11</v>
          </cell>
          <cell r="N3048" t="str">
            <v>Not Found</v>
          </cell>
          <cell r="O3048">
            <v>0.2407</v>
          </cell>
          <cell r="P3048">
            <v>3.0999999999999999E-3</v>
          </cell>
          <cell r="Q3048">
            <v>7</v>
          </cell>
          <cell r="R3048">
            <v>2.1691396270223327</v>
          </cell>
          <cell r="S3048">
            <v>-0.25562484216277065</v>
          </cell>
          <cell r="T3048">
            <v>-4.4752669361177014E-2</v>
          </cell>
          <cell r="U3048">
            <v>2.7624014481808912</v>
          </cell>
          <cell r="V3048">
            <v>-0.16749756983283073</v>
          </cell>
          <cell r="W3048">
            <v>2.7566784120404197E-2</v>
          </cell>
          <cell r="X3048">
            <v>99</v>
          </cell>
          <cell r="Y3048">
            <v>40</v>
          </cell>
          <cell r="Z3048">
            <v>48</v>
          </cell>
          <cell r="AA3048">
            <v>100</v>
          </cell>
          <cell r="AB3048">
            <v>44</v>
          </cell>
          <cell r="AC3048">
            <v>51</v>
          </cell>
        </row>
        <row r="3049">
          <cell r="A3049" t="str">
            <v>sUr</v>
          </cell>
          <cell r="B3049" t="str">
            <v>s</v>
          </cell>
          <cell r="C3049" t="str">
            <v>late-8</v>
          </cell>
          <cell r="D3049" t="str">
            <v>U</v>
          </cell>
          <cell r="E3049" t="str">
            <v>r</v>
          </cell>
          <cell r="F3049" t="str">
            <v>late-8</v>
          </cell>
          <cell r="G3049" t="str">
            <v>sU</v>
          </cell>
          <cell r="H3049" t="str">
            <v>Ur</v>
          </cell>
          <cell r="I3049">
            <v>5</v>
          </cell>
          <cell r="J3049" t="str">
            <v>Not Found</v>
          </cell>
          <cell r="K3049">
            <v>0.191</v>
          </cell>
          <cell r="L3049">
            <v>3.3E-3</v>
          </cell>
          <cell r="M3049">
            <v>9</v>
          </cell>
          <cell r="N3049" t="str">
            <v>Not Found</v>
          </cell>
          <cell r="O3049">
            <v>0.2268</v>
          </cell>
          <cell r="P3049">
            <v>5.9999999999999995E-4</v>
          </cell>
          <cell r="Q3049">
            <v>3</v>
          </cell>
          <cell r="R3049">
            <v>1.8945460105363838</v>
          </cell>
          <cell r="S3049">
            <v>3.4844333995031646E-2</v>
          </cell>
          <cell r="T3049">
            <v>-0.36686867008437607</v>
          </cell>
          <cell r="U3049">
            <v>2.4441943347496524</v>
          </cell>
          <cell r="V3049">
            <v>-0.93115420734968024</v>
          </cell>
          <cell r="W3049">
            <v>-0.89888921451072179</v>
          </cell>
          <cell r="X3049">
            <v>97</v>
          </cell>
          <cell r="Y3049">
            <v>51</v>
          </cell>
          <cell r="Z3049">
            <v>36</v>
          </cell>
          <cell r="AA3049">
            <v>99</v>
          </cell>
          <cell r="AB3049">
            <v>18</v>
          </cell>
          <cell r="AC3049">
            <v>18</v>
          </cell>
        </row>
        <row r="3050">
          <cell r="A3050" t="str">
            <v>Sur</v>
          </cell>
          <cell r="B3050" t="str">
            <v>S</v>
          </cell>
          <cell r="C3050" t="str">
            <v>late-8</v>
          </cell>
          <cell r="D3050" t="str">
            <v>u</v>
          </cell>
          <cell r="E3050" t="str">
            <v>r</v>
          </cell>
          <cell r="F3050" t="str">
            <v>late-8</v>
          </cell>
          <cell r="G3050" t="str">
            <v>Su</v>
          </cell>
          <cell r="H3050" t="str">
            <v>ur</v>
          </cell>
          <cell r="I3050">
            <v>5</v>
          </cell>
          <cell r="J3050" t="str">
            <v>Not Found</v>
          </cell>
          <cell r="K3050">
            <v>0.11020000000000001</v>
          </cell>
          <cell r="L3050">
            <v>2.0000000000000001E-4</v>
          </cell>
          <cell r="M3050">
            <v>7</v>
          </cell>
          <cell r="N3050" t="str">
            <v>Not Found</v>
          </cell>
          <cell r="O3050">
            <v>0.1363</v>
          </cell>
          <cell r="P3050">
            <v>8.9999999999999998E-4</v>
          </cell>
          <cell r="Q3050">
            <v>6</v>
          </cell>
          <cell r="R3050">
            <v>3.0078429690613705E-2</v>
          </cell>
          <cell r="S3050">
            <v>-0.86561011209415539</v>
          </cell>
          <cell r="T3050">
            <v>-0.68898467080757508</v>
          </cell>
          <cell r="U3050">
            <v>0.37241420773331563</v>
          </cell>
          <cell r="V3050">
            <v>-0.83951541084765835</v>
          </cell>
          <cell r="W3050">
            <v>-0.20404721553737729</v>
          </cell>
          <cell r="X3050">
            <v>51</v>
          </cell>
          <cell r="Y3050">
            <v>19</v>
          </cell>
          <cell r="Z3050">
            <v>24</v>
          </cell>
          <cell r="AA3050">
            <v>65</v>
          </cell>
          <cell r="AB3050">
            <v>21</v>
          </cell>
          <cell r="AC3050">
            <v>42</v>
          </cell>
        </row>
        <row r="3051">
          <cell r="A3051" t="str">
            <v>sus</v>
          </cell>
          <cell r="B3051" t="str">
            <v>s</v>
          </cell>
          <cell r="C3051" t="str">
            <v>late-8</v>
          </cell>
          <cell r="D3051" t="str">
            <v>u</v>
          </cell>
          <cell r="E3051" t="str">
            <v>s</v>
          </cell>
          <cell r="F3051" t="str">
            <v>late-8</v>
          </cell>
          <cell r="G3051" t="str">
            <v>su</v>
          </cell>
          <cell r="H3051" t="str">
            <v>us</v>
          </cell>
          <cell r="I3051">
            <v>5</v>
          </cell>
          <cell r="J3051" t="str">
            <v>Not Found</v>
          </cell>
          <cell r="K3051">
            <v>0.20330000000000001</v>
          </cell>
          <cell r="L3051">
            <v>3.7000000000000002E-3</v>
          </cell>
          <cell r="M3051">
            <v>18</v>
          </cell>
          <cell r="N3051" t="str">
            <v>Not Found</v>
          </cell>
          <cell r="O3051">
            <v>0.215</v>
          </cell>
          <cell r="P3051">
            <v>4.7000000000000002E-3</v>
          </cell>
          <cell r="Q3051">
            <v>10</v>
          </cell>
          <cell r="R3051">
            <v>2.1783696645512722</v>
          </cell>
          <cell r="S3051">
            <v>0.1510320044581526</v>
          </cell>
          <cell r="T3051">
            <v>1.0826533331700197</v>
          </cell>
          <cell r="U3051">
            <v>2.1740616773044286</v>
          </cell>
          <cell r="V3051">
            <v>0.32124267817795304</v>
          </cell>
          <cell r="W3051">
            <v>0.72240878309374867</v>
          </cell>
          <cell r="X3051">
            <v>99</v>
          </cell>
          <cell r="Y3051">
            <v>56.000000000000007</v>
          </cell>
          <cell r="Z3051">
            <v>86</v>
          </cell>
          <cell r="AA3051">
            <v>99</v>
          </cell>
          <cell r="AB3051">
            <v>63</v>
          </cell>
          <cell r="AC3051">
            <v>76</v>
          </cell>
        </row>
        <row r="3052">
          <cell r="A3052" t="str">
            <v>suS</v>
          </cell>
          <cell r="B3052" t="str">
            <v>s</v>
          </cell>
          <cell r="C3052" t="str">
            <v>late-8</v>
          </cell>
          <cell r="D3052" t="str">
            <v>u</v>
          </cell>
          <cell r="E3052" t="str">
            <v>S</v>
          </cell>
          <cell r="F3052" t="str">
            <v>late-8</v>
          </cell>
          <cell r="G3052" t="str">
            <v>su</v>
          </cell>
          <cell r="H3052" t="str">
            <v>uS</v>
          </cell>
          <cell r="I3052">
            <v>5</v>
          </cell>
          <cell r="J3052" t="str">
            <v>Not Found</v>
          </cell>
          <cell r="K3052">
            <v>0.13220000000000001</v>
          </cell>
          <cell r="L3052">
            <v>2.3E-3</v>
          </cell>
          <cell r="M3052">
            <v>9</v>
          </cell>
          <cell r="N3052" t="str">
            <v>Not Found</v>
          </cell>
          <cell r="O3052">
            <v>0.1638</v>
          </cell>
          <cell r="P3052">
            <v>3.0999999999999999E-3</v>
          </cell>
          <cell r="Q3052">
            <v>5</v>
          </cell>
          <cell r="R3052">
            <v>0.53773049378228399</v>
          </cell>
          <cell r="S3052">
            <v>-0.25562484216277065</v>
          </cell>
          <cell r="T3052">
            <v>-0.36686867008437607</v>
          </cell>
          <cell r="U3052">
            <v>1.0019606551692191</v>
          </cell>
          <cell r="V3052">
            <v>-0.16749756983283073</v>
          </cell>
          <cell r="W3052">
            <v>-0.43566121519515877</v>
          </cell>
          <cell r="X3052">
            <v>70</v>
          </cell>
          <cell r="Y3052">
            <v>40</v>
          </cell>
          <cell r="Z3052">
            <v>36</v>
          </cell>
          <cell r="AA3052">
            <v>84</v>
          </cell>
          <cell r="AB3052">
            <v>44</v>
          </cell>
          <cell r="AC3052">
            <v>33</v>
          </cell>
        </row>
        <row r="3053">
          <cell r="A3053" t="str">
            <v>sUs</v>
          </cell>
          <cell r="B3053" t="str">
            <v>s</v>
          </cell>
          <cell r="C3053" t="str">
            <v>late-8</v>
          </cell>
          <cell r="D3053" t="str">
            <v>U</v>
          </cell>
          <cell r="E3053" t="str">
            <v>s</v>
          </cell>
          <cell r="F3053" t="str">
            <v>late-8</v>
          </cell>
          <cell r="G3053" t="str">
            <v>sU</v>
          </cell>
          <cell r="H3053" t="str">
            <v>Us</v>
          </cell>
          <cell r="I3053">
            <v>5</v>
          </cell>
          <cell r="J3053" t="str">
            <v>Not Found</v>
          </cell>
          <cell r="K3053">
            <v>0.1915</v>
          </cell>
          <cell r="L3053">
            <v>5.0000000000000001E-4</v>
          </cell>
          <cell r="M3053">
            <v>4</v>
          </cell>
          <cell r="N3053" t="str">
            <v>Not Found</v>
          </cell>
          <cell r="O3053">
            <v>0.2011</v>
          </cell>
          <cell r="P3053">
            <v>2.0000000000000001E-4</v>
          </cell>
          <cell r="Q3053">
            <v>1</v>
          </cell>
          <cell r="R3053">
            <v>1.9060835574475583</v>
          </cell>
          <cell r="S3053">
            <v>-0.77846935924681471</v>
          </cell>
          <cell r="T3053">
            <v>-1.1721586718923735</v>
          </cell>
          <cell r="U3053">
            <v>1.85585456387319</v>
          </cell>
          <cell r="V3053">
            <v>-1.0533392693523762</v>
          </cell>
          <cell r="W3053">
            <v>-1.3621172138262847</v>
          </cell>
          <cell r="X3053">
            <v>97</v>
          </cell>
          <cell r="Y3053">
            <v>21</v>
          </cell>
          <cell r="Z3053">
            <v>12</v>
          </cell>
          <cell r="AA3053">
            <v>97</v>
          </cell>
          <cell r="AB3053">
            <v>15</v>
          </cell>
          <cell r="AC3053">
            <v>9</v>
          </cell>
        </row>
        <row r="3054">
          <cell r="A3054" t="str">
            <v>sUS</v>
          </cell>
          <cell r="B3054" t="str">
            <v>s</v>
          </cell>
          <cell r="C3054" t="str">
            <v>late-8</v>
          </cell>
          <cell r="D3054" t="str">
            <v>U</v>
          </cell>
          <cell r="E3054" t="str">
            <v>S</v>
          </cell>
          <cell r="F3054" t="str">
            <v>late-8</v>
          </cell>
          <cell r="G3054" t="str">
            <v>sU</v>
          </cell>
          <cell r="H3054" t="str">
            <v>US</v>
          </cell>
          <cell r="I3054">
            <v>5</v>
          </cell>
          <cell r="J3054" t="str">
            <v>Not Found</v>
          </cell>
          <cell r="K3054">
            <v>0.12039999999999999</v>
          </cell>
          <cell r="L3054">
            <v>6.9999999999999999E-4</v>
          </cell>
          <cell r="M3054">
            <v>4</v>
          </cell>
          <cell r="N3054" t="str">
            <v>Not Found</v>
          </cell>
          <cell r="O3054">
            <v>0.14990000000000001</v>
          </cell>
          <cell r="P3054">
            <v>6.9999999999999999E-4</v>
          </cell>
          <cell r="Q3054">
            <v>2</v>
          </cell>
          <cell r="R3054">
            <v>0.26544438667856957</v>
          </cell>
          <cell r="S3054">
            <v>-0.72037552401525429</v>
          </cell>
          <cell r="T3054">
            <v>-1.1721586718923735</v>
          </cell>
          <cell r="U3054">
            <v>0.68375354173798064</v>
          </cell>
          <cell r="V3054">
            <v>-0.90060794184900617</v>
          </cell>
          <cell r="W3054">
            <v>-1.1305032141685032</v>
          </cell>
          <cell r="X3054">
            <v>60</v>
          </cell>
          <cell r="Y3054">
            <v>23</v>
          </cell>
          <cell r="Z3054">
            <v>12</v>
          </cell>
          <cell r="AA3054">
            <v>75</v>
          </cell>
          <cell r="AB3054">
            <v>19</v>
          </cell>
          <cell r="AC3054">
            <v>13</v>
          </cell>
        </row>
        <row r="3055">
          <cell r="A3055" t="str">
            <v>Sus</v>
          </cell>
          <cell r="B3055" t="str">
            <v>S</v>
          </cell>
          <cell r="C3055" t="str">
            <v>late-8</v>
          </cell>
          <cell r="D3055" t="str">
            <v>u</v>
          </cell>
          <cell r="E3055" t="str">
            <v>s</v>
          </cell>
          <cell r="F3055" t="str">
            <v>late-8</v>
          </cell>
          <cell r="G3055" t="str">
            <v>Su</v>
          </cell>
          <cell r="H3055" t="str">
            <v>us</v>
          </cell>
          <cell r="I3055">
            <v>5</v>
          </cell>
          <cell r="J3055" t="str">
            <v>Not Found</v>
          </cell>
          <cell r="K3055">
            <v>0.11070000000000001</v>
          </cell>
          <cell r="L3055">
            <v>1.6000000000000001E-3</v>
          </cell>
          <cell r="M3055">
            <v>9</v>
          </cell>
          <cell r="N3055" t="str">
            <v>Not Found</v>
          </cell>
          <cell r="O3055">
            <v>0.1106</v>
          </cell>
          <cell r="P3055">
            <v>2.5999999999999999E-3</v>
          </cell>
          <cell r="Q3055">
            <v>7</v>
          </cell>
          <cell r="R3055">
            <v>4.1615976601788035E-2</v>
          </cell>
          <cell r="S3055">
            <v>-0.45895326547323223</v>
          </cell>
          <cell r="T3055">
            <v>-0.36686867008437607</v>
          </cell>
          <cell r="U3055">
            <v>-0.21592556314314698</v>
          </cell>
          <cell r="V3055">
            <v>-0.32022889733620064</v>
          </cell>
          <cell r="W3055">
            <v>2.7566784120404197E-2</v>
          </cell>
          <cell r="X3055">
            <v>52</v>
          </cell>
          <cell r="Y3055">
            <v>32</v>
          </cell>
          <cell r="Z3055">
            <v>36</v>
          </cell>
          <cell r="AA3055">
            <v>41</v>
          </cell>
          <cell r="AB3055">
            <v>38</v>
          </cell>
          <cell r="AC3055">
            <v>51</v>
          </cell>
        </row>
        <row r="3056">
          <cell r="A3056" t="str">
            <v>SuS</v>
          </cell>
          <cell r="B3056" t="str">
            <v>S</v>
          </cell>
          <cell r="C3056" t="str">
            <v>late-8</v>
          </cell>
          <cell r="D3056" t="str">
            <v>u</v>
          </cell>
          <cell r="E3056" t="str">
            <v>S</v>
          </cell>
          <cell r="F3056" t="str">
            <v>late-8</v>
          </cell>
          <cell r="G3056" t="str">
            <v>Su</v>
          </cell>
          <cell r="H3056" t="str">
            <v>uS</v>
          </cell>
          <cell r="I3056">
            <v>5</v>
          </cell>
          <cell r="J3056" t="str">
            <v>Not Found</v>
          </cell>
          <cell r="K3056">
            <v>3.95E-2</v>
          </cell>
          <cell r="L3056">
            <v>2.0000000000000001E-4</v>
          </cell>
          <cell r="M3056">
            <v>3</v>
          </cell>
          <cell r="N3056" t="str">
            <v>Not Found</v>
          </cell>
          <cell r="O3056">
            <v>5.9400000000000001E-2</v>
          </cell>
          <cell r="P3056">
            <v>8.9999999999999998E-4</v>
          </cell>
          <cell r="Q3056">
            <v>3</v>
          </cell>
          <cell r="R3056">
            <v>-1.6013307035494355</v>
          </cell>
          <cell r="S3056">
            <v>-0.86561011209415539</v>
          </cell>
          <cell r="T3056">
            <v>-1.3332166722539731</v>
          </cell>
          <cell r="U3056">
            <v>-1.3880265852783564</v>
          </cell>
          <cell r="V3056">
            <v>-0.83951541084765835</v>
          </cell>
          <cell r="W3056">
            <v>-0.89888921451072179</v>
          </cell>
          <cell r="X3056">
            <v>5</v>
          </cell>
          <cell r="Y3056">
            <v>19</v>
          </cell>
          <cell r="Z3056">
            <v>9</v>
          </cell>
          <cell r="AA3056">
            <v>8</v>
          </cell>
          <cell r="AB3056">
            <v>21</v>
          </cell>
          <cell r="AC3056">
            <v>18</v>
          </cell>
        </row>
        <row r="3057">
          <cell r="A3057" t="str">
            <v>SUs</v>
          </cell>
          <cell r="B3057" t="str">
            <v>S</v>
          </cell>
          <cell r="C3057" t="str">
            <v>late-8</v>
          </cell>
          <cell r="D3057" t="str">
            <v>U</v>
          </cell>
          <cell r="E3057" t="str">
            <v>s</v>
          </cell>
          <cell r="F3057" t="str">
            <v>late-8</v>
          </cell>
          <cell r="G3057" t="str">
            <v>SU</v>
          </cell>
          <cell r="H3057" t="str">
            <v>Us</v>
          </cell>
          <cell r="I3057">
            <v>5</v>
          </cell>
          <cell r="J3057" t="str">
            <v>Not Found</v>
          </cell>
          <cell r="K3057">
            <v>9.8799999999999999E-2</v>
          </cell>
          <cell r="L3057">
            <v>6.9999999999999999E-4</v>
          </cell>
          <cell r="M3057">
            <v>3</v>
          </cell>
          <cell r="N3057" t="str">
            <v>Not Found</v>
          </cell>
          <cell r="O3057">
            <v>9.6699999999999994E-2</v>
          </cell>
          <cell r="P3057">
            <v>1.6999999999999999E-3</v>
          </cell>
          <cell r="Q3057">
            <v>3</v>
          </cell>
          <cell r="R3057">
            <v>-0.23297763988416098</v>
          </cell>
          <cell r="S3057">
            <v>-0.72037552401525429</v>
          </cell>
          <cell r="T3057">
            <v>-1.3332166722539731</v>
          </cell>
          <cell r="U3057">
            <v>-0.53413267657438568</v>
          </cell>
          <cell r="V3057">
            <v>-0.59514528684226642</v>
          </cell>
          <cell r="W3057">
            <v>-0.89888921451072179</v>
          </cell>
          <cell r="X3057">
            <v>41</v>
          </cell>
          <cell r="Y3057">
            <v>23</v>
          </cell>
          <cell r="Z3057">
            <v>9</v>
          </cell>
          <cell r="AA3057">
            <v>30</v>
          </cell>
          <cell r="AB3057">
            <v>28.000000000000004</v>
          </cell>
          <cell r="AC3057">
            <v>18</v>
          </cell>
        </row>
        <row r="3058">
          <cell r="A3058" t="str">
            <v>SUS</v>
          </cell>
          <cell r="B3058" t="str">
            <v>S</v>
          </cell>
          <cell r="C3058" t="str">
            <v>late-8</v>
          </cell>
          <cell r="D3058" t="str">
            <v>U</v>
          </cell>
          <cell r="E3058" t="str">
            <v>S</v>
          </cell>
          <cell r="F3058" t="str">
            <v>late-8</v>
          </cell>
          <cell r="G3058" t="str">
            <v>SU</v>
          </cell>
          <cell r="H3058" t="str">
            <v>US</v>
          </cell>
          <cell r="I3058">
            <v>5</v>
          </cell>
          <cell r="J3058" t="str">
            <v>Not Found</v>
          </cell>
          <cell r="K3058">
            <v>2.7699999999999999E-2</v>
          </cell>
          <cell r="L3058">
            <v>8.0000000000000004E-4</v>
          </cell>
          <cell r="M3058">
            <v>5</v>
          </cell>
          <cell r="N3058" t="str">
            <v>Not Found</v>
          </cell>
          <cell r="O3058">
            <v>4.5499999999999999E-2</v>
          </cell>
          <cell r="P3058">
            <v>2.2000000000000001E-3</v>
          </cell>
          <cell r="Q3058">
            <v>5</v>
          </cell>
          <cell r="R3058">
            <v>-1.8736168106531494</v>
          </cell>
          <cell r="S3058">
            <v>-0.69132860639947413</v>
          </cell>
          <cell r="T3058">
            <v>-1.0111006715307742</v>
          </cell>
          <cell r="U3058">
            <v>-1.706233698709595</v>
          </cell>
          <cell r="V3058">
            <v>-0.44241395933889649</v>
          </cell>
          <cell r="W3058">
            <v>-0.43566121519515877</v>
          </cell>
          <cell r="X3058">
            <v>3</v>
          </cell>
          <cell r="Y3058">
            <v>24</v>
          </cell>
          <cell r="Z3058">
            <v>15</v>
          </cell>
          <cell r="AA3058">
            <v>4</v>
          </cell>
          <cell r="AB3058">
            <v>34</v>
          </cell>
          <cell r="AC3058">
            <v>33</v>
          </cell>
        </row>
        <row r="3059">
          <cell r="A3059" t="str">
            <v>SuT</v>
          </cell>
          <cell r="B3059" t="str">
            <v>S</v>
          </cell>
          <cell r="C3059" t="str">
            <v>late-8</v>
          </cell>
          <cell r="D3059" t="str">
            <v>u</v>
          </cell>
          <cell r="E3059" t="str">
            <v>T</v>
          </cell>
          <cell r="F3059" t="str">
            <v>late-8</v>
          </cell>
          <cell r="G3059" t="str">
            <v>Su</v>
          </cell>
          <cell r="H3059" t="str">
            <v>uT</v>
          </cell>
          <cell r="I3059">
            <v>5</v>
          </cell>
          <cell r="J3059" t="str">
            <v>Not Found</v>
          </cell>
          <cell r="K3059">
            <v>3.9199999999999999E-2</v>
          </cell>
          <cell r="L3059">
            <v>8.0000000000000004E-4</v>
          </cell>
          <cell r="M3059">
            <v>7</v>
          </cell>
          <cell r="N3059" t="str">
            <v>Not Found</v>
          </cell>
          <cell r="O3059">
            <v>5.6800000000000003E-2</v>
          </cell>
          <cell r="P3059">
            <v>2E-3</v>
          </cell>
          <cell r="Q3059">
            <v>5</v>
          </cell>
          <cell r="R3059">
            <v>-1.60825323169614</v>
          </cell>
          <cell r="S3059">
            <v>-0.69132860639947413</v>
          </cell>
          <cell r="T3059">
            <v>-0.68898467080757508</v>
          </cell>
          <cell r="U3059">
            <v>-1.4475473403086601</v>
          </cell>
          <cell r="V3059">
            <v>-0.50350649034024453</v>
          </cell>
          <cell r="W3059">
            <v>-0.43566121519515877</v>
          </cell>
          <cell r="X3059">
            <v>5</v>
          </cell>
          <cell r="Y3059">
            <v>24</v>
          </cell>
          <cell r="Z3059">
            <v>24</v>
          </cell>
          <cell r="AA3059">
            <v>7.0000000000000009</v>
          </cell>
          <cell r="AB3059">
            <v>31</v>
          </cell>
          <cell r="AC3059">
            <v>33</v>
          </cell>
        </row>
        <row r="3060">
          <cell r="A3060" t="str">
            <v>SUt</v>
          </cell>
          <cell r="B3060" t="str">
            <v>S</v>
          </cell>
          <cell r="C3060" t="str">
            <v>late-8</v>
          </cell>
          <cell r="D3060" t="str">
            <v>U</v>
          </cell>
          <cell r="E3060" t="str">
            <v>t</v>
          </cell>
          <cell r="F3060" t="str">
            <v>mid-8</v>
          </cell>
          <cell r="G3060" t="str">
            <v>SU</v>
          </cell>
          <cell r="H3060" t="str">
            <v>Ut</v>
          </cell>
          <cell r="I3060">
            <v>4</v>
          </cell>
          <cell r="J3060" t="str">
            <v>Not Found</v>
          </cell>
          <cell r="K3060">
            <v>8.5900000000000004E-2</v>
          </cell>
          <cell r="L3060">
            <v>1.1999999999999999E-3</v>
          </cell>
          <cell r="M3060">
            <v>13</v>
          </cell>
          <cell r="N3060" t="str">
            <v>Not Found</v>
          </cell>
          <cell r="O3060">
            <v>0.1026</v>
          </cell>
          <cell r="P3060">
            <v>3.0999999999999999E-3</v>
          </cell>
          <cell r="Q3060">
            <v>10</v>
          </cell>
          <cell r="R3060">
            <v>-0.53064635019245832</v>
          </cell>
          <cell r="S3060">
            <v>-0.57514093593635329</v>
          </cell>
          <cell r="T3060">
            <v>0.27736333136202201</v>
          </cell>
          <cell r="U3060">
            <v>-0.39906634785177364</v>
          </cell>
          <cell r="V3060">
            <v>-0.16749756983283073</v>
          </cell>
          <cell r="W3060">
            <v>0.72240878309374867</v>
          </cell>
          <cell r="X3060">
            <v>30</v>
          </cell>
          <cell r="Y3060">
            <v>28.000000000000004</v>
          </cell>
          <cell r="Z3060">
            <v>61</v>
          </cell>
          <cell r="AA3060">
            <v>35</v>
          </cell>
          <cell r="AB3060">
            <v>44</v>
          </cell>
          <cell r="AC3060">
            <v>76</v>
          </cell>
        </row>
        <row r="3061">
          <cell r="A3061" t="str">
            <v>SUT</v>
          </cell>
          <cell r="B3061" t="str">
            <v>S</v>
          </cell>
          <cell r="C3061" t="str">
            <v>late-8</v>
          </cell>
          <cell r="D3061" t="str">
            <v>U</v>
          </cell>
          <cell r="E3061" t="str">
            <v>T</v>
          </cell>
          <cell r="F3061" t="str">
            <v>late-8</v>
          </cell>
          <cell r="G3061" t="str">
            <v>SU</v>
          </cell>
          <cell r="H3061" t="str">
            <v>UT</v>
          </cell>
          <cell r="I3061">
            <v>5</v>
          </cell>
          <cell r="J3061" t="str">
            <v>Not Found</v>
          </cell>
          <cell r="K3061">
            <v>2.7300000000000001E-2</v>
          </cell>
          <cell r="L3061">
            <v>5.0000000000000001E-4</v>
          </cell>
          <cell r="M3061">
            <v>4</v>
          </cell>
          <cell r="N3061" t="str">
            <v>Not Found</v>
          </cell>
          <cell r="O3061">
            <v>4.2900000000000001E-2</v>
          </cell>
          <cell r="P3061">
            <v>1.4E-3</v>
          </cell>
          <cell r="Q3061">
            <v>3</v>
          </cell>
          <cell r="R3061">
            <v>-1.8828468481820888</v>
          </cell>
          <cell r="S3061">
            <v>-0.77846935924681471</v>
          </cell>
          <cell r="T3061">
            <v>-1.1721586718923735</v>
          </cell>
          <cell r="U3061">
            <v>-1.7657544537398984</v>
          </cell>
          <cell r="V3061">
            <v>-0.68678408334428831</v>
          </cell>
          <cell r="W3061">
            <v>-0.89888921451072179</v>
          </cell>
          <cell r="X3061">
            <v>3</v>
          </cell>
          <cell r="Y3061">
            <v>21</v>
          </cell>
          <cell r="Z3061">
            <v>12</v>
          </cell>
          <cell r="AA3061">
            <v>4</v>
          </cell>
          <cell r="AB3061">
            <v>25</v>
          </cell>
          <cell r="AC3061">
            <v>18</v>
          </cell>
        </row>
        <row r="3062">
          <cell r="A3062" t="str">
            <v>suv</v>
          </cell>
          <cell r="B3062" t="str">
            <v>s</v>
          </cell>
          <cell r="C3062" t="str">
            <v>late-8</v>
          </cell>
          <cell r="D3062" t="str">
            <v>u</v>
          </cell>
          <cell r="E3062" t="str">
            <v>v</v>
          </cell>
          <cell r="F3062" t="str">
            <v>mid-8</v>
          </cell>
          <cell r="G3062" t="str">
            <v>su</v>
          </cell>
          <cell r="H3062" t="str">
            <v>uv</v>
          </cell>
          <cell r="I3062">
            <v>4</v>
          </cell>
          <cell r="J3062" t="str">
            <v>Not Found</v>
          </cell>
          <cell r="K3062">
            <v>0.14810000000000001</v>
          </cell>
          <cell r="L3062">
            <v>2.7000000000000001E-3</v>
          </cell>
          <cell r="M3062">
            <v>12</v>
          </cell>
          <cell r="N3062" t="str">
            <v>Not Found</v>
          </cell>
          <cell r="O3062">
            <v>0.17469999999999999</v>
          </cell>
          <cell r="P3062">
            <v>4.4999999999999997E-3</v>
          </cell>
          <cell r="Q3062">
            <v>9</v>
          </cell>
          <cell r="R3062">
            <v>0.90462448555762731</v>
          </cell>
          <cell r="S3062">
            <v>-0.13943717169964967</v>
          </cell>
          <cell r="T3062">
            <v>0.11630533100042251</v>
          </cell>
          <cell r="U3062">
            <v>1.2514899743347225</v>
          </cell>
          <cell r="V3062">
            <v>0.2601501471766049</v>
          </cell>
          <cell r="W3062">
            <v>0.49079478343596716</v>
          </cell>
          <cell r="X3062">
            <v>82</v>
          </cell>
          <cell r="Y3062">
            <v>44</v>
          </cell>
          <cell r="Z3062">
            <v>54</v>
          </cell>
          <cell r="AA3062">
            <v>89</v>
          </cell>
          <cell r="AB3062">
            <v>61</v>
          </cell>
          <cell r="AC3062">
            <v>69</v>
          </cell>
        </row>
        <row r="3063">
          <cell r="A3063" t="str">
            <v>Suv</v>
          </cell>
          <cell r="B3063" t="str">
            <v>S</v>
          </cell>
          <cell r="C3063" t="str">
            <v>late-8</v>
          </cell>
          <cell r="D3063" t="str">
            <v>u</v>
          </cell>
          <cell r="E3063" t="str">
            <v>v</v>
          </cell>
          <cell r="F3063" t="str">
            <v>mid-8</v>
          </cell>
          <cell r="G3063" t="str">
            <v>Su</v>
          </cell>
          <cell r="H3063" t="str">
            <v>uv</v>
          </cell>
          <cell r="I3063">
            <v>4</v>
          </cell>
          <cell r="J3063" t="str">
            <v>Not Found</v>
          </cell>
          <cell r="K3063">
            <v>5.5399999999999998E-2</v>
          </cell>
          <cell r="L3063">
            <v>5.9999999999999995E-4</v>
          </cell>
          <cell r="M3063">
            <v>6</v>
          </cell>
          <cell r="N3063" t="str">
            <v>Not Found</v>
          </cell>
          <cell r="O3063">
            <v>7.0300000000000001E-2</v>
          </cell>
          <cell r="P3063">
            <v>2.3E-3</v>
          </cell>
          <cell r="Q3063">
            <v>7</v>
          </cell>
          <cell r="R3063">
            <v>-1.2344367117740922</v>
          </cell>
          <cell r="S3063">
            <v>-0.74942244163103455</v>
          </cell>
          <cell r="T3063">
            <v>-0.85004267116917465</v>
          </cell>
          <cell r="U3063">
            <v>-1.138497266112853</v>
          </cell>
          <cell r="V3063">
            <v>-0.41186769383822258</v>
          </cell>
          <cell r="W3063">
            <v>2.7566784120404197E-2</v>
          </cell>
          <cell r="X3063">
            <v>11</v>
          </cell>
          <cell r="Y3063">
            <v>22</v>
          </cell>
          <cell r="Z3063">
            <v>20</v>
          </cell>
          <cell r="AA3063">
            <v>13</v>
          </cell>
          <cell r="AB3063">
            <v>35</v>
          </cell>
          <cell r="AC3063">
            <v>51</v>
          </cell>
        </row>
        <row r="3064">
          <cell r="A3064" t="str">
            <v>SUv</v>
          </cell>
          <cell r="B3064" t="str">
            <v>S</v>
          </cell>
          <cell r="C3064" t="str">
            <v>late-8</v>
          </cell>
          <cell r="D3064" t="str">
            <v>U</v>
          </cell>
          <cell r="E3064" t="str">
            <v>v</v>
          </cell>
          <cell r="F3064" t="str">
            <v>mid-8</v>
          </cell>
          <cell r="G3064" t="str">
            <v>SU</v>
          </cell>
          <cell r="H3064" t="str">
            <v>Uv</v>
          </cell>
          <cell r="I3064">
            <v>4</v>
          </cell>
          <cell r="J3064" t="str">
            <v>Not Found</v>
          </cell>
          <cell r="K3064">
            <v>4.3499999999999997E-2</v>
          </cell>
          <cell r="L3064">
            <v>5.9999999999999995E-4</v>
          </cell>
          <cell r="M3064">
            <v>6</v>
          </cell>
          <cell r="N3064" t="str">
            <v>Not Found</v>
          </cell>
          <cell r="O3064">
            <v>5.6399999999999999E-2</v>
          </cell>
          <cell r="P3064">
            <v>1.4E-3</v>
          </cell>
          <cell r="Q3064">
            <v>5</v>
          </cell>
          <cell r="R3064">
            <v>-1.509030328260041</v>
          </cell>
          <cell r="S3064">
            <v>-0.74942244163103455</v>
          </cell>
          <cell r="T3064">
            <v>-0.85004267116917465</v>
          </cell>
          <cell r="U3064">
            <v>-1.4567043795440917</v>
          </cell>
          <cell r="V3064">
            <v>-0.68678408334428831</v>
          </cell>
          <cell r="W3064">
            <v>-0.43566121519515877</v>
          </cell>
          <cell r="X3064">
            <v>7.0000000000000009</v>
          </cell>
          <cell r="Y3064">
            <v>22</v>
          </cell>
          <cell r="Z3064">
            <v>20</v>
          </cell>
          <cell r="AA3064">
            <v>7.0000000000000009</v>
          </cell>
          <cell r="AB3064">
            <v>25</v>
          </cell>
          <cell r="AC3064">
            <v>33</v>
          </cell>
        </row>
        <row r="3065">
          <cell r="A3065" t="str">
            <v>suz</v>
          </cell>
          <cell r="B3065" t="str">
            <v>s</v>
          </cell>
          <cell r="C3065" t="str">
            <v>late-8</v>
          </cell>
          <cell r="D3065" t="str">
            <v>u</v>
          </cell>
          <cell r="E3065" t="str">
            <v>z</v>
          </cell>
          <cell r="F3065" t="str">
            <v>late-8</v>
          </cell>
          <cell r="G3065" t="str">
            <v>su</v>
          </cell>
          <cell r="H3065" t="str">
            <v>uz</v>
          </cell>
          <cell r="I3065">
            <v>5</v>
          </cell>
          <cell r="J3065" t="str">
            <v>Not Found</v>
          </cell>
          <cell r="K3065">
            <v>0.14460000000000001</v>
          </cell>
          <cell r="L3065">
            <v>3.3999999999999998E-3</v>
          </cell>
          <cell r="M3065">
            <v>17</v>
          </cell>
          <cell r="N3065" t="str">
            <v>Not Found</v>
          </cell>
          <cell r="O3065">
            <v>0.17680000000000001</v>
          </cell>
          <cell r="P3065">
            <v>5.4999999999999997E-3</v>
          </cell>
          <cell r="Q3065">
            <v>12</v>
          </cell>
          <cell r="R3065">
            <v>0.82386165717940696</v>
          </cell>
          <cell r="S3065">
            <v>6.3891251610811828E-2</v>
          </cell>
          <cell r="T3065">
            <v>0.9215953328084201</v>
          </cell>
          <cell r="U3065">
            <v>1.2995644303207374</v>
          </cell>
          <cell r="V3065">
            <v>0.56561280218334475</v>
          </cell>
          <cell r="W3065">
            <v>1.1856367824093117</v>
          </cell>
          <cell r="X3065">
            <v>80</v>
          </cell>
          <cell r="Y3065">
            <v>52</v>
          </cell>
          <cell r="Z3065">
            <v>82</v>
          </cell>
          <cell r="AA3065">
            <v>90</v>
          </cell>
          <cell r="AB3065">
            <v>72</v>
          </cell>
          <cell r="AC3065">
            <v>88</v>
          </cell>
        </row>
        <row r="3066">
          <cell r="A3066" t="str">
            <v>Suz</v>
          </cell>
          <cell r="B3066" t="str">
            <v>S</v>
          </cell>
          <cell r="C3066" t="str">
            <v>late-8</v>
          </cell>
          <cell r="D3066" t="str">
            <v>u</v>
          </cell>
          <cell r="E3066" t="str">
            <v>z</v>
          </cell>
          <cell r="F3066" t="str">
            <v>late-8</v>
          </cell>
          <cell r="G3066" t="str">
            <v>Su</v>
          </cell>
          <cell r="H3066" t="str">
            <v>uz</v>
          </cell>
          <cell r="I3066">
            <v>5</v>
          </cell>
          <cell r="J3066" t="str">
            <v>Not Found</v>
          </cell>
          <cell r="K3066">
            <v>5.1900000000000002E-2</v>
          </cell>
          <cell r="L3066">
            <v>1.2999999999999999E-3</v>
          </cell>
          <cell r="M3066">
            <v>10</v>
          </cell>
          <cell r="N3066" t="str">
            <v>Not Found</v>
          </cell>
          <cell r="O3066">
            <v>7.2400000000000006E-2</v>
          </cell>
          <cell r="P3066">
            <v>3.3E-3</v>
          </cell>
          <cell r="Q3066">
            <v>8</v>
          </cell>
          <cell r="R3066">
            <v>-1.3151995401523122</v>
          </cell>
          <cell r="S3066">
            <v>-0.54609401832057292</v>
          </cell>
          <cell r="T3066">
            <v>-0.20581066972277653</v>
          </cell>
          <cell r="U3066">
            <v>-1.0904228101268383</v>
          </cell>
          <cell r="V3066">
            <v>-0.10640503883148275</v>
          </cell>
          <cell r="W3066">
            <v>0.25918078377818571</v>
          </cell>
          <cell r="X3066">
            <v>9</v>
          </cell>
          <cell r="Y3066">
            <v>28.999999999999996</v>
          </cell>
          <cell r="Z3066">
            <v>42</v>
          </cell>
          <cell r="AA3066">
            <v>14.000000000000002</v>
          </cell>
          <cell r="AB3066">
            <v>46</v>
          </cell>
          <cell r="AC3066">
            <v>60</v>
          </cell>
        </row>
        <row r="3067">
          <cell r="A3067" t="str">
            <v>SUz</v>
          </cell>
          <cell r="B3067" t="str">
            <v>S</v>
          </cell>
          <cell r="C3067" t="str">
            <v>late-8</v>
          </cell>
          <cell r="D3067" t="str">
            <v>U</v>
          </cell>
          <cell r="E3067" t="str">
            <v>z</v>
          </cell>
          <cell r="F3067" t="str">
            <v>late-8</v>
          </cell>
          <cell r="G3067" t="str">
            <v>SU</v>
          </cell>
          <cell r="H3067" t="str">
            <v>Uz</v>
          </cell>
          <cell r="I3067">
            <v>5</v>
          </cell>
          <cell r="J3067" t="str">
            <v>Not Found</v>
          </cell>
          <cell r="K3067">
            <v>4.0099999999999997E-2</v>
          </cell>
          <cell r="L3067">
            <v>5.9999999999999995E-4</v>
          </cell>
          <cell r="M3067">
            <v>4</v>
          </cell>
          <cell r="N3067" t="str">
            <v>Not Found</v>
          </cell>
          <cell r="O3067">
            <v>5.8400000000000001E-2</v>
          </cell>
          <cell r="P3067">
            <v>1.4E-3</v>
          </cell>
          <cell r="Q3067">
            <v>3</v>
          </cell>
          <cell r="R3067">
            <v>-1.5874856472560264</v>
          </cell>
          <cell r="S3067">
            <v>-0.74942244163103455</v>
          </cell>
          <cell r="T3067">
            <v>-1.1721586718923735</v>
          </cell>
          <cell r="U3067">
            <v>-1.4109191833669348</v>
          </cell>
          <cell r="V3067">
            <v>-0.68678408334428831</v>
          </cell>
          <cell r="W3067">
            <v>-0.89888921451072179</v>
          </cell>
          <cell r="X3067">
            <v>6</v>
          </cell>
          <cell r="Y3067">
            <v>22</v>
          </cell>
          <cell r="Z3067">
            <v>12</v>
          </cell>
          <cell r="AA3067">
            <v>8</v>
          </cell>
          <cell r="AB3067">
            <v>25</v>
          </cell>
          <cell r="AC3067">
            <v>18</v>
          </cell>
        </row>
        <row r="3068">
          <cell r="A3068" t="str">
            <v>sWb</v>
          </cell>
          <cell r="B3068" t="str">
            <v>s</v>
          </cell>
          <cell r="C3068" t="str">
            <v>late-8</v>
          </cell>
          <cell r="D3068" t="str">
            <v>W</v>
          </cell>
          <cell r="E3068" t="str">
            <v>b</v>
          </cell>
          <cell r="F3068" t="str">
            <v>early-8</v>
          </cell>
          <cell r="G3068" t="str">
            <v>sW</v>
          </cell>
          <cell r="H3068" t="str">
            <v>Wb</v>
          </cell>
          <cell r="I3068">
            <v>3</v>
          </cell>
          <cell r="J3068" t="str">
            <v>Not Found</v>
          </cell>
          <cell r="K3068">
            <v>0.13800000000000001</v>
          </cell>
          <cell r="L3068">
            <v>8.0000000000000004E-4</v>
          </cell>
          <cell r="M3068">
            <v>6</v>
          </cell>
          <cell r="N3068" t="str">
            <v>Not Found</v>
          </cell>
          <cell r="O3068">
            <v>0.15770000000000001</v>
          </cell>
          <cell r="P3068">
            <v>1.1999999999999999E-3</v>
          </cell>
          <cell r="Q3068">
            <v>3</v>
          </cell>
          <cell r="R3068">
            <v>0.67156603795190606</v>
          </cell>
          <cell r="S3068">
            <v>-0.69132860639947413</v>
          </cell>
          <cell r="T3068">
            <v>-0.85004267116917465</v>
          </cell>
          <cell r="U3068">
            <v>0.86231580682889153</v>
          </cell>
          <cell r="V3068">
            <v>-0.74787661434563646</v>
          </cell>
          <cell r="W3068">
            <v>-0.89888921451072179</v>
          </cell>
          <cell r="X3068">
            <v>75</v>
          </cell>
          <cell r="Y3068">
            <v>24</v>
          </cell>
          <cell r="Z3068">
            <v>20</v>
          </cell>
          <cell r="AA3068">
            <v>81</v>
          </cell>
          <cell r="AB3068">
            <v>23</v>
          </cell>
          <cell r="AC3068">
            <v>18</v>
          </cell>
        </row>
        <row r="3069">
          <cell r="A3069" t="str">
            <v>SWb</v>
          </cell>
          <cell r="B3069" t="str">
            <v>S</v>
          </cell>
          <cell r="C3069" t="str">
            <v>late-8</v>
          </cell>
          <cell r="D3069" t="str">
            <v>W</v>
          </cell>
          <cell r="E3069" t="str">
            <v>b</v>
          </cell>
          <cell r="F3069" t="str">
            <v>early-8</v>
          </cell>
          <cell r="G3069" t="str">
            <v>SW</v>
          </cell>
          <cell r="H3069" t="str">
            <v>Wb</v>
          </cell>
          <cell r="I3069">
            <v>3</v>
          </cell>
          <cell r="J3069" t="str">
            <v>Not Found</v>
          </cell>
          <cell r="K3069">
            <v>4.53E-2</v>
          </cell>
          <cell r="L3069">
            <v>2.9999999999999997E-4</v>
          </cell>
          <cell r="M3069">
            <v>2</v>
          </cell>
          <cell r="N3069" t="str">
            <v>Not Found</v>
          </cell>
          <cell r="O3069">
            <v>5.33E-2</v>
          </cell>
          <cell r="P3069">
            <v>8.0000000000000004E-4</v>
          </cell>
          <cell r="Q3069">
            <v>1</v>
          </cell>
          <cell r="R3069">
            <v>-1.4674951593798136</v>
          </cell>
          <cell r="S3069">
            <v>-0.83656319447837524</v>
          </cell>
          <cell r="T3069">
            <v>-1.4942746726155727</v>
          </cell>
          <cell r="U3069">
            <v>-1.5276714336186843</v>
          </cell>
          <cell r="V3069">
            <v>-0.87006167634833231</v>
          </cell>
          <cell r="W3069">
            <v>-1.3621172138262847</v>
          </cell>
          <cell r="X3069">
            <v>7.0000000000000009</v>
          </cell>
          <cell r="Y3069">
            <v>20</v>
          </cell>
          <cell r="Z3069">
            <v>7.0000000000000009</v>
          </cell>
          <cell r="AA3069">
            <v>6</v>
          </cell>
          <cell r="AB3069">
            <v>20</v>
          </cell>
          <cell r="AC3069">
            <v>9</v>
          </cell>
        </row>
        <row r="3070">
          <cell r="A3070" t="str">
            <v>sWC</v>
          </cell>
          <cell r="B3070" t="str">
            <v>s</v>
          </cell>
          <cell r="C3070" t="str">
            <v>late-8</v>
          </cell>
          <cell r="D3070" t="str">
            <v>W</v>
          </cell>
          <cell r="E3070" t="str">
            <v>C</v>
          </cell>
          <cell r="F3070" t="str">
            <v>mid-8</v>
          </cell>
          <cell r="G3070" t="str">
            <v>sW</v>
          </cell>
          <cell r="H3070" t="str">
            <v>WC</v>
          </cell>
          <cell r="I3070">
            <v>4</v>
          </cell>
          <cell r="J3070" t="str">
            <v>Not Found</v>
          </cell>
          <cell r="K3070">
            <v>0.12</v>
          </cell>
          <cell r="L3070">
            <v>8.9999999999999998E-4</v>
          </cell>
          <cell r="M3070">
            <v>10</v>
          </cell>
          <cell r="N3070" t="str">
            <v>Not Found</v>
          </cell>
          <cell r="O3070">
            <v>0.1484</v>
          </cell>
          <cell r="P3070">
            <v>1.4E-3</v>
          </cell>
          <cell r="Q3070">
            <v>7</v>
          </cell>
          <cell r="R3070">
            <v>0.25621434914963015</v>
          </cell>
          <cell r="S3070">
            <v>-0.66228168878369387</v>
          </cell>
          <cell r="T3070">
            <v>-0.20581066972277653</v>
          </cell>
          <cell r="U3070">
            <v>0.64941464460511311</v>
          </cell>
          <cell r="V3070">
            <v>-0.68678408334428831</v>
          </cell>
          <cell r="W3070">
            <v>2.7566784120404197E-2</v>
          </cell>
          <cell r="X3070">
            <v>60</v>
          </cell>
          <cell r="Y3070">
            <v>25</v>
          </cell>
          <cell r="Z3070">
            <v>42</v>
          </cell>
          <cell r="AA3070">
            <v>74</v>
          </cell>
          <cell r="AB3070">
            <v>25</v>
          </cell>
          <cell r="AC3070">
            <v>51</v>
          </cell>
        </row>
        <row r="3071">
          <cell r="A3071" t="str">
            <v>SWC</v>
          </cell>
          <cell r="B3071" t="str">
            <v>S</v>
          </cell>
          <cell r="C3071" t="str">
            <v>late-8</v>
          </cell>
          <cell r="D3071" t="str">
            <v>W</v>
          </cell>
          <cell r="E3071" t="str">
            <v>C</v>
          </cell>
          <cell r="F3071" t="str">
            <v>mid-8</v>
          </cell>
          <cell r="G3071" t="str">
            <v>SW</v>
          </cell>
          <cell r="H3071" t="str">
            <v>WC</v>
          </cell>
          <cell r="I3071">
            <v>4</v>
          </cell>
          <cell r="J3071" t="str">
            <v>Not Found</v>
          </cell>
          <cell r="K3071">
            <v>2.7300000000000001E-2</v>
          </cell>
          <cell r="L3071">
            <v>4.0000000000000002E-4</v>
          </cell>
          <cell r="M3071">
            <v>5</v>
          </cell>
          <cell r="N3071" t="str">
            <v>Not Found</v>
          </cell>
          <cell r="O3071">
            <v>4.3999999999999997E-2</v>
          </cell>
          <cell r="P3071">
            <v>1E-3</v>
          </cell>
          <cell r="Q3071">
            <v>4</v>
          </cell>
          <cell r="R3071">
            <v>-1.8828468481820888</v>
          </cell>
          <cell r="S3071">
            <v>-0.80751627686259497</v>
          </cell>
          <cell r="T3071">
            <v>-1.0111006715307742</v>
          </cell>
          <cell r="U3071">
            <v>-1.7405725958424625</v>
          </cell>
          <cell r="V3071">
            <v>-0.80896914534698428</v>
          </cell>
          <cell r="W3071">
            <v>-0.66727521485294028</v>
          </cell>
          <cell r="X3071">
            <v>3</v>
          </cell>
          <cell r="Y3071">
            <v>21</v>
          </cell>
          <cell r="Z3071">
            <v>15</v>
          </cell>
          <cell r="AA3071">
            <v>4</v>
          </cell>
          <cell r="AB3071">
            <v>22</v>
          </cell>
          <cell r="AC3071">
            <v>25</v>
          </cell>
        </row>
        <row r="3072">
          <cell r="A3072" t="str">
            <v>sWd</v>
          </cell>
          <cell r="B3072" t="str">
            <v>s</v>
          </cell>
          <cell r="C3072" t="str">
            <v>late-8</v>
          </cell>
          <cell r="D3072" t="str">
            <v>W</v>
          </cell>
          <cell r="E3072" t="str">
            <v>d</v>
          </cell>
          <cell r="F3072" t="str">
            <v>early-8</v>
          </cell>
          <cell r="G3072" t="str">
            <v>sW</v>
          </cell>
          <cell r="H3072" t="str">
            <v>Wd</v>
          </cell>
          <cell r="I3072">
            <v>3</v>
          </cell>
          <cell r="J3072" t="str">
            <v>Not Found</v>
          </cell>
          <cell r="K3072">
            <v>0.15</v>
          </cell>
          <cell r="L3072">
            <v>1E-3</v>
          </cell>
          <cell r="M3072">
            <v>11</v>
          </cell>
          <cell r="N3072" t="str">
            <v>Not Found</v>
          </cell>
          <cell r="O3072">
            <v>0.1893</v>
          </cell>
          <cell r="P3072">
            <v>2E-3</v>
          </cell>
          <cell r="Q3072">
            <v>10</v>
          </cell>
          <cell r="R3072">
            <v>0.94846716382008944</v>
          </cell>
          <cell r="S3072">
            <v>-0.6332347711679136</v>
          </cell>
          <cell r="T3072">
            <v>-4.4752669361177014E-2</v>
          </cell>
          <cell r="U3072">
            <v>1.5857219064279657</v>
          </cell>
          <cell r="V3072">
            <v>-0.50350649034024453</v>
          </cell>
          <cell r="W3072">
            <v>0.72240878309374867</v>
          </cell>
          <cell r="X3072">
            <v>83</v>
          </cell>
          <cell r="Y3072">
            <v>26</v>
          </cell>
          <cell r="Z3072">
            <v>48</v>
          </cell>
          <cell r="AA3072">
            <v>94</v>
          </cell>
          <cell r="AB3072">
            <v>31</v>
          </cell>
          <cell r="AC3072">
            <v>76</v>
          </cell>
        </row>
        <row r="3073">
          <cell r="A3073" t="str">
            <v>SWd</v>
          </cell>
          <cell r="B3073" t="str">
            <v>S</v>
          </cell>
          <cell r="C3073" t="str">
            <v>late-8</v>
          </cell>
          <cell r="D3073" t="str">
            <v>W</v>
          </cell>
          <cell r="E3073" t="str">
            <v>d</v>
          </cell>
          <cell r="F3073" t="str">
            <v>early-8</v>
          </cell>
          <cell r="G3073" t="str">
            <v>SW</v>
          </cell>
          <cell r="H3073" t="str">
            <v>Wd</v>
          </cell>
          <cell r="I3073">
            <v>3</v>
          </cell>
          <cell r="J3073" t="str">
            <v>Not Found</v>
          </cell>
          <cell r="K3073">
            <v>5.7299999999999997E-2</v>
          </cell>
          <cell r="L3073">
            <v>5.0000000000000001E-4</v>
          </cell>
          <cell r="M3073">
            <v>9</v>
          </cell>
          <cell r="N3073" t="str">
            <v>Not Found</v>
          </cell>
          <cell r="O3073">
            <v>8.4900000000000003E-2</v>
          </cell>
          <cell r="P3073">
            <v>1.5E-3</v>
          </cell>
          <cell r="Q3073">
            <v>7</v>
          </cell>
          <cell r="R3073">
            <v>-1.1905940335116296</v>
          </cell>
          <cell r="S3073">
            <v>-0.77846935924681471</v>
          </cell>
          <cell r="T3073">
            <v>-0.36686867008437607</v>
          </cell>
          <cell r="U3073">
            <v>-0.80426533401960953</v>
          </cell>
          <cell r="V3073">
            <v>-0.65623781784361435</v>
          </cell>
          <cell r="W3073">
            <v>2.7566784120404197E-2</v>
          </cell>
          <cell r="X3073">
            <v>12</v>
          </cell>
          <cell r="Y3073">
            <v>21</v>
          </cell>
          <cell r="Z3073">
            <v>36</v>
          </cell>
          <cell r="AA3073">
            <v>21</v>
          </cell>
          <cell r="AB3073">
            <v>26</v>
          </cell>
          <cell r="AC3073">
            <v>51</v>
          </cell>
        </row>
        <row r="3074">
          <cell r="A3074" t="str">
            <v>sWf</v>
          </cell>
          <cell r="B3074" t="str">
            <v>s</v>
          </cell>
          <cell r="C3074" t="str">
            <v>late-8</v>
          </cell>
          <cell r="D3074" t="str">
            <v>W</v>
          </cell>
          <cell r="E3074" t="str">
            <v>f</v>
          </cell>
          <cell r="F3074" t="str">
            <v>mid-8</v>
          </cell>
          <cell r="G3074" t="str">
            <v>sW</v>
          </cell>
          <cell r="H3074" t="str">
            <v>Wf</v>
          </cell>
          <cell r="I3074">
            <v>4</v>
          </cell>
          <cell r="J3074" t="str">
            <v>Not Found</v>
          </cell>
          <cell r="K3074">
            <v>0.1318</v>
          </cell>
          <cell r="L3074">
            <v>6.9999999999999999E-4</v>
          </cell>
          <cell r="M3074">
            <v>6</v>
          </cell>
          <cell r="N3074" t="str">
            <v>Not Found</v>
          </cell>
          <cell r="O3074">
            <v>0.15509999999999999</v>
          </cell>
          <cell r="P3074">
            <v>8.9999999999999998E-4</v>
          </cell>
          <cell r="Q3074">
            <v>3</v>
          </cell>
          <cell r="R3074">
            <v>0.5285004562533443</v>
          </cell>
          <cell r="S3074">
            <v>-0.72037552401525429</v>
          </cell>
          <cell r="T3074">
            <v>-0.85004267116917465</v>
          </cell>
          <cell r="U3074">
            <v>0.80279505179858746</v>
          </cell>
          <cell r="V3074">
            <v>-0.83951541084765835</v>
          </cell>
          <cell r="W3074">
            <v>-0.89888921451072179</v>
          </cell>
          <cell r="X3074">
            <v>70</v>
          </cell>
          <cell r="Y3074">
            <v>23</v>
          </cell>
          <cell r="Z3074">
            <v>20</v>
          </cell>
          <cell r="AA3074">
            <v>79</v>
          </cell>
          <cell r="AB3074">
            <v>21</v>
          </cell>
          <cell r="AC3074">
            <v>18</v>
          </cell>
        </row>
        <row r="3075">
          <cell r="A3075" t="str">
            <v>SWf</v>
          </cell>
          <cell r="B3075" t="str">
            <v>S</v>
          </cell>
          <cell r="C3075" t="str">
            <v>late-8</v>
          </cell>
          <cell r="D3075" t="str">
            <v>W</v>
          </cell>
          <cell r="E3075" t="str">
            <v>f</v>
          </cell>
          <cell r="F3075" t="str">
            <v>mid-8</v>
          </cell>
          <cell r="G3075" t="str">
            <v>SW</v>
          </cell>
          <cell r="H3075" t="str">
            <v>Wf</v>
          </cell>
          <cell r="I3075">
            <v>4</v>
          </cell>
          <cell r="J3075" t="str">
            <v>Not Found</v>
          </cell>
          <cell r="K3075">
            <v>3.9100000000000003E-2</v>
          </cell>
          <cell r="L3075">
            <v>1E-4</v>
          </cell>
          <cell r="M3075">
            <v>4</v>
          </cell>
          <cell r="N3075" t="str">
            <v>Not Found</v>
          </cell>
          <cell r="O3075">
            <v>5.0700000000000002E-2</v>
          </cell>
          <cell r="P3075">
            <v>5.0000000000000001E-4</v>
          </cell>
          <cell r="Q3075">
            <v>2</v>
          </cell>
          <cell r="R3075">
            <v>-1.6105607410783747</v>
          </cell>
          <cell r="S3075">
            <v>-0.89465702970993566</v>
          </cell>
          <cell r="T3075">
            <v>-1.1721586718923735</v>
          </cell>
          <cell r="U3075">
            <v>-1.5871921886489877</v>
          </cell>
          <cell r="V3075">
            <v>-0.9617004728503542</v>
          </cell>
          <cell r="W3075">
            <v>-1.1305032141685032</v>
          </cell>
          <cell r="X3075">
            <v>5</v>
          </cell>
          <cell r="Y3075">
            <v>18</v>
          </cell>
          <cell r="Z3075">
            <v>12</v>
          </cell>
          <cell r="AA3075">
            <v>6</v>
          </cell>
          <cell r="AB3075">
            <v>17</v>
          </cell>
          <cell r="AC3075">
            <v>13</v>
          </cell>
        </row>
        <row r="3076">
          <cell r="A3076" t="str">
            <v>sWg</v>
          </cell>
          <cell r="B3076" t="str">
            <v>s</v>
          </cell>
          <cell r="C3076" t="str">
            <v>late-8</v>
          </cell>
          <cell r="D3076" t="str">
            <v>W</v>
          </cell>
          <cell r="E3076" t="str">
            <v>g</v>
          </cell>
          <cell r="F3076" t="str">
            <v>mid-8</v>
          </cell>
          <cell r="G3076" t="str">
            <v>sW</v>
          </cell>
          <cell r="H3076" t="str">
            <v>Wg</v>
          </cell>
          <cell r="I3076">
            <v>4</v>
          </cell>
          <cell r="J3076" t="str">
            <v>Not Found</v>
          </cell>
          <cell r="K3076">
            <v>0.13</v>
          </cell>
          <cell r="L3076">
            <v>6.9999999999999999E-4</v>
          </cell>
          <cell r="M3076">
            <v>5</v>
          </cell>
          <cell r="N3076" t="str">
            <v>Not Found</v>
          </cell>
          <cell r="O3076">
            <v>0.15479999999999999</v>
          </cell>
          <cell r="P3076">
            <v>8.9999999999999998E-4</v>
          </cell>
          <cell r="Q3076">
            <v>2</v>
          </cell>
          <cell r="R3076">
            <v>0.48696528737311678</v>
          </cell>
          <cell r="S3076">
            <v>-0.72037552401525429</v>
          </cell>
          <cell r="T3076">
            <v>-1.0111006715307742</v>
          </cell>
          <cell r="U3076">
            <v>0.79592727237201411</v>
          </cell>
          <cell r="V3076">
            <v>-0.83951541084765835</v>
          </cell>
          <cell r="W3076">
            <v>-1.1305032141685032</v>
          </cell>
          <cell r="X3076">
            <v>69</v>
          </cell>
          <cell r="Y3076">
            <v>23</v>
          </cell>
          <cell r="Z3076">
            <v>15</v>
          </cell>
          <cell r="AA3076">
            <v>79</v>
          </cell>
          <cell r="AB3076">
            <v>21</v>
          </cell>
          <cell r="AC3076">
            <v>13</v>
          </cell>
        </row>
        <row r="3077">
          <cell r="A3077" t="str">
            <v>sWG</v>
          </cell>
          <cell r="B3077" t="str">
            <v>s</v>
          </cell>
          <cell r="C3077" t="str">
            <v>late-8</v>
          </cell>
          <cell r="D3077" t="str">
            <v>W</v>
          </cell>
          <cell r="E3077" t="str">
            <v>G</v>
          </cell>
          <cell r="F3077" t="str">
            <v>mid-8</v>
          </cell>
          <cell r="G3077" t="str">
            <v>sW</v>
          </cell>
          <cell r="H3077" t="str">
            <v>WG</v>
          </cell>
          <cell r="I3077">
            <v>4</v>
          </cell>
          <cell r="J3077" t="str">
            <v>Not Found</v>
          </cell>
          <cell r="K3077">
            <v>0.12379999999999999</v>
          </cell>
          <cell r="L3077">
            <v>6.9999999999999999E-4</v>
          </cell>
          <cell r="M3077">
            <v>8</v>
          </cell>
          <cell r="N3077" t="str">
            <v>Not Found</v>
          </cell>
          <cell r="O3077">
            <v>0.15459999999999999</v>
          </cell>
          <cell r="P3077">
            <v>8.9999999999999998E-4</v>
          </cell>
          <cell r="Q3077">
            <v>5</v>
          </cell>
          <cell r="R3077">
            <v>0.34389970567455497</v>
          </cell>
          <cell r="S3077">
            <v>-0.72037552401525429</v>
          </cell>
          <cell r="T3077">
            <v>-0.52792667044597552</v>
          </cell>
          <cell r="U3077">
            <v>0.79134875275429828</v>
          </cell>
          <cell r="V3077">
            <v>-0.83951541084765835</v>
          </cell>
          <cell r="W3077">
            <v>-0.43566121519515877</v>
          </cell>
          <cell r="X3077">
            <v>63</v>
          </cell>
          <cell r="Y3077">
            <v>23</v>
          </cell>
          <cell r="Z3077">
            <v>30</v>
          </cell>
          <cell r="AA3077">
            <v>79</v>
          </cell>
          <cell r="AB3077">
            <v>21</v>
          </cell>
          <cell r="AC3077">
            <v>33</v>
          </cell>
        </row>
        <row r="3078">
          <cell r="A3078" t="str">
            <v>SWg</v>
          </cell>
          <cell r="B3078" t="str">
            <v>S</v>
          </cell>
          <cell r="C3078" t="str">
            <v>late-8</v>
          </cell>
          <cell r="D3078" t="str">
            <v>W</v>
          </cell>
          <cell r="E3078" t="str">
            <v>g</v>
          </cell>
          <cell r="F3078" t="str">
            <v>mid-8</v>
          </cell>
          <cell r="G3078" t="str">
            <v>SW</v>
          </cell>
          <cell r="H3078" t="str">
            <v>Wg</v>
          </cell>
          <cell r="I3078">
            <v>4</v>
          </cell>
          <cell r="J3078" t="str">
            <v>Not Found</v>
          </cell>
          <cell r="K3078">
            <v>3.73E-2</v>
          </cell>
          <cell r="L3078">
            <v>1E-4</v>
          </cell>
          <cell r="M3078">
            <v>3</v>
          </cell>
          <cell r="N3078" t="str">
            <v>Not Found</v>
          </cell>
          <cell r="O3078">
            <v>5.04E-2</v>
          </cell>
          <cell r="P3078">
            <v>5.0000000000000001E-4</v>
          </cell>
          <cell r="Q3078">
            <v>1</v>
          </cell>
          <cell r="R3078">
            <v>-1.6520959099586026</v>
          </cell>
          <cell r="S3078">
            <v>-0.89465702970993566</v>
          </cell>
          <cell r="T3078">
            <v>-1.3332166722539731</v>
          </cell>
          <cell r="U3078">
            <v>-1.5940599680755614</v>
          </cell>
          <cell r="V3078">
            <v>-0.9617004728503542</v>
          </cell>
          <cell r="W3078">
            <v>-1.3621172138262847</v>
          </cell>
          <cell r="X3078">
            <v>5</v>
          </cell>
          <cell r="Y3078">
            <v>18</v>
          </cell>
          <cell r="Z3078">
            <v>9</v>
          </cell>
          <cell r="AA3078">
            <v>6</v>
          </cell>
          <cell r="AB3078">
            <v>17</v>
          </cell>
          <cell r="AC3078">
            <v>9</v>
          </cell>
        </row>
        <row r="3079">
          <cell r="A3079" t="str">
            <v>SWG</v>
          </cell>
          <cell r="B3079" t="str">
            <v>S</v>
          </cell>
          <cell r="C3079" t="str">
            <v>late-8</v>
          </cell>
          <cell r="D3079" t="str">
            <v>W</v>
          </cell>
          <cell r="E3079" t="str">
            <v>G</v>
          </cell>
          <cell r="F3079" t="str">
            <v>mid-8</v>
          </cell>
          <cell r="G3079" t="str">
            <v>SW</v>
          </cell>
          <cell r="H3079" t="str">
            <v>WG</v>
          </cell>
          <cell r="I3079">
            <v>4</v>
          </cell>
          <cell r="J3079" t="str">
            <v>Not Found</v>
          </cell>
          <cell r="K3079">
            <v>3.1099999999999999E-2</v>
          </cell>
          <cell r="L3079">
            <v>1E-4</v>
          </cell>
          <cell r="M3079">
            <v>2</v>
          </cell>
          <cell r="N3079" t="str">
            <v>Not Found</v>
          </cell>
          <cell r="O3079">
            <v>5.0200000000000002E-2</v>
          </cell>
          <cell r="P3079">
            <v>5.0000000000000001E-4</v>
          </cell>
          <cell r="Q3079">
            <v>1</v>
          </cell>
          <cell r="R3079">
            <v>-1.7951614916571641</v>
          </cell>
          <cell r="S3079">
            <v>-0.89465702970993566</v>
          </cell>
          <cell r="T3079">
            <v>-1.4942746726155727</v>
          </cell>
          <cell r="U3079">
            <v>-1.5986384876932769</v>
          </cell>
          <cell r="V3079">
            <v>-0.9617004728503542</v>
          </cell>
          <cell r="W3079">
            <v>-1.3621172138262847</v>
          </cell>
          <cell r="X3079">
            <v>4</v>
          </cell>
          <cell r="Y3079">
            <v>18</v>
          </cell>
          <cell r="Z3079">
            <v>7.0000000000000009</v>
          </cell>
          <cell r="AA3079">
            <v>6</v>
          </cell>
          <cell r="AB3079">
            <v>17</v>
          </cell>
          <cell r="AC3079">
            <v>9</v>
          </cell>
        </row>
        <row r="3080">
          <cell r="A3080" t="str">
            <v>sWJ</v>
          </cell>
          <cell r="B3080" t="str">
            <v>s</v>
          </cell>
          <cell r="C3080" t="str">
            <v>late-8</v>
          </cell>
          <cell r="D3080" t="str">
            <v>W</v>
          </cell>
          <cell r="E3080" t="str">
            <v>J</v>
          </cell>
          <cell r="F3080" t="str">
            <v>mid-8</v>
          </cell>
          <cell r="G3080" t="str">
            <v>sW</v>
          </cell>
          <cell r="H3080" t="str">
            <v>WJ</v>
          </cell>
          <cell r="I3080">
            <v>4</v>
          </cell>
          <cell r="J3080" t="str">
            <v>Not Found</v>
          </cell>
          <cell r="K3080">
            <v>0.12280000000000001</v>
          </cell>
          <cell r="L3080">
            <v>6.9999999999999999E-4</v>
          </cell>
          <cell r="M3080">
            <v>9</v>
          </cell>
          <cell r="N3080" t="str">
            <v>Not Found</v>
          </cell>
          <cell r="O3080">
            <v>0.1421</v>
          </cell>
          <cell r="P3080">
            <v>1E-3</v>
          </cell>
          <cell r="Q3080">
            <v>3</v>
          </cell>
          <cell r="R3080">
            <v>0.32082461185220662</v>
          </cell>
          <cell r="S3080">
            <v>-0.72037552401525429</v>
          </cell>
          <cell r="T3080">
            <v>-0.36686867008437607</v>
          </cell>
          <cell r="U3080">
            <v>0.50519127664706975</v>
          </cell>
          <cell r="V3080">
            <v>-0.80896914534698428</v>
          </cell>
          <cell r="W3080">
            <v>-0.89888921451072179</v>
          </cell>
          <cell r="X3080">
            <v>63</v>
          </cell>
          <cell r="Y3080">
            <v>23</v>
          </cell>
          <cell r="Z3080">
            <v>36</v>
          </cell>
          <cell r="AA3080">
            <v>69</v>
          </cell>
          <cell r="AB3080">
            <v>22</v>
          </cell>
          <cell r="AC3080">
            <v>18</v>
          </cell>
        </row>
        <row r="3081">
          <cell r="A3081" t="str">
            <v>SWJ</v>
          </cell>
          <cell r="B3081" t="str">
            <v>S</v>
          </cell>
          <cell r="C3081" t="str">
            <v>late-8</v>
          </cell>
          <cell r="D3081" t="str">
            <v>W</v>
          </cell>
          <cell r="E3081" t="str">
            <v>J</v>
          </cell>
          <cell r="F3081" t="str">
            <v>mid-8</v>
          </cell>
          <cell r="G3081" t="str">
            <v>SW</v>
          </cell>
          <cell r="H3081" t="str">
            <v>WJ</v>
          </cell>
          <cell r="I3081">
            <v>4</v>
          </cell>
          <cell r="J3081" t="str">
            <v>Not Found</v>
          </cell>
          <cell r="K3081">
            <v>3.0099999999999998E-2</v>
          </cell>
          <cell r="L3081">
            <v>2.0000000000000001E-4</v>
          </cell>
          <cell r="M3081">
            <v>3</v>
          </cell>
          <cell r="N3081" t="str">
            <v>Not Found</v>
          </cell>
          <cell r="O3081">
            <v>3.7699999999999997E-2</v>
          </cell>
          <cell r="P3081">
            <v>5.9999999999999995E-4</v>
          </cell>
          <cell r="Q3081">
            <v>2</v>
          </cell>
          <cell r="R3081">
            <v>-1.8182365854795126</v>
          </cell>
          <cell r="S3081">
            <v>-0.86561011209415539</v>
          </cell>
          <cell r="T3081">
            <v>-1.3332166722539731</v>
          </cell>
          <cell r="U3081">
            <v>-1.8847959638005058</v>
          </cell>
          <cell r="V3081">
            <v>-0.93115420734968024</v>
          </cell>
          <cell r="W3081">
            <v>-1.1305032141685032</v>
          </cell>
          <cell r="X3081">
            <v>3</v>
          </cell>
          <cell r="Y3081">
            <v>19</v>
          </cell>
          <cell r="Z3081">
            <v>9</v>
          </cell>
          <cell r="AA3081">
            <v>3</v>
          </cell>
          <cell r="AB3081">
            <v>18</v>
          </cell>
          <cell r="AC3081">
            <v>13</v>
          </cell>
        </row>
        <row r="3082">
          <cell r="A3082" t="str">
            <v>sWk</v>
          </cell>
          <cell r="B3082" t="str">
            <v>s</v>
          </cell>
          <cell r="C3082" t="str">
            <v>late-8</v>
          </cell>
          <cell r="D3082" t="str">
            <v>W</v>
          </cell>
          <cell r="E3082" t="str">
            <v>k</v>
          </cell>
          <cell r="F3082" t="str">
            <v>mid-8</v>
          </cell>
          <cell r="G3082" t="str">
            <v>sW</v>
          </cell>
          <cell r="H3082" t="str">
            <v>Wk</v>
          </cell>
          <cell r="I3082">
            <v>4</v>
          </cell>
          <cell r="J3082" t="str">
            <v>Not Found</v>
          </cell>
          <cell r="K3082">
            <v>0.16550000000000001</v>
          </cell>
          <cell r="L3082">
            <v>6.9999999999999999E-4</v>
          </cell>
          <cell r="M3082">
            <v>11</v>
          </cell>
          <cell r="N3082" t="str">
            <v>Not Found</v>
          </cell>
          <cell r="O3082">
            <v>0.19639999999999999</v>
          </cell>
          <cell r="P3082">
            <v>8.9999999999999998E-4</v>
          </cell>
          <cell r="Q3082">
            <v>9</v>
          </cell>
          <cell r="R3082">
            <v>1.3061311180664936</v>
          </cell>
          <cell r="S3082">
            <v>-0.72037552401525429</v>
          </cell>
          <cell r="T3082">
            <v>-4.4752669361177014E-2</v>
          </cell>
          <cell r="U3082">
            <v>1.7482593528568717</v>
          </cell>
          <cell r="V3082">
            <v>-0.83951541084765835</v>
          </cell>
          <cell r="W3082">
            <v>0.49079478343596716</v>
          </cell>
          <cell r="X3082">
            <v>90</v>
          </cell>
          <cell r="Y3082">
            <v>23</v>
          </cell>
          <cell r="Z3082">
            <v>48</v>
          </cell>
          <cell r="AA3082">
            <v>96</v>
          </cell>
          <cell r="AB3082">
            <v>21</v>
          </cell>
          <cell r="AC3082">
            <v>69</v>
          </cell>
        </row>
        <row r="3083">
          <cell r="A3083" t="str">
            <v>SWk</v>
          </cell>
          <cell r="B3083" t="str">
            <v>S</v>
          </cell>
          <cell r="C3083" t="str">
            <v>late-8</v>
          </cell>
          <cell r="D3083" t="str">
            <v>W</v>
          </cell>
          <cell r="E3083" t="str">
            <v>k</v>
          </cell>
          <cell r="F3083" t="str">
            <v>mid-8</v>
          </cell>
          <cell r="G3083" t="str">
            <v>SW</v>
          </cell>
          <cell r="H3083" t="str">
            <v>Wk</v>
          </cell>
          <cell r="I3083">
            <v>4</v>
          </cell>
          <cell r="J3083" t="str">
            <v>Not Found</v>
          </cell>
          <cell r="K3083">
            <v>7.2800000000000004E-2</v>
          </cell>
          <cell r="L3083">
            <v>1E-4</v>
          </cell>
          <cell r="M3083">
            <v>9</v>
          </cell>
          <cell r="N3083" t="str">
            <v>Not Found</v>
          </cell>
          <cell r="O3083">
            <v>9.1999999999999998E-2</v>
          </cell>
          <cell r="P3083">
            <v>5.0000000000000001E-4</v>
          </cell>
          <cell r="Q3083">
            <v>4</v>
          </cell>
          <cell r="R3083">
            <v>-0.83293007926522555</v>
          </cell>
          <cell r="S3083">
            <v>-0.89465702970993566</v>
          </cell>
          <cell r="T3083">
            <v>-0.36686867008437607</v>
          </cell>
          <cell r="U3083">
            <v>-0.64172788759070365</v>
          </cell>
          <cell r="V3083">
            <v>-0.9617004728503542</v>
          </cell>
          <cell r="W3083">
            <v>-0.66727521485294028</v>
          </cell>
          <cell r="X3083">
            <v>20</v>
          </cell>
          <cell r="Y3083">
            <v>18</v>
          </cell>
          <cell r="Z3083">
            <v>36</v>
          </cell>
          <cell r="AA3083">
            <v>26</v>
          </cell>
          <cell r="AB3083">
            <v>17</v>
          </cell>
          <cell r="AC3083">
            <v>25</v>
          </cell>
        </row>
        <row r="3084">
          <cell r="A3084" t="str">
            <v>sWl</v>
          </cell>
          <cell r="B3084" t="str">
            <v>s</v>
          </cell>
          <cell r="C3084" t="str">
            <v>late-8</v>
          </cell>
          <cell r="D3084" t="str">
            <v>W</v>
          </cell>
          <cell r="E3084" t="str">
            <v>l</v>
          </cell>
          <cell r="F3084" t="str">
            <v>late-8</v>
          </cell>
          <cell r="G3084" t="str">
            <v>sW</v>
          </cell>
          <cell r="H3084" t="str">
            <v>Wl</v>
          </cell>
          <cell r="I3084">
            <v>5</v>
          </cell>
          <cell r="J3084" t="str">
            <v>Not Found</v>
          </cell>
          <cell r="K3084">
            <v>0.1857</v>
          </cell>
          <cell r="L3084">
            <v>1E-3</v>
          </cell>
          <cell r="M3084">
            <v>17</v>
          </cell>
          <cell r="N3084" t="str">
            <v>Not Found</v>
          </cell>
          <cell r="O3084">
            <v>0.21729999999999999</v>
          </cell>
          <cell r="P3084">
            <v>1.1999999999999999E-3</v>
          </cell>
          <cell r="Q3084">
            <v>8</v>
          </cell>
          <cell r="R3084">
            <v>1.7722480132779361</v>
          </cell>
          <cell r="S3084">
            <v>-0.6332347711679136</v>
          </cell>
          <cell r="T3084">
            <v>0.9215953328084201</v>
          </cell>
          <cell r="U3084">
            <v>2.2267146529081585</v>
          </cell>
          <cell r="V3084">
            <v>-0.74787661434563646</v>
          </cell>
          <cell r="W3084">
            <v>0.25918078377818571</v>
          </cell>
          <cell r="X3084">
            <v>96</v>
          </cell>
          <cell r="Y3084">
            <v>26</v>
          </cell>
          <cell r="Z3084">
            <v>82</v>
          </cell>
          <cell r="AA3084">
            <v>99</v>
          </cell>
          <cell r="AB3084">
            <v>23</v>
          </cell>
          <cell r="AC3084">
            <v>60</v>
          </cell>
        </row>
        <row r="3085">
          <cell r="A3085" t="str">
            <v>SWl</v>
          </cell>
          <cell r="B3085" t="str">
            <v>S</v>
          </cell>
          <cell r="C3085" t="str">
            <v>late-8</v>
          </cell>
          <cell r="D3085" t="str">
            <v>W</v>
          </cell>
          <cell r="E3085" t="str">
            <v>l</v>
          </cell>
          <cell r="F3085" t="str">
            <v>late-8</v>
          </cell>
          <cell r="G3085" t="str">
            <v>SW</v>
          </cell>
          <cell r="H3085" t="str">
            <v>Wl</v>
          </cell>
          <cell r="I3085">
            <v>5</v>
          </cell>
          <cell r="J3085" t="str">
            <v>Not Found</v>
          </cell>
          <cell r="K3085">
            <v>9.2999999999999999E-2</v>
          </cell>
          <cell r="L3085">
            <v>5.0000000000000001E-4</v>
          </cell>
          <cell r="M3085">
            <v>14</v>
          </cell>
          <cell r="N3085" t="str">
            <v>Not Found</v>
          </cell>
          <cell r="O3085">
            <v>0.1129</v>
          </cell>
          <cell r="P3085">
            <v>8.0000000000000004E-4</v>
          </cell>
          <cell r="Q3085">
            <v>6</v>
          </cell>
          <cell r="R3085">
            <v>-0.3668131840537831</v>
          </cell>
          <cell r="S3085">
            <v>-0.77846935924681471</v>
          </cell>
          <cell r="T3085">
            <v>0.43842133172362152</v>
          </cell>
          <cell r="U3085">
            <v>-0.16327258753941695</v>
          </cell>
          <cell r="V3085">
            <v>-0.87006167634833231</v>
          </cell>
          <cell r="W3085">
            <v>-0.20404721553737729</v>
          </cell>
          <cell r="X3085">
            <v>36</v>
          </cell>
          <cell r="Y3085">
            <v>21</v>
          </cell>
          <cell r="Z3085">
            <v>67</v>
          </cell>
          <cell r="AA3085">
            <v>44</v>
          </cell>
          <cell r="AB3085">
            <v>20</v>
          </cell>
          <cell r="AC3085">
            <v>42</v>
          </cell>
        </row>
        <row r="3086">
          <cell r="A3086" t="str">
            <v>sWm</v>
          </cell>
          <cell r="B3086" t="str">
            <v>s</v>
          </cell>
          <cell r="C3086" t="str">
            <v>late-8</v>
          </cell>
          <cell r="D3086" t="str">
            <v>W</v>
          </cell>
          <cell r="E3086" t="str">
            <v>m</v>
          </cell>
          <cell r="F3086" t="str">
            <v>early-8</v>
          </cell>
          <cell r="G3086" t="str">
            <v>sW</v>
          </cell>
          <cell r="H3086" t="str">
            <v>Wm</v>
          </cell>
          <cell r="I3086">
            <v>3</v>
          </cell>
          <cell r="J3086" t="str">
            <v>Not Found</v>
          </cell>
          <cell r="K3086">
            <v>0.1615</v>
          </cell>
          <cell r="L3086">
            <v>6.9999999999999999E-4</v>
          </cell>
          <cell r="M3086">
            <v>8</v>
          </cell>
          <cell r="N3086" t="str">
            <v>Not Found</v>
          </cell>
          <cell r="O3086">
            <v>0.1812</v>
          </cell>
          <cell r="P3086">
            <v>8.9999999999999998E-4</v>
          </cell>
          <cell r="Q3086">
            <v>6</v>
          </cell>
          <cell r="R3086">
            <v>1.2138307427770991</v>
          </cell>
          <cell r="S3086">
            <v>-0.72037552401525429</v>
          </cell>
          <cell r="T3086">
            <v>-0.52792667044597552</v>
          </cell>
          <cell r="U3086">
            <v>1.4002918619104816</v>
          </cell>
          <cell r="V3086">
            <v>-0.83951541084765835</v>
          </cell>
          <cell r="W3086">
            <v>-0.20404721553737729</v>
          </cell>
          <cell r="X3086">
            <v>89</v>
          </cell>
          <cell r="Y3086">
            <v>23</v>
          </cell>
          <cell r="Z3086">
            <v>30</v>
          </cell>
          <cell r="AA3086">
            <v>92</v>
          </cell>
          <cell r="AB3086">
            <v>21</v>
          </cell>
          <cell r="AC3086">
            <v>42</v>
          </cell>
        </row>
        <row r="3087">
          <cell r="A3087" t="str">
            <v>SWm</v>
          </cell>
          <cell r="B3087" t="str">
            <v>S</v>
          </cell>
          <cell r="C3087" t="str">
            <v>late-8</v>
          </cell>
          <cell r="D3087" t="str">
            <v>W</v>
          </cell>
          <cell r="E3087" t="str">
            <v>m</v>
          </cell>
          <cell r="F3087" t="str">
            <v>early-8</v>
          </cell>
          <cell r="G3087" t="str">
            <v>SW</v>
          </cell>
          <cell r="H3087" t="str">
            <v>Wm</v>
          </cell>
          <cell r="I3087">
            <v>3</v>
          </cell>
          <cell r="J3087" t="str">
            <v>Not Found</v>
          </cell>
          <cell r="K3087">
            <v>6.88E-2</v>
          </cell>
          <cell r="L3087">
            <v>1E-4</v>
          </cell>
          <cell r="M3087">
            <v>4</v>
          </cell>
          <cell r="N3087" t="str">
            <v>Not Found</v>
          </cell>
          <cell r="O3087">
            <v>7.6799999999999993E-2</v>
          </cell>
          <cell r="P3087">
            <v>5.0000000000000001E-4</v>
          </cell>
          <cell r="Q3087">
            <v>1</v>
          </cell>
          <cell r="R3087">
            <v>-0.92523045455462027</v>
          </cell>
          <cell r="S3087">
            <v>-0.89465702970993566</v>
          </cell>
          <cell r="T3087">
            <v>-1.1721586718923735</v>
          </cell>
          <cell r="U3087">
            <v>-0.98969537853709411</v>
          </cell>
          <cell r="V3087">
            <v>-0.9617004728503542</v>
          </cell>
          <cell r="W3087">
            <v>-1.3621172138262847</v>
          </cell>
          <cell r="X3087">
            <v>18</v>
          </cell>
          <cell r="Y3087">
            <v>18</v>
          </cell>
          <cell r="Z3087">
            <v>12</v>
          </cell>
          <cell r="AA3087">
            <v>16</v>
          </cell>
          <cell r="AB3087">
            <v>17</v>
          </cell>
          <cell r="AC3087">
            <v>9</v>
          </cell>
        </row>
        <row r="3088">
          <cell r="A3088" t="str">
            <v>sWn</v>
          </cell>
          <cell r="B3088" t="str">
            <v>s</v>
          </cell>
          <cell r="C3088" t="str">
            <v>late-8</v>
          </cell>
          <cell r="D3088" t="str">
            <v>W</v>
          </cell>
          <cell r="E3088" t="str">
            <v>n</v>
          </cell>
          <cell r="F3088" t="str">
            <v>early-8</v>
          </cell>
          <cell r="G3088" t="str">
            <v>sW</v>
          </cell>
          <cell r="H3088" t="str">
            <v>Wn</v>
          </cell>
          <cell r="I3088">
            <v>3</v>
          </cell>
          <cell r="J3088" t="str">
            <v>Not Found</v>
          </cell>
          <cell r="K3088">
            <v>0.2082</v>
          </cell>
          <cell r="L3088">
            <v>4.7000000000000002E-3</v>
          </cell>
          <cell r="M3088">
            <v>17</v>
          </cell>
          <cell r="N3088" t="str">
            <v>Not Found</v>
          </cell>
          <cell r="O3088">
            <v>0.2412</v>
          </cell>
          <cell r="P3088">
            <v>6.1999999999999998E-3</v>
          </cell>
          <cell r="Q3088">
            <v>11</v>
          </cell>
          <cell r="R3088">
            <v>2.2914376242807806</v>
          </cell>
          <cell r="S3088">
            <v>0.44150118061595489</v>
          </cell>
          <cell r="T3088">
            <v>0.9215953328084201</v>
          </cell>
          <cell r="U3088">
            <v>2.7738477472251803</v>
          </cell>
          <cell r="V3088">
            <v>0.77943666068806261</v>
          </cell>
          <cell r="W3088">
            <v>0.95402278275153019</v>
          </cell>
          <cell r="X3088">
            <v>99</v>
          </cell>
          <cell r="Y3088">
            <v>67</v>
          </cell>
          <cell r="Z3088">
            <v>82</v>
          </cell>
          <cell r="AA3088">
            <v>100</v>
          </cell>
          <cell r="AB3088">
            <v>78</v>
          </cell>
          <cell r="AC3088">
            <v>83</v>
          </cell>
        </row>
        <row r="3089">
          <cell r="A3089" t="str">
            <v>SWn</v>
          </cell>
          <cell r="B3089" t="str">
            <v>S</v>
          </cell>
          <cell r="C3089" t="str">
            <v>late-8</v>
          </cell>
          <cell r="D3089" t="str">
            <v>W</v>
          </cell>
          <cell r="E3089" t="str">
            <v>n</v>
          </cell>
          <cell r="F3089" t="str">
            <v>early-8</v>
          </cell>
          <cell r="G3089" t="str">
            <v>SW</v>
          </cell>
          <cell r="H3089" t="str">
            <v>Wn</v>
          </cell>
          <cell r="I3089">
            <v>3</v>
          </cell>
          <cell r="J3089" t="str">
            <v>Not Found</v>
          </cell>
          <cell r="K3089">
            <v>0.11550000000000001</v>
          </cell>
          <cell r="L3089">
            <v>4.1999999999999997E-3</v>
          </cell>
          <cell r="M3089">
            <v>11</v>
          </cell>
          <cell r="N3089" t="str">
            <v>Not Found</v>
          </cell>
          <cell r="O3089">
            <v>0.1368</v>
          </cell>
          <cell r="P3089">
            <v>5.7999999999999996E-3</v>
          </cell>
          <cell r="Q3089">
            <v>6</v>
          </cell>
          <cell r="R3089">
            <v>0.15237642694906148</v>
          </cell>
          <cell r="S3089">
            <v>0.29626659253705362</v>
          </cell>
          <cell r="T3089">
            <v>-4.4752669361177014E-2</v>
          </cell>
          <cell r="U3089">
            <v>0.38386050677760475</v>
          </cell>
          <cell r="V3089">
            <v>0.65725159868536664</v>
          </cell>
          <cell r="W3089">
            <v>-0.20404721553737729</v>
          </cell>
          <cell r="X3089">
            <v>56.000000000000007</v>
          </cell>
          <cell r="Y3089">
            <v>62</v>
          </cell>
          <cell r="Z3089">
            <v>48</v>
          </cell>
          <cell r="AA3089">
            <v>65</v>
          </cell>
          <cell r="AB3089">
            <v>75</v>
          </cell>
          <cell r="AC3089">
            <v>42</v>
          </cell>
        </row>
        <row r="3090">
          <cell r="A3090" t="str">
            <v>sWp</v>
          </cell>
          <cell r="B3090" t="str">
            <v>s</v>
          </cell>
          <cell r="C3090" t="str">
            <v>late-8</v>
          </cell>
          <cell r="D3090" t="str">
            <v>W</v>
          </cell>
          <cell r="E3090" t="str">
            <v>p</v>
          </cell>
          <cell r="F3090" t="str">
            <v>early-8</v>
          </cell>
          <cell r="G3090" t="str">
            <v>sW</v>
          </cell>
          <cell r="H3090" t="str">
            <v>Wp</v>
          </cell>
          <cell r="I3090">
            <v>3</v>
          </cell>
          <cell r="J3090" t="str">
            <v>Not Found</v>
          </cell>
          <cell r="K3090">
            <v>0.1492</v>
          </cell>
          <cell r="L3090">
            <v>6.9999999999999999E-4</v>
          </cell>
          <cell r="M3090">
            <v>11</v>
          </cell>
          <cell r="N3090" t="str">
            <v>Not Found</v>
          </cell>
          <cell r="O3090">
            <v>0.16819999999999999</v>
          </cell>
          <cell r="P3090">
            <v>8.9999999999999998E-4</v>
          </cell>
          <cell r="Q3090">
            <v>6</v>
          </cell>
          <cell r="R3090">
            <v>0.93000708876221061</v>
          </cell>
          <cell r="S3090">
            <v>-0.72037552401525429</v>
          </cell>
          <cell r="T3090">
            <v>-4.4752669361177014E-2</v>
          </cell>
          <cell r="U3090">
            <v>1.1026880867589632</v>
          </cell>
          <cell r="V3090">
            <v>-0.83951541084765835</v>
          </cell>
          <cell r="W3090">
            <v>-0.20404721553737729</v>
          </cell>
          <cell r="X3090">
            <v>82</v>
          </cell>
          <cell r="Y3090">
            <v>23</v>
          </cell>
          <cell r="Z3090">
            <v>48</v>
          </cell>
          <cell r="AA3090">
            <v>86</v>
          </cell>
          <cell r="AB3090">
            <v>21</v>
          </cell>
          <cell r="AC3090">
            <v>42</v>
          </cell>
        </row>
        <row r="3091">
          <cell r="A3091" t="str">
            <v>SWp</v>
          </cell>
          <cell r="B3091" t="str">
            <v>S</v>
          </cell>
          <cell r="C3091" t="str">
            <v>late-8</v>
          </cell>
          <cell r="D3091" t="str">
            <v>W</v>
          </cell>
          <cell r="E3091" t="str">
            <v>p</v>
          </cell>
          <cell r="F3091" t="str">
            <v>early-8</v>
          </cell>
          <cell r="G3091" t="str">
            <v>SW</v>
          </cell>
          <cell r="H3091" t="str">
            <v>Wp</v>
          </cell>
          <cell r="I3091">
            <v>3</v>
          </cell>
          <cell r="J3091" t="str">
            <v>Not Found</v>
          </cell>
          <cell r="K3091">
            <v>5.6500000000000002E-2</v>
          </cell>
          <cell r="L3091">
            <v>2.0000000000000001E-4</v>
          </cell>
          <cell r="M3091">
            <v>6</v>
          </cell>
          <cell r="N3091" t="str">
            <v>Not Found</v>
          </cell>
          <cell r="O3091">
            <v>6.3799999999999996E-2</v>
          </cell>
          <cell r="P3091">
            <v>5.0000000000000001E-4</v>
          </cell>
          <cell r="Q3091">
            <v>5</v>
          </cell>
          <cell r="R3091">
            <v>-1.2090541085695086</v>
          </cell>
          <cell r="S3091">
            <v>-0.86561011209415539</v>
          </cell>
          <cell r="T3091">
            <v>-0.85004267116917465</v>
          </cell>
          <cell r="U3091">
            <v>-1.287299153688612</v>
          </cell>
          <cell r="V3091">
            <v>-0.9617004728503542</v>
          </cell>
          <cell r="W3091">
            <v>-0.43566121519515877</v>
          </cell>
          <cell r="X3091">
            <v>11</v>
          </cell>
          <cell r="Y3091">
            <v>19</v>
          </cell>
          <cell r="Z3091">
            <v>20</v>
          </cell>
          <cell r="AA3091">
            <v>10</v>
          </cell>
          <cell r="AB3091">
            <v>17</v>
          </cell>
          <cell r="AC3091">
            <v>33</v>
          </cell>
        </row>
        <row r="3092">
          <cell r="A3092" t="str">
            <v>SWr</v>
          </cell>
          <cell r="B3092" t="str">
            <v>S</v>
          </cell>
          <cell r="C3092" t="str">
            <v>late-8</v>
          </cell>
          <cell r="D3092" t="str">
            <v>W</v>
          </cell>
          <cell r="E3092" t="str">
            <v>r</v>
          </cell>
          <cell r="F3092" t="str">
            <v>late-8</v>
          </cell>
          <cell r="G3092" t="str">
            <v>SW</v>
          </cell>
          <cell r="H3092" t="str">
            <v>Wr</v>
          </cell>
          <cell r="I3092">
            <v>5</v>
          </cell>
          <cell r="J3092" t="str">
            <v>Not Found</v>
          </cell>
          <cell r="K3092">
            <v>9.7799999999999998E-2</v>
          </cell>
          <cell r="L3092">
            <v>4.0000000000000002E-4</v>
          </cell>
          <cell r="M3092">
            <v>11</v>
          </cell>
          <cell r="N3092" t="str">
            <v>Not Found</v>
          </cell>
          <cell r="O3092">
            <v>0.11940000000000001</v>
          </cell>
          <cell r="P3092">
            <v>6.9999999999999999E-4</v>
          </cell>
          <cell r="Q3092">
            <v>6</v>
          </cell>
          <cell r="R3092">
            <v>-0.25605273370650966</v>
          </cell>
          <cell r="S3092">
            <v>-0.80751627686259497</v>
          </cell>
          <cell r="T3092">
            <v>-4.4752669361177014E-2</v>
          </cell>
          <cell r="U3092">
            <v>-1.4470699963657796E-2</v>
          </cell>
          <cell r="V3092">
            <v>-0.90060794184900617</v>
          </cell>
          <cell r="W3092">
            <v>-0.20404721553737729</v>
          </cell>
          <cell r="X3092">
            <v>40</v>
          </cell>
          <cell r="Y3092">
            <v>21</v>
          </cell>
          <cell r="Z3092">
            <v>48</v>
          </cell>
          <cell r="AA3092">
            <v>49</v>
          </cell>
          <cell r="AB3092">
            <v>19</v>
          </cell>
          <cell r="AC3092">
            <v>42</v>
          </cell>
        </row>
        <row r="3093">
          <cell r="A3093" t="str">
            <v>sWS</v>
          </cell>
          <cell r="B3093" t="str">
            <v>s</v>
          </cell>
          <cell r="C3093" t="str">
            <v>late-8</v>
          </cell>
          <cell r="D3093" t="str">
            <v>W</v>
          </cell>
          <cell r="E3093" t="str">
            <v>S</v>
          </cell>
          <cell r="F3093" t="str">
            <v>late-8</v>
          </cell>
          <cell r="G3093" t="str">
            <v>sW</v>
          </cell>
          <cell r="H3093" t="str">
            <v>WS</v>
          </cell>
          <cell r="I3093">
            <v>5</v>
          </cell>
          <cell r="J3093" t="str">
            <v>Not Found</v>
          </cell>
          <cell r="K3093">
            <v>0.1198</v>
          </cell>
          <cell r="L3093">
            <v>6.9999999999999999E-4</v>
          </cell>
          <cell r="M3093">
            <v>5</v>
          </cell>
          <cell r="N3093" t="str">
            <v>Not Found</v>
          </cell>
          <cell r="O3093">
            <v>0.14699999999999999</v>
          </cell>
          <cell r="P3093">
            <v>8.9999999999999998E-4</v>
          </cell>
          <cell r="Q3093">
            <v>2</v>
          </cell>
          <cell r="R3093">
            <v>0.25159933038516064</v>
          </cell>
          <cell r="S3093">
            <v>-0.72037552401525429</v>
          </cell>
          <cell r="T3093">
            <v>-1.0111006715307742</v>
          </cell>
          <cell r="U3093">
            <v>0.61736500728110322</v>
          </cell>
          <cell r="V3093">
            <v>-0.83951541084765835</v>
          </cell>
          <cell r="W3093">
            <v>-1.1305032141685032</v>
          </cell>
          <cell r="X3093">
            <v>60</v>
          </cell>
          <cell r="Y3093">
            <v>23</v>
          </cell>
          <cell r="Z3093">
            <v>15</v>
          </cell>
          <cell r="AA3093">
            <v>73</v>
          </cell>
          <cell r="AB3093">
            <v>21</v>
          </cell>
          <cell r="AC3093">
            <v>13</v>
          </cell>
        </row>
        <row r="3094">
          <cell r="A3094" t="str">
            <v>SWs</v>
          </cell>
          <cell r="B3094" t="str">
            <v>S</v>
          </cell>
          <cell r="C3094" t="str">
            <v>late-8</v>
          </cell>
          <cell r="D3094" t="str">
            <v>W</v>
          </cell>
          <cell r="E3094" t="str">
            <v>s</v>
          </cell>
          <cell r="F3094" t="str">
            <v>late-8</v>
          </cell>
          <cell r="G3094" t="str">
            <v>SW</v>
          </cell>
          <cell r="H3094" t="str">
            <v>Ws</v>
          </cell>
          <cell r="I3094">
            <v>5</v>
          </cell>
          <cell r="J3094" t="str">
            <v>Not Found</v>
          </cell>
          <cell r="K3094">
            <v>9.8199999999999996E-2</v>
          </cell>
          <cell r="L3094">
            <v>8.9999999999999998E-4</v>
          </cell>
          <cell r="M3094">
            <v>6</v>
          </cell>
          <cell r="N3094" t="str">
            <v>Not Found</v>
          </cell>
          <cell r="O3094">
            <v>9.3799999999999994E-2</v>
          </cell>
          <cell r="P3094">
            <v>1.4E-3</v>
          </cell>
          <cell r="Q3094">
            <v>3</v>
          </cell>
          <cell r="R3094">
            <v>-0.24682269617757024</v>
          </cell>
          <cell r="S3094">
            <v>-0.66228168878369387</v>
          </cell>
          <cell r="T3094">
            <v>-0.85004267116917465</v>
          </cell>
          <cell r="U3094">
            <v>-0.60052121103126277</v>
          </cell>
          <cell r="V3094">
            <v>-0.68678408334428831</v>
          </cell>
          <cell r="W3094">
            <v>-0.89888921451072179</v>
          </cell>
          <cell r="X3094">
            <v>40</v>
          </cell>
          <cell r="Y3094">
            <v>25</v>
          </cell>
          <cell r="Z3094">
            <v>20</v>
          </cell>
          <cell r="AA3094">
            <v>27</v>
          </cell>
          <cell r="AB3094">
            <v>25</v>
          </cell>
          <cell r="AC3094">
            <v>18</v>
          </cell>
        </row>
        <row r="3095">
          <cell r="A3095" t="str">
            <v>SWS</v>
          </cell>
          <cell r="B3095" t="str">
            <v>S</v>
          </cell>
          <cell r="C3095" t="str">
            <v>late-8</v>
          </cell>
          <cell r="D3095" t="str">
            <v>W</v>
          </cell>
          <cell r="E3095" t="str">
            <v>S</v>
          </cell>
          <cell r="F3095" t="str">
            <v>late-8</v>
          </cell>
          <cell r="G3095" t="str">
            <v>SW</v>
          </cell>
          <cell r="H3095" t="str">
            <v>WS</v>
          </cell>
          <cell r="I3095">
            <v>5</v>
          </cell>
          <cell r="J3095" t="str">
            <v>Not Found</v>
          </cell>
          <cell r="K3095">
            <v>2.7099999999999999E-2</v>
          </cell>
          <cell r="L3095">
            <v>1E-4</v>
          </cell>
          <cell r="M3095">
            <v>2</v>
          </cell>
          <cell r="N3095" t="str">
            <v>Not Found</v>
          </cell>
          <cell r="O3095">
            <v>4.2599999999999999E-2</v>
          </cell>
          <cell r="P3095">
            <v>5.0000000000000001E-4</v>
          </cell>
          <cell r="Q3095">
            <v>1</v>
          </cell>
          <cell r="R3095">
            <v>-1.8874618669465586</v>
          </cell>
          <cell r="S3095">
            <v>-0.89465702970993566</v>
          </cell>
          <cell r="T3095">
            <v>-1.4942746726155727</v>
          </cell>
          <cell r="U3095">
            <v>-1.772622233166472</v>
          </cell>
          <cell r="V3095">
            <v>-0.9617004728503542</v>
          </cell>
          <cell r="W3095">
            <v>-1.3621172138262847</v>
          </cell>
          <cell r="X3095">
            <v>3</v>
          </cell>
          <cell r="Y3095">
            <v>18</v>
          </cell>
          <cell r="Z3095">
            <v>7.0000000000000009</v>
          </cell>
          <cell r="AA3095">
            <v>4</v>
          </cell>
          <cell r="AB3095">
            <v>17</v>
          </cell>
          <cell r="AC3095">
            <v>9</v>
          </cell>
        </row>
        <row r="3096">
          <cell r="A3096" t="str">
            <v>sWt</v>
          </cell>
          <cell r="B3096" t="str">
            <v>s</v>
          </cell>
          <cell r="C3096" t="str">
            <v>late-8</v>
          </cell>
          <cell r="D3096" t="str">
            <v>W</v>
          </cell>
          <cell r="E3096" t="str">
            <v>t</v>
          </cell>
          <cell r="F3096" t="str">
            <v>mid-8</v>
          </cell>
          <cell r="G3096" t="str">
            <v>sW</v>
          </cell>
          <cell r="H3096" t="str">
            <v>Wt</v>
          </cell>
          <cell r="I3096">
            <v>4</v>
          </cell>
          <cell r="J3096" t="str">
            <v>Not Found</v>
          </cell>
          <cell r="K3096">
            <v>0.17810000000000001</v>
          </cell>
          <cell r="L3096">
            <v>1.1000000000000001E-3</v>
          </cell>
          <cell r="M3096">
            <v>27</v>
          </cell>
          <cell r="N3096" t="str">
            <v>Not Found</v>
          </cell>
          <cell r="O3096">
            <v>0.20399999999999999</v>
          </cell>
          <cell r="P3096">
            <v>1.2999999999999999E-3</v>
          </cell>
          <cell r="Q3096">
            <v>12</v>
          </cell>
          <cell r="R3096">
            <v>1.5968773002280865</v>
          </cell>
          <cell r="S3096">
            <v>-0.60418785355213334</v>
          </cell>
          <cell r="T3096">
            <v>2.5321753364244155</v>
          </cell>
          <cell r="U3096">
            <v>1.9222430983300667</v>
          </cell>
          <cell r="V3096">
            <v>-0.71733034884496238</v>
          </cell>
          <cell r="W3096">
            <v>1.1856367824093117</v>
          </cell>
          <cell r="X3096">
            <v>94</v>
          </cell>
          <cell r="Y3096">
            <v>27</v>
          </cell>
          <cell r="Z3096">
            <v>99</v>
          </cell>
          <cell r="AA3096">
            <v>97</v>
          </cell>
          <cell r="AB3096">
            <v>24</v>
          </cell>
          <cell r="AC3096">
            <v>88</v>
          </cell>
        </row>
        <row r="3097">
          <cell r="A3097" t="str">
            <v>SWT</v>
          </cell>
          <cell r="B3097" t="str">
            <v>S</v>
          </cell>
          <cell r="C3097" t="str">
            <v>late-8</v>
          </cell>
          <cell r="D3097" t="str">
            <v>W</v>
          </cell>
          <cell r="E3097" t="str">
            <v>T</v>
          </cell>
          <cell r="F3097" t="str">
            <v>late-8</v>
          </cell>
          <cell r="G3097" t="str">
            <v>SW</v>
          </cell>
          <cell r="H3097" t="str">
            <v>WT</v>
          </cell>
          <cell r="I3097">
            <v>5</v>
          </cell>
          <cell r="J3097" t="str">
            <v>Not Found</v>
          </cell>
          <cell r="K3097">
            <v>2.6800000000000001E-2</v>
          </cell>
          <cell r="L3097">
            <v>6.9999999999999999E-4</v>
          </cell>
          <cell r="M3097">
            <v>5</v>
          </cell>
          <cell r="N3097" t="str">
            <v>Not Found</v>
          </cell>
          <cell r="O3097">
            <v>3.9899999999999998E-2</v>
          </cell>
          <cell r="P3097">
            <v>1.1000000000000001E-3</v>
          </cell>
          <cell r="Q3097">
            <v>3</v>
          </cell>
          <cell r="R3097">
            <v>-1.8943843950932631</v>
          </cell>
          <cell r="S3097">
            <v>-0.72037552401525429</v>
          </cell>
          <cell r="T3097">
            <v>-1.0111006715307742</v>
          </cell>
          <cell r="U3097">
            <v>-1.8344322480056334</v>
          </cell>
          <cell r="V3097">
            <v>-0.7784228798463102</v>
          </cell>
          <cell r="W3097">
            <v>-0.89888921451072179</v>
          </cell>
          <cell r="X3097">
            <v>3</v>
          </cell>
          <cell r="Y3097">
            <v>23</v>
          </cell>
          <cell r="Z3097">
            <v>15</v>
          </cell>
          <cell r="AA3097">
            <v>3</v>
          </cell>
          <cell r="AB3097">
            <v>22</v>
          </cell>
          <cell r="AC3097">
            <v>18</v>
          </cell>
        </row>
        <row r="3098">
          <cell r="A3098" t="str">
            <v>sWv</v>
          </cell>
          <cell r="B3098" t="str">
            <v>s</v>
          </cell>
          <cell r="C3098" t="str">
            <v>late-8</v>
          </cell>
          <cell r="D3098" t="str">
            <v>W</v>
          </cell>
          <cell r="E3098" t="str">
            <v>v</v>
          </cell>
          <cell r="F3098" t="str">
            <v>mid-8</v>
          </cell>
          <cell r="G3098" t="str">
            <v>sW</v>
          </cell>
          <cell r="H3098" t="str">
            <v>Wv</v>
          </cell>
          <cell r="I3098">
            <v>4</v>
          </cell>
          <cell r="J3098" t="str">
            <v>Not Found</v>
          </cell>
          <cell r="K3098">
            <v>0.13569999999999999</v>
          </cell>
          <cell r="L3098">
            <v>6.9999999999999999E-4</v>
          </cell>
          <cell r="M3098">
            <v>8</v>
          </cell>
          <cell r="N3098" t="str">
            <v>Not Found</v>
          </cell>
          <cell r="O3098">
            <v>0.15790000000000001</v>
          </cell>
          <cell r="P3098">
            <v>8.9999999999999998E-4</v>
          </cell>
          <cell r="Q3098">
            <v>4</v>
          </cell>
          <cell r="R3098">
            <v>0.61849332216050368</v>
          </cell>
          <cell r="S3098">
            <v>-0.72037552401525429</v>
          </cell>
          <cell r="T3098">
            <v>-0.52792667044597552</v>
          </cell>
          <cell r="U3098">
            <v>0.86689432644660724</v>
          </cell>
          <cell r="V3098">
            <v>-0.83951541084765835</v>
          </cell>
          <cell r="W3098">
            <v>-0.66727521485294028</v>
          </cell>
          <cell r="X3098">
            <v>73</v>
          </cell>
          <cell r="Y3098">
            <v>23</v>
          </cell>
          <cell r="Z3098">
            <v>30</v>
          </cell>
          <cell r="AA3098">
            <v>81</v>
          </cell>
          <cell r="AB3098">
            <v>21</v>
          </cell>
          <cell r="AC3098">
            <v>25</v>
          </cell>
        </row>
        <row r="3099">
          <cell r="A3099" t="str">
            <v>SWv</v>
          </cell>
          <cell r="B3099" t="str">
            <v>S</v>
          </cell>
          <cell r="C3099" t="str">
            <v>late-8</v>
          </cell>
          <cell r="D3099" t="str">
            <v>W</v>
          </cell>
          <cell r="E3099" t="str">
            <v>v</v>
          </cell>
          <cell r="F3099" t="str">
            <v>mid-8</v>
          </cell>
          <cell r="G3099" t="str">
            <v>SW</v>
          </cell>
          <cell r="H3099" t="str">
            <v>Wv</v>
          </cell>
          <cell r="I3099">
            <v>4</v>
          </cell>
          <cell r="J3099" t="str">
            <v>Not Found</v>
          </cell>
          <cell r="K3099">
            <v>4.2999999999999997E-2</v>
          </cell>
          <cell r="L3099">
            <v>1E-4</v>
          </cell>
          <cell r="M3099">
            <v>5</v>
          </cell>
          <cell r="N3099" t="str">
            <v>Not Found</v>
          </cell>
          <cell r="O3099">
            <v>5.3499999999999999E-2</v>
          </cell>
          <cell r="P3099">
            <v>5.0000000000000001E-4</v>
          </cell>
          <cell r="Q3099">
            <v>3</v>
          </cell>
          <cell r="R3099">
            <v>-1.5205678751712153</v>
          </cell>
          <cell r="S3099">
            <v>-0.89465702970993566</v>
          </cell>
          <cell r="T3099">
            <v>-1.0111006715307742</v>
          </cell>
          <cell r="U3099">
            <v>-1.5230929140009684</v>
          </cell>
          <cell r="V3099">
            <v>-0.9617004728503542</v>
          </cell>
          <cell r="W3099">
            <v>-0.89888921451072179</v>
          </cell>
          <cell r="X3099">
            <v>6</v>
          </cell>
          <cell r="Y3099">
            <v>18</v>
          </cell>
          <cell r="Z3099">
            <v>15</v>
          </cell>
          <cell r="AA3099">
            <v>6</v>
          </cell>
          <cell r="AB3099">
            <v>17</v>
          </cell>
          <cell r="AC3099">
            <v>18</v>
          </cell>
        </row>
        <row r="3100">
          <cell r="A3100" t="str">
            <v>sWz</v>
          </cell>
          <cell r="B3100" t="str">
            <v>s</v>
          </cell>
          <cell r="C3100" t="str">
            <v>late-8</v>
          </cell>
          <cell r="D3100" t="str">
            <v>W</v>
          </cell>
          <cell r="E3100" t="str">
            <v>z</v>
          </cell>
          <cell r="F3100" t="str">
            <v>late-8</v>
          </cell>
          <cell r="G3100" t="str">
            <v>sW</v>
          </cell>
          <cell r="H3100" t="str">
            <v>Wz</v>
          </cell>
          <cell r="I3100">
            <v>5</v>
          </cell>
          <cell r="J3100" t="str">
            <v>Not Found</v>
          </cell>
          <cell r="K3100">
            <v>0.13220000000000001</v>
          </cell>
          <cell r="L3100">
            <v>1.1999999999999999E-3</v>
          </cell>
          <cell r="M3100">
            <v>8</v>
          </cell>
          <cell r="N3100" t="str">
            <v>Not Found</v>
          </cell>
          <cell r="O3100">
            <v>0.15989999999999999</v>
          </cell>
          <cell r="P3100">
            <v>1.1999999999999999E-3</v>
          </cell>
          <cell r="Q3100">
            <v>3</v>
          </cell>
          <cell r="R3100">
            <v>0.53773049378228399</v>
          </cell>
          <cell r="S3100">
            <v>-0.57514093593635329</v>
          </cell>
          <cell r="T3100">
            <v>-0.52792667044597552</v>
          </cell>
          <cell r="U3100">
            <v>0.91267952262376328</v>
          </cell>
          <cell r="V3100">
            <v>-0.74787661434563646</v>
          </cell>
          <cell r="W3100">
            <v>-0.89888921451072179</v>
          </cell>
          <cell r="X3100">
            <v>70</v>
          </cell>
          <cell r="Y3100">
            <v>28.000000000000004</v>
          </cell>
          <cell r="Z3100">
            <v>30</v>
          </cell>
          <cell r="AA3100">
            <v>82</v>
          </cell>
          <cell r="AB3100">
            <v>23</v>
          </cell>
          <cell r="AC3100">
            <v>18</v>
          </cell>
        </row>
        <row r="3101">
          <cell r="A3101" t="str">
            <v>SWz</v>
          </cell>
          <cell r="B3101" t="str">
            <v>S</v>
          </cell>
          <cell r="C3101" t="str">
            <v>late-8</v>
          </cell>
          <cell r="D3101" t="str">
            <v>W</v>
          </cell>
          <cell r="E3101" t="str">
            <v>z</v>
          </cell>
          <cell r="F3101" t="str">
            <v>late-8</v>
          </cell>
          <cell r="G3101" t="str">
            <v>SW</v>
          </cell>
          <cell r="H3101" t="str">
            <v>Wz</v>
          </cell>
          <cell r="I3101">
            <v>5</v>
          </cell>
          <cell r="J3101" t="str">
            <v>Not Found</v>
          </cell>
          <cell r="K3101">
            <v>3.95E-2</v>
          </cell>
          <cell r="L3101">
            <v>6.9999999999999999E-4</v>
          </cell>
          <cell r="M3101">
            <v>5</v>
          </cell>
          <cell r="N3101" t="str">
            <v>Not Found</v>
          </cell>
          <cell r="O3101">
            <v>5.5500000000000001E-2</v>
          </cell>
          <cell r="P3101">
            <v>8.0000000000000004E-4</v>
          </cell>
          <cell r="Q3101">
            <v>1</v>
          </cell>
          <cell r="R3101">
            <v>-1.6013307035494355</v>
          </cell>
          <cell r="S3101">
            <v>-0.72037552401525429</v>
          </cell>
          <cell r="T3101">
            <v>-1.0111006715307742</v>
          </cell>
          <cell r="U3101">
            <v>-1.4773077178238117</v>
          </cell>
          <cell r="V3101">
            <v>-0.87006167634833231</v>
          </cell>
          <cell r="W3101">
            <v>-1.3621172138262847</v>
          </cell>
          <cell r="X3101">
            <v>5</v>
          </cell>
          <cell r="Y3101">
            <v>23</v>
          </cell>
          <cell r="Z3101">
            <v>15</v>
          </cell>
          <cell r="AA3101">
            <v>7.0000000000000009</v>
          </cell>
          <cell r="AB3101">
            <v>20</v>
          </cell>
          <cell r="AC3101">
            <v>9</v>
          </cell>
        </row>
        <row r="3102">
          <cell r="A3102" t="str">
            <v>sYb</v>
          </cell>
          <cell r="B3102" t="str">
            <v>s</v>
          </cell>
          <cell r="C3102" t="str">
            <v>late-8</v>
          </cell>
          <cell r="D3102" t="str">
            <v>Y</v>
          </cell>
          <cell r="E3102" t="str">
            <v>b</v>
          </cell>
          <cell r="F3102" t="str">
            <v>early-8</v>
          </cell>
          <cell r="G3102" t="str">
            <v>sY</v>
          </cell>
          <cell r="H3102" t="str">
            <v>Yb</v>
          </cell>
          <cell r="I3102">
            <v>3</v>
          </cell>
          <cell r="J3102" t="str">
            <v>Not Found</v>
          </cell>
          <cell r="K3102">
            <v>0.16259999999999999</v>
          </cell>
          <cell r="L3102">
            <v>4.3E-3</v>
          </cell>
          <cell r="M3102">
            <v>10</v>
          </cell>
          <cell r="N3102" t="str">
            <v>Not Found</v>
          </cell>
          <cell r="O3102">
            <v>0.1857</v>
          </cell>
          <cell r="P3102">
            <v>3.8999999999999998E-3</v>
          </cell>
          <cell r="Q3102">
            <v>5</v>
          </cell>
          <cell r="R3102">
            <v>1.2392133459816823</v>
          </cell>
          <cell r="S3102">
            <v>0.32531351015283394</v>
          </cell>
          <cell r="T3102">
            <v>-0.20581066972277653</v>
          </cell>
          <cell r="U3102">
            <v>1.5033085533090842</v>
          </cell>
          <cell r="V3102">
            <v>7.6872554172561086E-2</v>
          </cell>
          <cell r="W3102">
            <v>-0.43566121519515877</v>
          </cell>
          <cell r="X3102">
            <v>89</v>
          </cell>
          <cell r="Y3102">
            <v>63</v>
          </cell>
          <cell r="Z3102">
            <v>42</v>
          </cell>
          <cell r="AA3102">
            <v>93</v>
          </cell>
          <cell r="AB3102">
            <v>54</v>
          </cell>
          <cell r="AC3102">
            <v>33</v>
          </cell>
        </row>
        <row r="3103">
          <cell r="A3103" t="str">
            <v>SYb</v>
          </cell>
          <cell r="B3103" t="str">
            <v>S</v>
          </cell>
          <cell r="C3103" t="str">
            <v>late-8</v>
          </cell>
          <cell r="D3103" t="str">
            <v>Y</v>
          </cell>
          <cell r="E3103" t="str">
            <v>b</v>
          </cell>
          <cell r="F3103" t="str">
            <v>early-8</v>
          </cell>
          <cell r="G3103" t="str">
            <v>SY</v>
          </cell>
          <cell r="H3103" t="str">
            <v>Yb</v>
          </cell>
          <cell r="I3103">
            <v>3</v>
          </cell>
          <cell r="J3103" t="str">
            <v>Not Found</v>
          </cell>
          <cell r="K3103">
            <v>6.9900000000000004E-2</v>
          </cell>
          <cell r="L3103">
            <v>1.4E-3</v>
          </cell>
          <cell r="M3103">
            <v>4</v>
          </cell>
          <cell r="N3103" t="str">
            <v>Not Found</v>
          </cell>
          <cell r="O3103">
            <v>8.1299999999999997E-2</v>
          </cell>
          <cell r="P3103">
            <v>1.1999999999999999E-3</v>
          </cell>
          <cell r="Q3103">
            <v>2</v>
          </cell>
          <cell r="R3103">
            <v>-0.89984785135003664</v>
          </cell>
          <cell r="S3103">
            <v>-0.51704710070479265</v>
          </cell>
          <cell r="T3103">
            <v>-1.1721586718923735</v>
          </cell>
          <cell r="U3103">
            <v>-0.88667868713849163</v>
          </cell>
          <cell r="V3103">
            <v>-0.74787661434563646</v>
          </cell>
          <cell r="W3103">
            <v>-1.1305032141685032</v>
          </cell>
          <cell r="X3103">
            <v>18</v>
          </cell>
          <cell r="Y3103">
            <v>30</v>
          </cell>
          <cell r="Z3103">
            <v>12</v>
          </cell>
          <cell r="AA3103">
            <v>19</v>
          </cell>
          <cell r="AB3103">
            <v>23</v>
          </cell>
          <cell r="AC3103">
            <v>13</v>
          </cell>
        </row>
        <row r="3104">
          <cell r="A3104" t="str">
            <v>sYC</v>
          </cell>
          <cell r="B3104" t="str">
            <v>s</v>
          </cell>
          <cell r="C3104" t="str">
            <v>late-8</v>
          </cell>
          <cell r="D3104" t="str">
            <v>Y</v>
          </cell>
          <cell r="E3104" t="str">
            <v>C</v>
          </cell>
          <cell r="F3104" t="str">
            <v>mid-8</v>
          </cell>
          <cell r="G3104" t="str">
            <v>sY</v>
          </cell>
          <cell r="H3104" t="str">
            <v>YC</v>
          </cell>
          <cell r="I3104">
            <v>4</v>
          </cell>
          <cell r="J3104" t="str">
            <v>Not Found</v>
          </cell>
          <cell r="K3104">
            <v>0.14460000000000001</v>
          </cell>
          <cell r="L3104">
            <v>3.3E-3</v>
          </cell>
          <cell r="M3104">
            <v>9</v>
          </cell>
          <cell r="N3104" t="str">
            <v>Not Found</v>
          </cell>
          <cell r="O3104">
            <v>0.1764</v>
          </cell>
          <cell r="P3104">
            <v>3.3999999999999998E-3</v>
          </cell>
          <cell r="Q3104">
            <v>6</v>
          </cell>
          <cell r="R3104">
            <v>0.82386165717940696</v>
          </cell>
          <cell r="S3104">
            <v>3.4844333995031646E-2</v>
          </cell>
          <cell r="T3104">
            <v>-0.36686867008437607</v>
          </cell>
          <cell r="U3104">
            <v>1.2904073910853058</v>
          </cell>
          <cell r="V3104">
            <v>-7.5858773330808829E-2</v>
          </cell>
          <cell r="W3104">
            <v>-0.20404721553737729</v>
          </cell>
          <cell r="X3104">
            <v>80</v>
          </cell>
          <cell r="Y3104">
            <v>51</v>
          </cell>
          <cell r="Z3104">
            <v>36</v>
          </cell>
          <cell r="AA3104">
            <v>90</v>
          </cell>
          <cell r="AB3104">
            <v>48</v>
          </cell>
          <cell r="AC3104">
            <v>42</v>
          </cell>
        </row>
        <row r="3105">
          <cell r="A3105" t="str">
            <v>SYC</v>
          </cell>
          <cell r="B3105" t="str">
            <v>S</v>
          </cell>
          <cell r="C3105" t="str">
            <v>late-8</v>
          </cell>
          <cell r="D3105" t="str">
            <v>Y</v>
          </cell>
          <cell r="E3105" t="str">
            <v>C</v>
          </cell>
          <cell r="F3105" t="str">
            <v>mid-8</v>
          </cell>
          <cell r="G3105" t="str">
            <v>SY</v>
          </cell>
          <cell r="H3105" t="str">
            <v>YC</v>
          </cell>
          <cell r="I3105">
            <v>4</v>
          </cell>
          <cell r="J3105" t="str">
            <v>Not Found</v>
          </cell>
          <cell r="K3105">
            <v>5.1900000000000002E-2</v>
          </cell>
          <cell r="L3105">
            <v>4.0000000000000002E-4</v>
          </cell>
          <cell r="M3105">
            <v>3</v>
          </cell>
          <cell r="N3105" t="str">
            <v>Not Found</v>
          </cell>
          <cell r="O3105">
            <v>7.1999999999999995E-2</v>
          </cell>
          <cell r="P3105">
            <v>6.9999999999999999E-4</v>
          </cell>
          <cell r="Q3105">
            <v>2</v>
          </cell>
          <cell r="R3105">
            <v>-1.3151995401523122</v>
          </cell>
          <cell r="S3105">
            <v>-0.80751627686259497</v>
          </cell>
          <cell r="T3105">
            <v>-1.3332166722539731</v>
          </cell>
          <cell r="U3105">
            <v>-1.0995798493622699</v>
          </cell>
          <cell r="V3105">
            <v>-0.90060794184900617</v>
          </cell>
          <cell r="W3105">
            <v>-1.1305032141685032</v>
          </cell>
          <cell r="X3105">
            <v>9</v>
          </cell>
          <cell r="Y3105">
            <v>21</v>
          </cell>
          <cell r="Z3105">
            <v>9</v>
          </cell>
          <cell r="AA3105">
            <v>14.000000000000002</v>
          </cell>
          <cell r="AB3105">
            <v>19</v>
          </cell>
          <cell r="AC3105">
            <v>13</v>
          </cell>
        </row>
        <row r="3106">
          <cell r="A3106" t="str">
            <v>SYd</v>
          </cell>
          <cell r="B3106" t="str">
            <v>S</v>
          </cell>
          <cell r="C3106" t="str">
            <v>late-8</v>
          </cell>
          <cell r="D3106" t="str">
            <v>Y</v>
          </cell>
          <cell r="E3106" t="str">
            <v>d</v>
          </cell>
          <cell r="F3106" t="str">
            <v>early-8</v>
          </cell>
          <cell r="G3106" t="str">
            <v>SY</v>
          </cell>
          <cell r="H3106" t="str">
            <v>Yd</v>
          </cell>
          <cell r="I3106">
            <v>3</v>
          </cell>
          <cell r="J3106" t="str">
            <v>Not Found</v>
          </cell>
          <cell r="K3106">
            <v>8.1900000000000001E-2</v>
          </cell>
          <cell r="L3106">
            <v>2.8E-3</v>
          </cell>
          <cell r="M3106">
            <v>17</v>
          </cell>
          <cell r="N3106" t="str">
            <v>Not Found</v>
          </cell>
          <cell r="O3106">
            <v>0.1129</v>
          </cell>
          <cell r="P3106">
            <v>4.5999999999999999E-3</v>
          </cell>
          <cell r="Q3106">
            <v>14</v>
          </cell>
          <cell r="R3106">
            <v>-0.62294672548185304</v>
          </cell>
          <cell r="S3106">
            <v>-0.1103902540838695</v>
          </cell>
          <cell r="T3106">
            <v>0.9215953328084201</v>
          </cell>
          <cell r="U3106">
            <v>-0.16327258753941695</v>
          </cell>
          <cell r="V3106">
            <v>0.29069641267727897</v>
          </cell>
          <cell r="W3106">
            <v>1.6488647817248745</v>
          </cell>
          <cell r="X3106">
            <v>27</v>
          </cell>
          <cell r="Y3106">
            <v>45</v>
          </cell>
          <cell r="Z3106">
            <v>82</v>
          </cell>
          <cell r="AA3106">
            <v>44</v>
          </cell>
          <cell r="AB3106">
            <v>62</v>
          </cell>
          <cell r="AC3106">
            <v>95</v>
          </cell>
        </row>
        <row r="3107">
          <cell r="A3107" t="str">
            <v>sYf</v>
          </cell>
          <cell r="B3107" t="str">
            <v>s</v>
          </cell>
          <cell r="C3107" t="str">
            <v>late-8</v>
          </cell>
          <cell r="D3107" t="str">
            <v>Y</v>
          </cell>
          <cell r="E3107" t="str">
            <v>f</v>
          </cell>
          <cell r="F3107" t="str">
            <v>mid-8</v>
          </cell>
          <cell r="G3107" t="str">
            <v>sY</v>
          </cell>
          <cell r="H3107" t="str">
            <v>Yf</v>
          </cell>
          <cell r="I3107">
            <v>4</v>
          </cell>
          <cell r="J3107" t="str">
            <v>Not Found</v>
          </cell>
          <cell r="K3107">
            <v>0.15629999999999999</v>
          </cell>
          <cell r="L3107">
            <v>4.4999999999999997E-3</v>
          </cell>
          <cell r="M3107">
            <v>15</v>
          </cell>
          <cell r="N3107" t="str">
            <v>Not Found</v>
          </cell>
          <cell r="O3107">
            <v>0.18310000000000001</v>
          </cell>
          <cell r="P3107">
            <v>4.7000000000000002E-3</v>
          </cell>
          <cell r="Q3107">
            <v>8</v>
          </cell>
          <cell r="R3107">
            <v>1.0938402549008859</v>
          </cell>
          <cell r="S3107">
            <v>0.3834073453843943</v>
          </cell>
          <cell r="T3107">
            <v>0.59947933208522108</v>
          </cell>
          <cell r="U3107">
            <v>1.4437877982787808</v>
          </cell>
          <cell r="V3107">
            <v>0.32124267817795304</v>
          </cell>
          <cell r="W3107">
            <v>0.25918078377818571</v>
          </cell>
          <cell r="X3107">
            <v>86</v>
          </cell>
          <cell r="Y3107">
            <v>65</v>
          </cell>
          <cell r="Z3107">
            <v>72</v>
          </cell>
          <cell r="AA3107">
            <v>93</v>
          </cell>
          <cell r="AB3107">
            <v>63</v>
          </cell>
          <cell r="AC3107">
            <v>60</v>
          </cell>
        </row>
        <row r="3108">
          <cell r="A3108" t="str">
            <v>SYf</v>
          </cell>
          <cell r="B3108" t="str">
            <v>S</v>
          </cell>
          <cell r="C3108" t="str">
            <v>late-8</v>
          </cell>
          <cell r="D3108" t="str">
            <v>Y</v>
          </cell>
          <cell r="E3108" t="str">
            <v>f</v>
          </cell>
          <cell r="F3108" t="str">
            <v>mid-8</v>
          </cell>
          <cell r="G3108" t="str">
            <v>SY</v>
          </cell>
          <cell r="H3108" t="str">
            <v>Yf</v>
          </cell>
          <cell r="I3108">
            <v>4</v>
          </cell>
          <cell r="J3108" t="str">
            <v>Not Found</v>
          </cell>
          <cell r="K3108">
            <v>6.3600000000000004E-2</v>
          </cell>
          <cell r="L3108">
            <v>1.5E-3</v>
          </cell>
          <cell r="M3108">
            <v>10</v>
          </cell>
          <cell r="N3108" t="str">
            <v>Not Found</v>
          </cell>
          <cell r="O3108">
            <v>7.8700000000000006E-2</v>
          </cell>
          <cell r="P3108">
            <v>2E-3</v>
          </cell>
          <cell r="Q3108">
            <v>6</v>
          </cell>
          <cell r="R3108">
            <v>-1.0452209424308332</v>
          </cell>
          <cell r="S3108">
            <v>-0.48800018308901244</v>
          </cell>
          <cell r="T3108">
            <v>-0.20581066972277653</v>
          </cell>
          <cell r="U3108">
            <v>-0.94619944216879504</v>
          </cell>
          <cell r="V3108">
            <v>-0.50350649034024453</v>
          </cell>
          <cell r="W3108">
            <v>-0.20404721553737729</v>
          </cell>
          <cell r="X3108">
            <v>15</v>
          </cell>
          <cell r="Y3108">
            <v>31</v>
          </cell>
          <cell r="Z3108">
            <v>42</v>
          </cell>
          <cell r="AA3108">
            <v>17</v>
          </cell>
          <cell r="AB3108">
            <v>31</v>
          </cell>
          <cell r="AC3108">
            <v>42</v>
          </cell>
        </row>
        <row r="3109">
          <cell r="A3109" t="str">
            <v>sYg</v>
          </cell>
          <cell r="B3109" t="str">
            <v>s</v>
          </cell>
          <cell r="C3109" t="str">
            <v>late-8</v>
          </cell>
          <cell r="D3109" t="str">
            <v>Y</v>
          </cell>
          <cell r="E3109" t="str">
            <v>g</v>
          </cell>
          <cell r="F3109" t="str">
            <v>mid-8</v>
          </cell>
          <cell r="G3109" t="str">
            <v>sY</v>
          </cell>
          <cell r="H3109" t="str">
            <v>Yg</v>
          </cell>
          <cell r="I3109">
            <v>4</v>
          </cell>
          <cell r="J3109" t="str">
            <v>Not Found</v>
          </cell>
          <cell r="K3109">
            <v>0.15459999999999999</v>
          </cell>
          <cell r="L3109">
            <v>3.7000000000000002E-3</v>
          </cell>
          <cell r="M3109">
            <v>8</v>
          </cell>
          <cell r="N3109" t="str">
            <v>Not Found</v>
          </cell>
          <cell r="O3109">
            <v>0.18279999999999999</v>
          </cell>
          <cell r="P3109">
            <v>3.7000000000000002E-3</v>
          </cell>
          <cell r="Q3109">
            <v>4</v>
          </cell>
          <cell r="R3109">
            <v>1.0546125954028931</v>
          </cell>
          <cell r="S3109">
            <v>0.1510320044581526</v>
          </cell>
          <cell r="T3109">
            <v>-0.52792667044597552</v>
          </cell>
          <cell r="U3109">
            <v>1.4369200188522067</v>
          </cell>
          <cell r="V3109">
            <v>1.5780023171213225E-2</v>
          </cell>
          <cell r="W3109">
            <v>-0.66727521485294028</v>
          </cell>
          <cell r="X3109">
            <v>85</v>
          </cell>
          <cell r="Y3109">
            <v>56.000000000000007</v>
          </cell>
          <cell r="Z3109">
            <v>30</v>
          </cell>
          <cell r="AA3109">
            <v>92</v>
          </cell>
          <cell r="AB3109">
            <v>51</v>
          </cell>
          <cell r="AC3109">
            <v>25</v>
          </cell>
        </row>
        <row r="3110">
          <cell r="A3110" t="str">
            <v>sYG</v>
          </cell>
          <cell r="B3110" t="str">
            <v>s</v>
          </cell>
          <cell r="C3110" t="str">
            <v>late-8</v>
          </cell>
          <cell r="D3110" t="str">
            <v>Y</v>
          </cell>
          <cell r="E3110" t="str">
            <v>G</v>
          </cell>
          <cell r="F3110" t="str">
            <v>mid-8</v>
          </cell>
          <cell r="G3110" t="str">
            <v>sY</v>
          </cell>
          <cell r="H3110" t="str">
            <v>YG</v>
          </cell>
          <cell r="I3110">
            <v>4</v>
          </cell>
          <cell r="J3110" t="str">
            <v>Not Found</v>
          </cell>
          <cell r="K3110">
            <v>0.1484</v>
          </cell>
          <cell r="L3110">
            <v>3.2000000000000002E-3</v>
          </cell>
          <cell r="M3110">
            <v>11</v>
          </cell>
          <cell r="N3110" t="str">
            <v>Not Found</v>
          </cell>
          <cell r="O3110">
            <v>0.18260000000000001</v>
          </cell>
          <cell r="P3110">
            <v>3.3E-3</v>
          </cell>
          <cell r="Q3110">
            <v>7</v>
          </cell>
          <cell r="R3110">
            <v>0.91154701370433178</v>
          </cell>
          <cell r="S3110">
            <v>5.7974163792514658E-3</v>
          </cell>
          <cell r="T3110">
            <v>-4.4752669361177014E-2</v>
          </cell>
          <cell r="U3110">
            <v>1.4323414992344916</v>
          </cell>
          <cell r="V3110">
            <v>-0.10640503883148275</v>
          </cell>
          <cell r="W3110">
            <v>2.7566784120404197E-2</v>
          </cell>
          <cell r="X3110">
            <v>82</v>
          </cell>
          <cell r="Y3110">
            <v>50</v>
          </cell>
          <cell r="Z3110">
            <v>48</v>
          </cell>
          <cell r="AA3110">
            <v>92</v>
          </cell>
          <cell r="AB3110">
            <v>46</v>
          </cell>
          <cell r="AC3110">
            <v>51</v>
          </cell>
        </row>
        <row r="3111">
          <cell r="A3111" t="str">
            <v>SYg</v>
          </cell>
          <cell r="B3111" t="str">
            <v>S</v>
          </cell>
          <cell r="C3111" t="str">
            <v>late-8</v>
          </cell>
          <cell r="D3111" t="str">
            <v>Y</v>
          </cell>
          <cell r="E3111" t="str">
            <v>g</v>
          </cell>
          <cell r="F3111" t="str">
            <v>mid-8</v>
          </cell>
          <cell r="G3111" t="str">
            <v>SY</v>
          </cell>
          <cell r="H3111" t="str">
            <v>Yg</v>
          </cell>
          <cell r="I3111">
            <v>4</v>
          </cell>
          <cell r="J3111" t="str">
            <v>Not Found</v>
          </cell>
          <cell r="K3111">
            <v>6.1899999999999997E-2</v>
          </cell>
          <cell r="L3111">
            <v>8.0000000000000004E-4</v>
          </cell>
          <cell r="M3111">
            <v>4</v>
          </cell>
          <cell r="N3111" t="str">
            <v>Not Found</v>
          </cell>
          <cell r="O3111">
            <v>7.8399999999999997E-2</v>
          </cell>
          <cell r="P3111">
            <v>1E-3</v>
          </cell>
          <cell r="Q3111">
            <v>2</v>
          </cell>
          <cell r="R3111">
            <v>-1.084448601928826</v>
          </cell>
          <cell r="S3111">
            <v>-0.69132860639947413</v>
          </cell>
          <cell r="T3111">
            <v>-1.1721586718923735</v>
          </cell>
          <cell r="U3111">
            <v>-0.95306722159536872</v>
          </cell>
          <cell r="V3111">
            <v>-0.80896914534698428</v>
          </cell>
          <cell r="W3111">
            <v>-1.1305032141685032</v>
          </cell>
          <cell r="X3111">
            <v>14.000000000000002</v>
          </cell>
          <cell r="Y3111">
            <v>24</v>
          </cell>
          <cell r="Z3111">
            <v>12</v>
          </cell>
          <cell r="AA3111">
            <v>17</v>
          </cell>
          <cell r="AB3111">
            <v>22</v>
          </cell>
          <cell r="AC3111">
            <v>13</v>
          </cell>
        </row>
        <row r="3112">
          <cell r="A3112" t="str">
            <v>SYG</v>
          </cell>
          <cell r="B3112" t="str">
            <v>S</v>
          </cell>
          <cell r="C3112" t="str">
            <v>late-8</v>
          </cell>
          <cell r="D3112" t="str">
            <v>Y</v>
          </cell>
          <cell r="E3112" t="str">
            <v>G</v>
          </cell>
          <cell r="F3112" t="str">
            <v>mid-8</v>
          </cell>
          <cell r="G3112" t="str">
            <v>SY</v>
          </cell>
          <cell r="H3112" t="str">
            <v>YG</v>
          </cell>
          <cell r="I3112">
            <v>4</v>
          </cell>
          <cell r="J3112" t="str">
            <v>Not Found</v>
          </cell>
          <cell r="K3112">
            <v>5.57E-2</v>
          </cell>
          <cell r="L3112">
            <v>2.9999999999999997E-4</v>
          </cell>
          <cell r="M3112">
            <v>3</v>
          </cell>
          <cell r="N3112" t="str">
            <v>Not Found</v>
          </cell>
          <cell r="O3112">
            <v>7.8200000000000006E-2</v>
          </cell>
          <cell r="P3112">
            <v>5.9999999999999995E-4</v>
          </cell>
          <cell r="Q3112">
            <v>2</v>
          </cell>
          <cell r="R3112">
            <v>-1.2275141836273875</v>
          </cell>
          <cell r="S3112">
            <v>-0.83656319447837524</v>
          </cell>
          <cell r="T3112">
            <v>-1.3332166722539731</v>
          </cell>
          <cell r="U3112">
            <v>-0.95764574121308421</v>
          </cell>
          <cell r="V3112">
            <v>-0.93115420734968024</v>
          </cell>
          <cell r="W3112">
            <v>-1.1305032141685032</v>
          </cell>
          <cell r="X3112">
            <v>11</v>
          </cell>
          <cell r="Y3112">
            <v>20</v>
          </cell>
          <cell r="Z3112">
            <v>9</v>
          </cell>
          <cell r="AA3112">
            <v>17</v>
          </cell>
          <cell r="AB3112">
            <v>18</v>
          </cell>
          <cell r="AC3112">
            <v>13</v>
          </cell>
        </row>
        <row r="3113">
          <cell r="A3113" t="str">
            <v>sYJ</v>
          </cell>
          <cell r="B3113" t="str">
            <v>s</v>
          </cell>
          <cell r="C3113" t="str">
            <v>late-8</v>
          </cell>
          <cell r="D3113" t="str">
            <v>Y</v>
          </cell>
          <cell r="E3113" t="str">
            <v>J</v>
          </cell>
          <cell r="F3113" t="str">
            <v>mid-8</v>
          </cell>
          <cell r="G3113" t="str">
            <v>sY</v>
          </cell>
          <cell r="H3113" t="str">
            <v>YJ</v>
          </cell>
          <cell r="I3113">
            <v>4</v>
          </cell>
          <cell r="J3113" t="str">
            <v>Not Found</v>
          </cell>
          <cell r="K3113">
            <v>0.1474</v>
          </cell>
          <cell r="L3113">
            <v>3.5000000000000001E-3</v>
          </cell>
          <cell r="M3113">
            <v>11</v>
          </cell>
          <cell r="N3113" t="str">
            <v>Not Found</v>
          </cell>
          <cell r="O3113">
            <v>0.1701</v>
          </cell>
          <cell r="P3113">
            <v>3.3E-3</v>
          </cell>
          <cell r="Q3113">
            <v>4</v>
          </cell>
          <cell r="R3113">
            <v>0.88847191988198315</v>
          </cell>
          <cell r="S3113">
            <v>9.2938169226592121E-2</v>
          </cell>
          <cell r="T3113">
            <v>-4.4752669361177014E-2</v>
          </cell>
          <cell r="U3113">
            <v>1.1461840231272624</v>
          </cell>
          <cell r="V3113">
            <v>-0.10640503883148275</v>
          </cell>
          <cell r="W3113">
            <v>-0.66727521485294028</v>
          </cell>
          <cell r="X3113">
            <v>81</v>
          </cell>
          <cell r="Y3113">
            <v>54</v>
          </cell>
          <cell r="Z3113">
            <v>48</v>
          </cell>
          <cell r="AA3113">
            <v>87</v>
          </cell>
          <cell r="AB3113">
            <v>46</v>
          </cell>
          <cell r="AC3113">
            <v>25</v>
          </cell>
        </row>
        <row r="3114">
          <cell r="A3114" t="str">
            <v>SYJ</v>
          </cell>
          <cell r="B3114" t="str">
            <v>S</v>
          </cell>
          <cell r="C3114" t="str">
            <v>late-8</v>
          </cell>
          <cell r="D3114" t="str">
            <v>Y</v>
          </cell>
          <cell r="E3114" t="str">
            <v>J</v>
          </cell>
          <cell r="F3114" t="str">
            <v>mid-8</v>
          </cell>
          <cell r="G3114" t="str">
            <v>SY</v>
          </cell>
          <cell r="H3114" t="str">
            <v>YJ</v>
          </cell>
          <cell r="I3114">
            <v>4</v>
          </cell>
          <cell r="J3114" t="str">
            <v>Not Found</v>
          </cell>
          <cell r="K3114">
            <v>5.4699999999999999E-2</v>
          </cell>
          <cell r="L3114">
            <v>5.9999999999999995E-4</v>
          </cell>
          <cell r="M3114">
            <v>3</v>
          </cell>
          <cell r="N3114" t="str">
            <v>Not Found</v>
          </cell>
          <cell r="O3114">
            <v>6.5699999999999995E-2</v>
          </cell>
          <cell r="P3114">
            <v>5.9999999999999995E-4</v>
          </cell>
          <cell r="Q3114">
            <v>2</v>
          </cell>
          <cell r="R3114">
            <v>-1.250589277449736</v>
          </cell>
          <cell r="S3114">
            <v>-0.74942244163103455</v>
          </cell>
          <cell r="T3114">
            <v>-1.3332166722539731</v>
          </cell>
          <cell r="U3114">
            <v>-1.2438032173203133</v>
          </cell>
          <cell r="V3114">
            <v>-0.93115420734968024</v>
          </cell>
          <cell r="W3114">
            <v>-1.1305032141685032</v>
          </cell>
          <cell r="X3114">
            <v>11</v>
          </cell>
          <cell r="Y3114">
            <v>22</v>
          </cell>
          <cell r="Z3114">
            <v>9</v>
          </cell>
          <cell r="AA3114">
            <v>11</v>
          </cell>
          <cell r="AB3114">
            <v>18</v>
          </cell>
          <cell r="AC3114">
            <v>13</v>
          </cell>
        </row>
        <row r="3115">
          <cell r="A3115" t="str">
            <v>sYk</v>
          </cell>
          <cell r="B3115" t="str">
            <v>s</v>
          </cell>
          <cell r="C3115" t="str">
            <v>late-8</v>
          </cell>
          <cell r="D3115" t="str">
            <v>Y</v>
          </cell>
          <cell r="E3115" t="str">
            <v>k</v>
          </cell>
          <cell r="F3115" t="str">
            <v>mid-8</v>
          </cell>
          <cell r="G3115" t="str">
            <v>sY</v>
          </cell>
          <cell r="H3115" t="str">
            <v>Yk</v>
          </cell>
          <cell r="I3115">
            <v>4</v>
          </cell>
          <cell r="J3115" t="str">
            <v>Not Found</v>
          </cell>
          <cell r="K3115">
            <v>0.19009999999999999</v>
          </cell>
          <cell r="L3115">
            <v>6.1999999999999998E-3</v>
          </cell>
          <cell r="M3115">
            <v>24</v>
          </cell>
          <cell r="N3115" t="str">
            <v>Not Found</v>
          </cell>
          <cell r="O3115">
            <v>0.22439999999999999</v>
          </cell>
          <cell r="P3115">
            <v>5.8999999999999999E-3</v>
          </cell>
          <cell r="Q3115">
            <v>17</v>
          </cell>
          <cell r="R3115">
            <v>1.87377842609627</v>
          </cell>
          <cell r="S3115">
            <v>0.87720494485265821</v>
          </cell>
          <cell r="T3115">
            <v>2.0490013353396166</v>
          </cell>
          <cell r="U3115">
            <v>2.3892520993370643</v>
          </cell>
          <cell r="V3115">
            <v>0.68779786418604072</v>
          </cell>
          <cell r="W3115">
            <v>2.343706780698219</v>
          </cell>
          <cell r="X3115">
            <v>97</v>
          </cell>
          <cell r="Y3115">
            <v>81</v>
          </cell>
          <cell r="Z3115">
            <v>98</v>
          </cell>
          <cell r="AA3115">
            <v>99</v>
          </cell>
          <cell r="AB3115">
            <v>76</v>
          </cell>
          <cell r="AC3115">
            <v>99</v>
          </cell>
        </row>
        <row r="3116">
          <cell r="A3116" t="str">
            <v>SYk</v>
          </cell>
          <cell r="B3116" t="str">
            <v>S</v>
          </cell>
          <cell r="C3116" t="str">
            <v>late-8</v>
          </cell>
          <cell r="D3116" t="str">
            <v>Y</v>
          </cell>
          <cell r="E3116" t="str">
            <v>k</v>
          </cell>
          <cell r="F3116" t="str">
            <v>mid-8</v>
          </cell>
          <cell r="G3116" t="str">
            <v>SY</v>
          </cell>
          <cell r="H3116" t="str">
            <v>Yk</v>
          </cell>
          <cell r="I3116">
            <v>4</v>
          </cell>
          <cell r="J3116" t="str">
            <v>Not Found</v>
          </cell>
          <cell r="K3116">
            <v>9.74E-2</v>
          </cell>
          <cell r="L3116">
            <v>3.3E-3</v>
          </cell>
          <cell r="M3116">
            <v>18</v>
          </cell>
          <cell r="N3116" t="str">
            <v>Not Found</v>
          </cell>
          <cell r="O3116">
            <v>0.12</v>
          </cell>
          <cell r="P3116">
            <v>3.2000000000000002E-3</v>
          </cell>
          <cell r="Q3116">
            <v>10</v>
          </cell>
          <cell r="R3116">
            <v>-0.26528277123544908</v>
          </cell>
          <cell r="S3116">
            <v>3.4844333995031646E-2</v>
          </cell>
          <cell r="T3116">
            <v>1.0826533331700197</v>
          </cell>
          <cell r="U3116">
            <v>-7.3514111051105151E-4</v>
          </cell>
          <cell r="V3116">
            <v>-0.13695130433215669</v>
          </cell>
          <cell r="W3116">
            <v>0.72240878309374867</v>
          </cell>
          <cell r="X3116">
            <v>40</v>
          </cell>
          <cell r="Y3116">
            <v>51</v>
          </cell>
          <cell r="Z3116">
            <v>86</v>
          </cell>
          <cell r="AA3116">
            <v>50</v>
          </cell>
          <cell r="AB3116">
            <v>45</v>
          </cell>
          <cell r="AC3116">
            <v>76</v>
          </cell>
        </row>
        <row r="3117">
          <cell r="A3117" t="str">
            <v>sYl</v>
          </cell>
          <cell r="B3117" t="str">
            <v>s</v>
          </cell>
          <cell r="C3117" t="str">
            <v>late-8</v>
          </cell>
          <cell r="D3117" t="str">
            <v>Y</v>
          </cell>
          <cell r="E3117" t="str">
            <v>l</v>
          </cell>
          <cell r="F3117" t="str">
            <v>late-8</v>
          </cell>
          <cell r="G3117" t="str">
            <v>sY</v>
          </cell>
          <cell r="H3117" t="str">
            <v>Yl</v>
          </cell>
          <cell r="I3117">
            <v>5</v>
          </cell>
          <cell r="J3117" t="str">
            <v>Not Found</v>
          </cell>
          <cell r="K3117">
            <v>0.21029999999999999</v>
          </cell>
          <cell r="L3117">
            <v>5.8999999999999999E-3</v>
          </cell>
          <cell r="M3117">
            <v>28</v>
          </cell>
          <cell r="N3117" t="str">
            <v>Not Found</v>
          </cell>
          <cell r="O3117">
            <v>0.24529999999999999</v>
          </cell>
          <cell r="P3117">
            <v>6.6E-3</v>
          </cell>
          <cell r="Q3117">
            <v>16</v>
          </cell>
          <cell r="R3117">
            <v>2.3398953213077123</v>
          </cell>
          <cell r="S3117">
            <v>0.79006419200531752</v>
          </cell>
          <cell r="T3117">
            <v>2.6932333367860153</v>
          </cell>
          <cell r="U3117">
            <v>2.8677073993883506</v>
          </cell>
          <cell r="V3117">
            <v>0.90162172269075858</v>
          </cell>
          <cell r="W3117">
            <v>2.1120927810404377</v>
          </cell>
          <cell r="X3117">
            <v>99</v>
          </cell>
          <cell r="Y3117">
            <v>79</v>
          </cell>
          <cell r="Z3117">
            <v>100</v>
          </cell>
          <cell r="AA3117">
            <v>100</v>
          </cell>
          <cell r="AB3117">
            <v>82</v>
          </cell>
          <cell r="AC3117">
            <v>98</v>
          </cell>
        </row>
        <row r="3118">
          <cell r="A3118" t="str">
            <v>SYl</v>
          </cell>
          <cell r="B3118" t="str">
            <v>S</v>
          </cell>
          <cell r="C3118" t="str">
            <v>late-8</v>
          </cell>
          <cell r="D3118" t="str">
            <v>Y</v>
          </cell>
          <cell r="E3118" t="str">
            <v>l</v>
          </cell>
          <cell r="F3118" t="str">
            <v>late-8</v>
          </cell>
          <cell r="G3118" t="str">
            <v>SY</v>
          </cell>
          <cell r="H3118" t="str">
            <v>Yl</v>
          </cell>
          <cell r="I3118">
            <v>5</v>
          </cell>
          <cell r="J3118" t="str">
            <v>Not Found</v>
          </cell>
          <cell r="K3118">
            <v>0.1176</v>
          </cell>
          <cell r="L3118">
            <v>3.0000000000000001E-3</v>
          </cell>
          <cell r="M3118">
            <v>21</v>
          </cell>
          <cell r="N3118" t="str">
            <v>Not Found</v>
          </cell>
          <cell r="O3118">
            <v>0.1409</v>
          </cell>
          <cell r="P3118">
            <v>4.0000000000000001E-3</v>
          </cell>
          <cell r="Q3118">
            <v>11</v>
          </cell>
          <cell r="R3118">
            <v>0.20083412397599343</v>
          </cell>
          <cell r="S3118">
            <v>-5.2296418852309019E-2</v>
          </cell>
          <cell r="T3118">
            <v>1.5658273342548181</v>
          </cell>
          <cell r="U3118">
            <v>0.47772015894077569</v>
          </cell>
          <cell r="V3118">
            <v>0.10741881967323515</v>
          </cell>
          <cell r="W3118">
            <v>0.95402278275153019</v>
          </cell>
          <cell r="X3118">
            <v>57.999999999999993</v>
          </cell>
          <cell r="Y3118">
            <v>48</v>
          </cell>
          <cell r="Z3118">
            <v>94</v>
          </cell>
          <cell r="AA3118">
            <v>68</v>
          </cell>
          <cell r="AB3118">
            <v>55.000000000000007</v>
          </cell>
          <cell r="AC3118">
            <v>83</v>
          </cell>
        </row>
        <row r="3119">
          <cell r="A3119" t="str">
            <v>sYm</v>
          </cell>
          <cell r="B3119" t="str">
            <v>s</v>
          </cell>
          <cell r="C3119" t="str">
            <v>late-8</v>
          </cell>
          <cell r="D3119" t="str">
            <v>Y</v>
          </cell>
          <cell r="E3119" t="str">
            <v>m</v>
          </cell>
          <cell r="F3119" t="str">
            <v>early-8</v>
          </cell>
          <cell r="G3119" t="str">
            <v>sY</v>
          </cell>
          <cell r="H3119" t="str">
            <v>Ym</v>
          </cell>
          <cell r="I3119">
            <v>3</v>
          </cell>
          <cell r="J3119" t="str">
            <v>Not Found</v>
          </cell>
          <cell r="K3119">
            <v>0.18609999999999999</v>
          </cell>
          <cell r="L3119">
            <v>4.4000000000000003E-3</v>
          </cell>
          <cell r="M3119">
            <v>18</v>
          </cell>
          <cell r="N3119" t="str">
            <v>Not Found</v>
          </cell>
          <cell r="O3119">
            <v>0.2092</v>
          </cell>
          <cell r="P3119">
            <v>4.5999999999999999E-3</v>
          </cell>
          <cell r="Q3119">
            <v>13</v>
          </cell>
          <cell r="R3119">
            <v>1.7814780508068753</v>
          </cell>
          <cell r="S3119">
            <v>0.35436042776861426</v>
          </cell>
          <cell r="T3119">
            <v>1.0826533331700197</v>
          </cell>
          <cell r="U3119">
            <v>2.0412846083906744</v>
          </cell>
          <cell r="V3119">
            <v>0.29069641267727897</v>
          </cell>
          <cell r="W3119">
            <v>1.4172507820670932</v>
          </cell>
          <cell r="X3119">
            <v>96</v>
          </cell>
          <cell r="Y3119">
            <v>64</v>
          </cell>
          <cell r="Z3119">
            <v>86</v>
          </cell>
          <cell r="AA3119">
            <v>98</v>
          </cell>
          <cell r="AB3119">
            <v>62</v>
          </cell>
          <cell r="AC3119">
            <v>92</v>
          </cell>
        </row>
        <row r="3120">
          <cell r="A3120" t="str">
            <v>SYm</v>
          </cell>
          <cell r="B3120" t="str">
            <v>S</v>
          </cell>
          <cell r="C3120" t="str">
            <v>late-8</v>
          </cell>
          <cell r="D3120" t="str">
            <v>Y</v>
          </cell>
          <cell r="E3120" t="str">
            <v>m</v>
          </cell>
          <cell r="F3120" t="str">
            <v>early-8</v>
          </cell>
          <cell r="G3120" t="str">
            <v>SY</v>
          </cell>
          <cell r="H3120" t="str">
            <v>Ym</v>
          </cell>
          <cell r="I3120">
            <v>3</v>
          </cell>
          <cell r="J3120" t="str">
            <v>Not Found</v>
          </cell>
          <cell r="K3120">
            <v>9.3399999999999997E-2</v>
          </cell>
          <cell r="L3120">
            <v>1.4E-3</v>
          </cell>
          <cell r="M3120">
            <v>11</v>
          </cell>
          <cell r="N3120" t="str">
            <v>Not Found</v>
          </cell>
          <cell r="O3120">
            <v>0.1048</v>
          </cell>
          <cell r="P3120">
            <v>1.9E-3</v>
          </cell>
          <cell r="Q3120">
            <v>6</v>
          </cell>
          <cell r="R3120">
            <v>-0.35758314652484369</v>
          </cell>
          <cell r="S3120">
            <v>-0.51704710070479265</v>
          </cell>
          <cell r="T3120">
            <v>-4.4752669361177014E-2</v>
          </cell>
          <cell r="U3120">
            <v>-0.34870263205690116</v>
          </cell>
          <cell r="V3120">
            <v>-0.53405275584091849</v>
          </cell>
          <cell r="W3120">
            <v>-0.20404721553737729</v>
          </cell>
          <cell r="X3120">
            <v>36</v>
          </cell>
          <cell r="Y3120">
            <v>30</v>
          </cell>
          <cell r="Z3120">
            <v>48</v>
          </cell>
          <cell r="AA3120">
            <v>36</v>
          </cell>
          <cell r="AB3120">
            <v>30</v>
          </cell>
          <cell r="AC3120">
            <v>42</v>
          </cell>
        </row>
        <row r="3121">
          <cell r="A3121" t="str">
            <v>sYp</v>
          </cell>
          <cell r="B3121" t="str">
            <v>s</v>
          </cell>
          <cell r="C3121" t="str">
            <v>late-8</v>
          </cell>
          <cell r="D3121" t="str">
            <v>Y</v>
          </cell>
          <cell r="E3121" t="str">
            <v>p</v>
          </cell>
          <cell r="F3121" t="str">
            <v>early-8</v>
          </cell>
          <cell r="G3121" t="str">
            <v>sY</v>
          </cell>
          <cell r="H3121" t="str">
            <v>Yp</v>
          </cell>
          <cell r="I3121">
            <v>3</v>
          </cell>
          <cell r="J3121" t="str">
            <v>Not Found</v>
          </cell>
          <cell r="K3121">
            <v>0.17380000000000001</v>
          </cell>
          <cell r="L3121">
            <v>4.7000000000000002E-3</v>
          </cell>
          <cell r="M3121">
            <v>20</v>
          </cell>
          <cell r="N3121" t="str">
            <v>Not Found</v>
          </cell>
          <cell r="O3121">
            <v>0.19620000000000001</v>
          </cell>
          <cell r="P3121">
            <v>5.1000000000000004E-3</v>
          </cell>
          <cell r="Q3121">
            <v>12</v>
          </cell>
          <cell r="R3121">
            <v>1.4976543967919875</v>
          </cell>
          <cell r="S3121">
            <v>0.44150118061595489</v>
          </cell>
          <cell r="T3121">
            <v>1.4047693338932186</v>
          </cell>
          <cell r="U3121">
            <v>1.7436808332391565</v>
          </cell>
          <cell r="V3121">
            <v>0.44342774018064901</v>
          </cell>
          <cell r="W3121">
            <v>1.1856367824093117</v>
          </cell>
          <cell r="X3121">
            <v>93</v>
          </cell>
          <cell r="Y3121">
            <v>67</v>
          </cell>
          <cell r="Z3121">
            <v>92</v>
          </cell>
          <cell r="AA3121">
            <v>96</v>
          </cell>
          <cell r="AB3121">
            <v>68</v>
          </cell>
          <cell r="AC3121">
            <v>88</v>
          </cell>
        </row>
        <row r="3122">
          <cell r="A3122" t="str">
            <v>SYp</v>
          </cell>
          <cell r="B3122" t="str">
            <v>S</v>
          </cell>
          <cell r="C3122" t="str">
            <v>late-8</v>
          </cell>
          <cell r="D3122" t="str">
            <v>Y</v>
          </cell>
          <cell r="E3122" t="str">
            <v>p</v>
          </cell>
          <cell r="F3122" t="str">
            <v>early-8</v>
          </cell>
          <cell r="G3122" t="str">
            <v>SY</v>
          </cell>
          <cell r="H3122" t="str">
            <v>Yp</v>
          </cell>
          <cell r="I3122">
            <v>3</v>
          </cell>
          <cell r="J3122" t="str">
            <v>Not Found</v>
          </cell>
          <cell r="K3122">
            <v>8.1100000000000005E-2</v>
          </cell>
          <cell r="L3122">
            <v>1.6999999999999999E-3</v>
          </cell>
          <cell r="M3122">
            <v>11</v>
          </cell>
          <cell r="N3122" t="str">
            <v>Not Found</v>
          </cell>
          <cell r="O3122">
            <v>9.1800000000000007E-2</v>
          </cell>
          <cell r="P3122">
            <v>2.3999999999999998E-3</v>
          </cell>
          <cell r="Q3122">
            <v>10</v>
          </cell>
          <cell r="R3122">
            <v>-0.64140680053973176</v>
          </cell>
          <cell r="S3122">
            <v>-0.42990634785745202</v>
          </cell>
          <cell r="T3122">
            <v>-4.4752669361177014E-2</v>
          </cell>
          <cell r="U3122">
            <v>-0.64630640720841914</v>
          </cell>
          <cell r="V3122">
            <v>-0.38132142833754862</v>
          </cell>
          <cell r="W3122">
            <v>0.72240878309374867</v>
          </cell>
          <cell r="X3122">
            <v>26</v>
          </cell>
          <cell r="Y3122">
            <v>33</v>
          </cell>
          <cell r="Z3122">
            <v>48</v>
          </cell>
          <cell r="AA3122">
            <v>26</v>
          </cell>
          <cell r="AB3122">
            <v>36</v>
          </cell>
          <cell r="AC3122">
            <v>76</v>
          </cell>
        </row>
        <row r="3123">
          <cell r="A3123" t="str">
            <v>sYs</v>
          </cell>
          <cell r="B3123" t="str">
            <v>s</v>
          </cell>
          <cell r="C3123" t="str">
            <v>late-8</v>
          </cell>
          <cell r="D3123" t="str">
            <v>Y</v>
          </cell>
          <cell r="E3123" t="str">
            <v>s</v>
          </cell>
          <cell r="F3123" t="str">
            <v>late-8</v>
          </cell>
          <cell r="G3123" t="str">
            <v>sY</v>
          </cell>
          <cell r="H3123" t="str">
            <v>Ys</v>
          </cell>
          <cell r="I3123">
            <v>5</v>
          </cell>
          <cell r="J3123" t="str">
            <v>Not Found</v>
          </cell>
          <cell r="K3123">
            <v>0.2155</v>
          </cell>
          <cell r="L3123">
            <v>4.5999999999999999E-3</v>
          </cell>
          <cell r="M3123">
            <v>21</v>
          </cell>
          <cell r="N3123" t="str">
            <v>Not Found</v>
          </cell>
          <cell r="O3123">
            <v>0.22620000000000001</v>
          </cell>
          <cell r="P3123">
            <v>5.4000000000000003E-3</v>
          </cell>
          <cell r="Q3123">
            <v>12</v>
          </cell>
          <cell r="R3123">
            <v>2.4598858091839255</v>
          </cell>
          <cell r="S3123">
            <v>0.41245426300017457</v>
          </cell>
          <cell r="T3123">
            <v>1.5658273342548181</v>
          </cell>
          <cell r="U3123">
            <v>2.4304587758965059</v>
          </cell>
          <cell r="V3123">
            <v>0.5350665366826709</v>
          </cell>
          <cell r="W3123">
            <v>1.1856367824093117</v>
          </cell>
          <cell r="X3123">
            <v>99</v>
          </cell>
          <cell r="Y3123">
            <v>66</v>
          </cell>
          <cell r="Z3123">
            <v>94</v>
          </cell>
          <cell r="AA3123">
            <v>99</v>
          </cell>
          <cell r="AB3123">
            <v>71</v>
          </cell>
          <cell r="AC3123">
            <v>88</v>
          </cell>
        </row>
        <row r="3124">
          <cell r="A3124" t="str">
            <v>sYS</v>
          </cell>
          <cell r="B3124" t="str">
            <v>s</v>
          </cell>
          <cell r="C3124" t="str">
            <v>late-8</v>
          </cell>
          <cell r="D3124" t="str">
            <v>Y</v>
          </cell>
          <cell r="E3124" t="str">
            <v>S</v>
          </cell>
          <cell r="F3124" t="str">
            <v>late-8</v>
          </cell>
          <cell r="G3124" t="str">
            <v>sY</v>
          </cell>
          <cell r="H3124" t="str">
            <v>YS</v>
          </cell>
          <cell r="I3124">
            <v>5</v>
          </cell>
          <cell r="J3124" t="str">
            <v>Not Found</v>
          </cell>
          <cell r="K3124">
            <v>0.1444</v>
          </cell>
          <cell r="L3124">
            <v>3.2000000000000002E-3</v>
          </cell>
          <cell r="M3124">
            <v>8</v>
          </cell>
          <cell r="N3124" t="str">
            <v>Not Found</v>
          </cell>
          <cell r="O3124">
            <v>0.17499999999999999</v>
          </cell>
          <cell r="P3124">
            <v>3.3E-3</v>
          </cell>
          <cell r="Q3124">
            <v>4</v>
          </cell>
          <cell r="R3124">
            <v>0.81924663841493717</v>
          </cell>
          <cell r="S3124">
            <v>5.7974163792514658E-3</v>
          </cell>
          <cell r="T3124">
            <v>-0.52792667044597552</v>
          </cell>
          <cell r="U3124">
            <v>1.2583577537612958</v>
          </cell>
          <cell r="V3124">
            <v>-0.10640503883148275</v>
          </cell>
          <cell r="W3124">
            <v>-0.66727521485294028</v>
          </cell>
          <cell r="X3124">
            <v>79</v>
          </cell>
          <cell r="Y3124">
            <v>50</v>
          </cell>
          <cell r="Z3124">
            <v>30</v>
          </cell>
          <cell r="AA3124">
            <v>90</v>
          </cell>
          <cell r="AB3124">
            <v>46</v>
          </cell>
          <cell r="AC3124">
            <v>25</v>
          </cell>
        </row>
        <row r="3125">
          <cell r="A3125" t="str">
            <v>SYs</v>
          </cell>
          <cell r="B3125" t="str">
            <v>S</v>
          </cell>
          <cell r="C3125" t="str">
            <v>late-8</v>
          </cell>
          <cell r="D3125" t="str">
            <v>Y</v>
          </cell>
          <cell r="E3125" t="str">
            <v>s</v>
          </cell>
          <cell r="F3125" t="str">
            <v>late-8</v>
          </cell>
          <cell r="G3125" t="str">
            <v>SY</v>
          </cell>
          <cell r="H3125" t="str">
            <v>Ys</v>
          </cell>
          <cell r="I3125">
            <v>5</v>
          </cell>
          <cell r="J3125" t="str">
            <v>Not Found</v>
          </cell>
          <cell r="K3125">
            <v>0.12280000000000001</v>
          </cell>
          <cell r="L3125">
            <v>1.6999999999999999E-3</v>
          </cell>
          <cell r="M3125">
            <v>11</v>
          </cell>
          <cell r="N3125" t="str">
            <v>Not Found</v>
          </cell>
          <cell r="O3125">
            <v>0.12180000000000001</v>
          </cell>
          <cell r="P3125">
            <v>2.7000000000000001E-3</v>
          </cell>
          <cell r="Q3125">
            <v>7</v>
          </cell>
          <cell r="R3125">
            <v>0.32082461185220662</v>
          </cell>
          <cell r="S3125">
            <v>-0.42990634785745202</v>
          </cell>
          <cell r="T3125">
            <v>-4.4752669361177014E-2</v>
          </cell>
          <cell r="U3125">
            <v>4.0471535448930132E-2</v>
          </cell>
          <cell r="V3125">
            <v>-0.28968263183552656</v>
          </cell>
          <cell r="W3125">
            <v>2.7566784120404197E-2</v>
          </cell>
          <cell r="X3125">
            <v>63</v>
          </cell>
          <cell r="Y3125">
            <v>33</v>
          </cell>
          <cell r="Z3125">
            <v>48</v>
          </cell>
          <cell r="AA3125">
            <v>52</v>
          </cell>
          <cell r="AB3125">
            <v>39</v>
          </cell>
          <cell r="AC3125">
            <v>51</v>
          </cell>
        </row>
        <row r="3126">
          <cell r="A3126" t="str">
            <v>SYS</v>
          </cell>
          <cell r="B3126" t="str">
            <v>S</v>
          </cell>
          <cell r="C3126" t="str">
            <v>late-8</v>
          </cell>
          <cell r="D3126" t="str">
            <v>Y</v>
          </cell>
          <cell r="E3126" t="str">
            <v>S</v>
          </cell>
          <cell r="F3126" t="str">
            <v>late-8</v>
          </cell>
          <cell r="G3126" t="str">
            <v>SY</v>
          </cell>
          <cell r="H3126" t="str">
            <v>YS</v>
          </cell>
          <cell r="I3126">
            <v>5</v>
          </cell>
          <cell r="J3126" t="str">
            <v>Not Found</v>
          </cell>
          <cell r="K3126">
            <v>5.1700000000000003E-2</v>
          </cell>
          <cell r="L3126">
            <v>2.9999999999999997E-4</v>
          </cell>
          <cell r="M3126">
            <v>3</v>
          </cell>
          <cell r="N3126" t="str">
            <v>Not Found</v>
          </cell>
          <cell r="O3126">
            <v>7.0599999999999996E-2</v>
          </cell>
          <cell r="P3126">
            <v>5.9999999999999995E-4</v>
          </cell>
          <cell r="Q3126">
            <v>2</v>
          </cell>
          <cell r="R3126">
            <v>-1.319814558916782</v>
          </cell>
          <cell r="S3126">
            <v>-0.83656319447837524</v>
          </cell>
          <cell r="T3126">
            <v>-1.3332166722539731</v>
          </cell>
          <cell r="U3126">
            <v>-1.1316294866862795</v>
          </cell>
          <cell r="V3126">
            <v>-0.93115420734968024</v>
          </cell>
          <cell r="W3126">
            <v>-1.1305032141685032</v>
          </cell>
          <cell r="X3126">
            <v>9</v>
          </cell>
          <cell r="Y3126">
            <v>20</v>
          </cell>
          <cell r="Z3126">
            <v>9</v>
          </cell>
          <cell r="AA3126">
            <v>13</v>
          </cell>
          <cell r="AB3126">
            <v>18</v>
          </cell>
          <cell r="AC3126">
            <v>13</v>
          </cell>
        </row>
        <row r="3127">
          <cell r="A3127" t="str">
            <v>sYT</v>
          </cell>
          <cell r="B3127" t="str">
            <v>s</v>
          </cell>
          <cell r="C3127" t="str">
            <v>late-8</v>
          </cell>
          <cell r="D3127" t="str">
            <v>Y</v>
          </cell>
          <cell r="E3127" t="str">
            <v>T</v>
          </cell>
          <cell r="F3127" t="str">
            <v>late-8</v>
          </cell>
          <cell r="G3127" t="str">
            <v>sY</v>
          </cell>
          <cell r="H3127" t="str">
            <v>YT</v>
          </cell>
          <cell r="I3127">
            <v>5</v>
          </cell>
          <cell r="J3127" t="str">
            <v>Not Found</v>
          </cell>
          <cell r="K3127">
            <v>0.14399999999999999</v>
          </cell>
          <cell r="L3127">
            <v>3.3E-3</v>
          </cell>
          <cell r="M3127">
            <v>9</v>
          </cell>
          <cell r="N3127" t="str">
            <v>Not Found</v>
          </cell>
          <cell r="O3127">
            <v>0.17230000000000001</v>
          </cell>
          <cell r="P3127">
            <v>3.3E-3</v>
          </cell>
          <cell r="Q3127">
            <v>5</v>
          </cell>
          <cell r="R3127">
            <v>0.81001660088599747</v>
          </cell>
          <cell r="S3127">
            <v>3.4844333995031646E-2</v>
          </cell>
          <cell r="T3127">
            <v>-0.36686867008437607</v>
          </cell>
          <cell r="U3127">
            <v>1.1965477389221348</v>
          </cell>
          <cell r="V3127">
            <v>-0.10640503883148275</v>
          </cell>
          <cell r="W3127">
            <v>-0.43566121519515877</v>
          </cell>
          <cell r="X3127">
            <v>79</v>
          </cell>
          <cell r="Y3127">
            <v>51</v>
          </cell>
          <cell r="Z3127">
            <v>36</v>
          </cell>
          <cell r="AA3127">
            <v>88</v>
          </cell>
          <cell r="AB3127">
            <v>46</v>
          </cell>
          <cell r="AC3127">
            <v>33</v>
          </cell>
        </row>
        <row r="3128">
          <cell r="A3128" t="str">
            <v>SYt</v>
          </cell>
          <cell r="B3128" t="str">
            <v>S</v>
          </cell>
          <cell r="C3128" t="str">
            <v>late-8</v>
          </cell>
          <cell r="D3128" t="str">
            <v>Y</v>
          </cell>
          <cell r="E3128" t="str">
            <v>t</v>
          </cell>
          <cell r="F3128" t="str">
            <v>mid-8</v>
          </cell>
          <cell r="G3128" t="str">
            <v>SY</v>
          </cell>
          <cell r="H3128" t="str">
            <v>Yt</v>
          </cell>
          <cell r="I3128">
            <v>4</v>
          </cell>
          <cell r="J3128" t="str">
            <v>Not Found</v>
          </cell>
          <cell r="K3128">
            <v>0.1099</v>
          </cell>
          <cell r="L3128">
            <v>3.8E-3</v>
          </cell>
          <cell r="M3128">
            <v>21</v>
          </cell>
          <cell r="N3128" t="str">
            <v>Not Found</v>
          </cell>
          <cell r="O3128">
            <v>0.12759999999999999</v>
          </cell>
          <cell r="P3128">
            <v>4.7000000000000002E-3</v>
          </cell>
          <cell r="Q3128">
            <v>16</v>
          </cell>
          <cell r="R3128">
            <v>2.3155901543908914E-2</v>
          </cell>
          <cell r="S3128">
            <v>0.18007892207393278</v>
          </cell>
          <cell r="T3128">
            <v>1.5658273342548181</v>
          </cell>
          <cell r="U3128">
            <v>0.17324860436268399</v>
          </cell>
          <cell r="V3128">
            <v>0.32124267817795304</v>
          </cell>
          <cell r="W3128">
            <v>2.1120927810404377</v>
          </cell>
          <cell r="X3128">
            <v>51</v>
          </cell>
          <cell r="Y3128">
            <v>56.999999999999993</v>
          </cell>
          <cell r="Z3128">
            <v>94</v>
          </cell>
          <cell r="AA3128">
            <v>56.999999999999993</v>
          </cell>
          <cell r="AB3128">
            <v>63</v>
          </cell>
          <cell r="AC3128">
            <v>98</v>
          </cell>
        </row>
        <row r="3129">
          <cell r="A3129" t="str">
            <v>SYT</v>
          </cell>
          <cell r="B3129" t="str">
            <v>S</v>
          </cell>
          <cell r="C3129" t="str">
            <v>late-8</v>
          </cell>
          <cell r="D3129" t="str">
            <v>Y</v>
          </cell>
          <cell r="E3129" t="str">
            <v>T</v>
          </cell>
          <cell r="F3129" t="str">
            <v>late-8</v>
          </cell>
          <cell r="G3129" t="str">
            <v>SY</v>
          </cell>
          <cell r="H3129" t="str">
            <v>YT</v>
          </cell>
          <cell r="I3129">
            <v>5</v>
          </cell>
          <cell r="J3129" t="str">
            <v>Not Found</v>
          </cell>
          <cell r="K3129">
            <v>5.1299999999999998E-2</v>
          </cell>
          <cell r="L3129">
            <v>4.0000000000000002E-4</v>
          </cell>
          <cell r="M3129">
            <v>4</v>
          </cell>
          <cell r="N3129" t="str">
            <v>Not Found</v>
          </cell>
          <cell r="O3129">
            <v>6.7900000000000002E-2</v>
          </cell>
          <cell r="P3129">
            <v>5.9999999999999995E-4</v>
          </cell>
          <cell r="Q3129">
            <v>2</v>
          </cell>
          <cell r="R3129">
            <v>-1.3290445964457216</v>
          </cell>
          <cell r="S3129">
            <v>-0.80751627686259497</v>
          </cell>
          <cell r="T3129">
            <v>-1.1721586718923735</v>
          </cell>
          <cell r="U3129">
            <v>-1.1934395015254409</v>
          </cell>
          <cell r="V3129">
            <v>-0.93115420734968024</v>
          </cell>
          <cell r="W3129">
            <v>-1.1305032141685032</v>
          </cell>
          <cell r="X3129">
            <v>9</v>
          </cell>
          <cell r="Y3129">
            <v>21</v>
          </cell>
          <cell r="Z3129">
            <v>12</v>
          </cell>
          <cell r="AA3129">
            <v>12</v>
          </cell>
          <cell r="AB3129">
            <v>18</v>
          </cell>
          <cell r="AC3129">
            <v>13</v>
          </cell>
        </row>
        <row r="3130">
          <cell r="A3130" t="str">
            <v>sYv</v>
          </cell>
          <cell r="B3130" t="str">
            <v>s</v>
          </cell>
          <cell r="C3130" t="str">
            <v>late-8</v>
          </cell>
          <cell r="D3130" t="str">
            <v>Y</v>
          </cell>
          <cell r="E3130" t="str">
            <v>v</v>
          </cell>
          <cell r="F3130" t="str">
            <v>mid-8</v>
          </cell>
          <cell r="G3130" t="str">
            <v>sY</v>
          </cell>
          <cell r="H3130" t="str">
            <v>Yv</v>
          </cell>
          <cell r="I3130">
            <v>4</v>
          </cell>
          <cell r="J3130" t="str">
            <v>Not Found</v>
          </cell>
          <cell r="K3130">
            <v>0.16020000000000001</v>
          </cell>
          <cell r="L3130">
            <v>4.7000000000000002E-3</v>
          </cell>
          <cell r="M3130">
            <v>18</v>
          </cell>
          <cell r="N3130" t="str">
            <v>Not Found</v>
          </cell>
          <cell r="O3130">
            <v>0.18590000000000001</v>
          </cell>
          <cell r="P3130">
            <v>4.1999999999999997E-3</v>
          </cell>
          <cell r="Q3130">
            <v>10</v>
          </cell>
          <cell r="R3130">
            <v>1.1838331208080459</v>
          </cell>
          <cell r="S3130">
            <v>0.44150118061595489</v>
          </cell>
          <cell r="T3130">
            <v>1.0826533331700197</v>
          </cell>
          <cell r="U3130">
            <v>1.5078870729267999</v>
          </cell>
          <cell r="V3130">
            <v>0.168511350674583</v>
          </cell>
          <cell r="W3130">
            <v>0.72240878309374867</v>
          </cell>
          <cell r="X3130">
            <v>88</v>
          </cell>
          <cell r="Y3130">
            <v>67</v>
          </cell>
          <cell r="Z3130">
            <v>86</v>
          </cell>
          <cell r="AA3130">
            <v>93</v>
          </cell>
          <cell r="AB3130">
            <v>56.999999999999993</v>
          </cell>
          <cell r="AC3130">
            <v>76</v>
          </cell>
        </row>
        <row r="3131">
          <cell r="A3131" t="str">
            <v>SYv</v>
          </cell>
          <cell r="B3131" t="str">
            <v>S</v>
          </cell>
          <cell r="C3131" t="str">
            <v>late-8</v>
          </cell>
          <cell r="D3131" t="str">
            <v>Y</v>
          </cell>
          <cell r="E3131" t="str">
            <v>v</v>
          </cell>
          <cell r="F3131" t="str">
            <v>mid-8</v>
          </cell>
          <cell r="G3131" t="str">
            <v>SY</v>
          </cell>
          <cell r="H3131" t="str">
            <v>Yv</v>
          </cell>
          <cell r="I3131">
            <v>4</v>
          </cell>
          <cell r="J3131" t="str">
            <v>Not Found</v>
          </cell>
          <cell r="K3131">
            <v>6.7599999999999993E-2</v>
          </cell>
          <cell r="L3131">
            <v>1.8E-3</v>
          </cell>
          <cell r="M3131">
            <v>14</v>
          </cell>
          <cell r="N3131" t="str">
            <v>Not Found</v>
          </cell>
          <cell r="O3131">
            <v>8.1500000000000003E-2</v>
          </cell>
          <cell r="P3131">
            <v>1.5E-3</v>
          </cell>
          <cell r="Q3131">
            <v>8</v>
          </cell>
          <cell r="R3131">
            <v>-0.9529205671414388</v>
          </cell>
          <cell r="S3131">
            <v>-0.40085943024167181</v>
          </cell>
          <cell r="T3131">
            <v>0.43842133172362152</v>
          </cell>
          <cell r="U3131">
            <v>-0.8821001675207758</v>
          </cell>
          <cell r="V3131">
            <v>-0.65623781784361435</v>
          </cell>
          <cell r="W3131">
            <v>0.25918078377818571</v>
          </cell>
          <cell r="X3131">
            <v>17</v>
          </cell>
          <cell r="Y3131">
            <v>34</v>
          </cell>
          <cell r="Z3131">
            <v>67</v>
          </cell>
          <cell r="AA3131">
            <v>19</v>
          </cell>
          <cell r="AB3131">
            <v>26</v>
          </cell>
          <cell r="AC3131">
            <v>60</v>
          </cell>
        </row>
        <row r="3132">
          <cell r="A3132" t="str">
            <v>SYz</v>
          </cell>
          <cell r="B3132" t="str">
            <v>S</v>
          </cell>
          <cell r="C3132" t="str">
            <v>late-8</v>
          </cell>
          <cell r="D3132" t="str">
            <v>Y</v>
          </cell>
          <cell r="E3132" t="str">
            <v>z</v>
          </cell>
          <cell r="F3132" t="str">
            <v>late-8</v>
          </cell>
          <cell r="G3132" t="str">
            <v>SY</v>
          </cell>
          <cell r="H3132" t="str">
            <v>Yz</v>
          </cell>
          <cell r="I3132">
            <v>5</v>
          </cell>
          <cell r="J3132" t="str">
            <v>Not Found</v>
          </cell>
          <cell r="K3132">
            <v>6.4100000000000004E-2</v>
          </cell>
          <cell r="L3132">
            <v>1.2999999999999999E-3</v>
          </cell>
          <cell r="M3132">
            <v>9</v>
          </cell>
          <cell r="N3132" t="str">
            <v>Not Found</v>
          </cell>
          <cell r="O3132">
            <v>8.3500000000000005E-2</v>
          </cell>
          <cell r="P3132">
            <v>1.2999999999999999E-3</v>
          </cell>
          <cell r="Q3132">
            <v>6</v>
          </cell>
          <cell r="R3132">
            <v>-1.0336833955196587</v>
          </cell>
          <cell r="S3132">
            <v>-0.54609401832057292</v>
          </cell>
          <cell r="T3132">
            <v>-0.36686867008437607</v>
          </cell>
          <cell r="U3132">
            <v>-0.8363149713436191</v>
          </cell>
          <cell r="V3132">
            <v>-0.71733034884496238</v>
          </cell>
          <cell r="W3132">
            <v>-0.20404721553737729</v>
          </cell>
          <cell r="X3132">
            <v>15</v>
          </cell>
          <cell r="Y3132">
            <v>28.999999999999996</v>
          </cell>
          <cell r="Z3132">
            <v>36</v>
          </cell>
          <cell r="AA3132">
            <v>20</v>
          </cell>
          <cell r="AB3132">
            <v>24</v>
          </cell>
          <cell r="AC3132">
            <v>42</v>
          </cell>
        </row>
        <row r="3133">
          <cell r="A3133" t="str">
            <v>T@b</v>
          </cell>
          <cell r="B3133" t="str">
            <v>T</v>
          </cell>
          <cell r="C3133" t="str">
            <v>late-8</v>
          </cell>
          <cell r="D3133" t="str">
            <v>@</v>
          </cell>
          <cell r="E3133" t="str">
            <v>b</v>
          </cell>
          <cell r="F3133" t="str">
            <v>early-8</v>
          </cell>
          <cell r="G3133" t="str">
            <v>T@</v>
          </cell>
          <cell r="H3133" t="str">
            <v>@b</v>
          </cell>
          <cell r="I3133">
            <v>3</v>
          </cell>
          <cell r="J3133" t="str">
            <v>Not Found</v>
          </cell>
          <cell r="K3133">
            <v>0.11219999999999999</v>
          </cell>
          <cell r="L3133">
            <v>2.8E-3</v>
          </cell>
          <cell r="M3133">
            <v>8</v>
          </cell>
          <cell r="N3133" t="str">
            <v>Not Found</v>
          </cell>
          <cell r="O3133">
            <v>0.1104</v>
          </cell>
          <cell r="P3133">
            <v>2.8999999999999998E-3</v>
          </cell>
          <cell r="Q3133">
            <v>3</v>
          </cell>
          <cell r="R3133">
            <v>7.6228617335310708E-2</v>
          </cell>
          <cell r="S3133">
            <v>-0.1103902540838695</v>
          </cell>
          <cell r="T3133">
            <v>-0.52792667044597552</v>
          </cell>
          <cell r="U3133">
            <v>-0.22050408276086278</v>
          </cell>
          <cell r="V3133">
            <v>-0.22859010083417874</v>
          </cell>
          <cell r="W3133">
            <v>-0.89888921451072179</v>
          </cell>
          <cell r="X3133">
            <v>53</v>
          </cell>
          <cell r="Y3133">
            <v>45</v>
          </cell>
          <cell r="Z3133">
            <v>30</v>
          </cell>
          <cell r="AA3133">
            <v>41</v>
          </cell>
          <cell r="AB3133">
            <v>42</v>
          </cell>
          <cell r="AC3133">
            <v>18</v>
          </cell>
        </row>
        <row r="3134">
          <cell r="A3134" t="str">
            <v>t@C</v>
          </cell>
          <cell r="B3134" t="str">
            <v>t</v>
          </cell>
          <cell r="C3134" t="str">
            <v>mid-8</v>
          </cell>
          <cell r="D3134" t="str">
            <v>@</v>
          </cell>
          <cell r="E3134" t="str">
            <v>C</v>
          </cell>
          <cell r="F3134" t="str">
            <v>mid-8</v>
          </cell>
          <cell r="G3134" t="str">
            <v>t@</v>
          </cell>
          <cell r="H3134" t="str">
            <v>@C</v>
          </cell>
          <cell r="I3134">
            <v>3</v>
          </cell>
          <cell r="J3134" t="str">
            <v>Not Found</v>
          </cell>
          <cell r="K3134">
            <v>0.13189999999999999</v>
          </cell>
          <cell r="L3134">
            <v>5.3E-3</v>
          </cell>
          <cell r="M3134">
            <v>18</v>
          </cell>
          <cell r="N3134" t="str">
            <v>Not Found</v>
          </cell>
          <cell r="O3134">
            <v>0.14829999999999999</v>
          </cell>
          <cell r="P3134">
            <v>5.3E-3</v>
          </cell>
          <cell r="Q3134">
            <v>8</v>
          </cell>
          <cell r="R3134">
            <v>0.53080796563557886</v>
          </cell>
          <cell r="S3134">
            <v>0.61578268631063626</v>
          </cell>
          <cell r="T3134">
            <v>1.0826533331700197</v>
          </cell>
          <cell r="U3134">
            <v>0.64712538479625492</v>
          </cell>
          <cell r="V3134">
            <v>0.50452027118199683</v>
          </cell>
          <cell r="W3134">
            <v>0.25918078377818571</v>
          </cell>
          <cell r="X3134">
            <v>70</v>
          </cell>
          <cell r="Y3134">
            <v>73</v>
          </cell>
          <cell r="Z3134">
            <v>86</v>
          </cell>
          <cell r="AA3134">
            <v>74</v>
          </cell>
          <cell r="AB3134">
            <v>70</v>
          </cell>
          <cell r="AC3134">
            <v>60</v>
          </cell>
        </row>
        <row r="3135">
          <cell r="A3135" t="str">
            <v>t@d</v>
          </cell>
          <cell r="B3135" t="str">
            <v>t</v>
          </cell>
          <cell r="C3135" t="str">
            <v>mid-8</v>
          </cell>
          <cell r="D3135" t="str">
            <v>@</v>
          </cell>
          <cell r="E3135" t="str">
            <v>d</v>
          </cell>
          <cell r="F3135" t="str">
            <v>early-8</v>
          </cell>
          <cell r="G3135" t="str">
            <v>t@</v>
          </cell>
          <cell r="H3135" t="str">
            <v>@d</v>
          </cell>
          <cell r="I3135">
            <v>2</v>
          </cell>
          <cell r="J3135" t="str">
            <v>Not Found</v>
          </cell>
          <cell r="K3135">
            <v>0.16189999999999999</v>
          </cell>
          <cell r="L3135">
            <v>6.3E-3</v>
          </cell>
          <cell r="M3135">
            <v>22</v>
          </cell>
          <cell r="N3135" t="str">
            <v>Not Found</v>
          </cell>
          <cell r="O3135">
            <v>0.18909999999999999</v>
          </cell>
          <cell r="P3135">
            <v>8.0999999999999996E-3</v>
          </cell>
          <cell r="Q3135">
            <v>16</v>
          </cell>
          <cell r="R3135">
            <v>1.223060780306038</v>
          </cell>
          <cell r="S3135">
            <v>0.90625186246843847</v>
          </cell>
          <cell r="T3135">
            <v>1.7268853346164177</v>
          </cell>
          <cell r="U3135">
            <v>1.58114338681025</v>
          </cell>
          <cell r="V3135">
            <v>1.3598157052008681</v>
          </cell>
          <cell r="W3135">
            <v>2.1120927810404377</v>
          </cell>
          <cell r="X3135">
            <v>89</v>
          </cell>
          <cell r="Y3135">
            <v>82</v>
          </cell>
          <cell r="Z3135">
            <v>96</v>
          </cell>
          <cell r="AA3135">
            <v>94</v>
          </cell>
          <cell r="AB3135">
            <v>91</v>
          </cell>
          <cell r="AC3135">
            <v>98</v>
          </cell>
        </row>
        <row r="3136">
          <cell r="A3136" t="str">
            <v>T@d</v>
          </cell>
          <cell r="B3136" t="str">
            <v>T</v>
          </cell>
          <cell r="C3136" t="str">
            <v>late-8</v>
          </cell>
          <cell r="D3136" t="str">
            <v>@</v>
          </cell>
          <cell r="E3136" t="str">
            <v>d</v>
          </cell>
          <cell r="F3136" t="str">
            <v>early-8</v>
          </cell>
          <cell r="G3136" t="str">
            <v>T@</v>
          </cell>
          <cell r="H3136" t="str">
            <v>@d</v>
          </cell>
          <cell r="I3136">
            <v>3</v>
          </cell>
          <cell r="J3136" t="str">
            <v>Not Found</v>
          </cell>
          <cell r="K3136">
            <v>0.1242</v>
          </cell>
          <cell r="L3136">
            <v>2.5999999999999999E-3</v>
          </cell>
          <cell r="M3136">
            <v>15</v>
          </cell>
          <cell r="N3136" t="str">
            <v>Not Found</v>
          </cell>
          <cell r="O3136">
            <v>0.14199999999999999</v>
          </cell>
          <cell r="P3136">
            <v>5.4000000000000003E-3</v>
          </cell>
          <cell r="Q3136">
            <v>10</v>
          </cell>
          <cell r="R3136">
            <v>0.35312974320349466</v>
          </cell>
          <cell r="S3136">
            <v>-0.16848408931542999</v>
          </cell>
          <cell r="T3136">
            <v>0.59947933208522108</v>
          </cell>
          <cell r="U3136">
            <v>0.50290201683821156</v>
          </cell>
          <cell r="V3136">
            <v>0.5350665366826709</v>
          </cell>
          <cell r="W3136">
            <v>0.72240878309374867</v>
          </cell>
          <cell r="X3136">
            <v>64</v>
          </cell>
          <cell r="Y3136">
            <v>43</v>
          </cell>
          <cell r="Z3136">
            <v>72</v>
          </cell>
          <cell r="AA3136">
            <v>69</v>
          </cell>
          <cell r="AB3136">
            <v>71</v>
          </cell>
          <cell r="AC3136">
            <v>76</v>
          </cell>
        </row>
        <row r="3137">
          <cell r="A3137" t="str">
            <v>t@f</v>
          </cell>
          <cell r="B3137" t="str">
            <v>t</v>
          </cell>
          <cell r="C3137" t="str">
            <v>mid-8</v>
          </cell>
          <cell r="D3137" t="str">
            <v>@</v>
          </cell>
          <cell r="E3137" t="str">
            <v>f</v>
          </cell>
          <cell r="F3137" t="str">
            <v>mid-8</v>
          </cell>
          <cell r="G3137" t="str">
            <v>t@</v>
          </cell>
          <cell r="H3137" t="str">
            <v>@f</v>
          </cell>
          <cell r="I3137">
            <v>3</v>
          </cell>
          <cell r="J3137" t="str">
            <v>Not Found</v>
          </cell>
          <cell r="K3137">
            <v>0.14360000000000001</v>
          </cell>
          <cell r="L3137">
            <v>5.1999999999999998E-3</v>
          </cell>
          <cell r="M3137">
            <v>18</v>
          </cell>
          <cell r="N3137" t="str">
            <v>Not Found</v>
          </cell>
          <cell r="O3137">
            <v>0.15490000000000001</v>
          </cell>
          <cell r="P3137">
            <v>5.1000000000000004E-3</v>
          </cell>
          <cell r="Q3137">
            <v>7</v>
          </cell>
          <cell r="R3137">
            <v>0.80078656335705833</v>
          </cell>
          <cell r="S3137">
            <v>0.58673576869485589</v>
          </cell>
          <cell r="T3137">
            <v>1.0826533331700197</v>
          </cell>
          <cell r="U3137">
            <v>0.7982165321808723</v>
          </cell>
          <cell r="V3137">
            <v>0.44342774018064901</v>
          </cell>
          <cell r="W3137">
            <v>2.7566784120404197E-2</v>
          </cell>
          <cell r="X3137">
            <v>79</v>
          </cell>
          <cell r="Y3137">
            <v>72</v>
          </cell>
          <cell r="Z3137">
            <v>86</v>
          </cell>
          <cell r="AA3137">
            <v>79</v>
          </cell>
          <cell r="AB3137">
            <v>68</v>
          </cell>
          <cell r="AC3137">
            <v>51</v>
          </cell>
        </row>
        <row r="3138">
          <cell r="A3138" t="str">
            <v>T@f</v>
          </cell>
          <cell r="B3138" t="str">
            <v>T</v>
          </cell>
          <cell r="C3138" t="str">
            <v>late-8</v>
          </cell>
          <cell r="D3138" t="str">
            <v>@</v>
          </cell>
          <cell r="E3138" t="str">
            <v>f</v>
          </cell>
          <cell r="F3138" t="str">
            <v>mid-8</v>
          </cell>
          <cell r="G3138" t="str">
            <v>T@</v>
          </cell>
          <cell r="H3138" t="str">
            <v>@f</v>
          </cell>
          <cell r="I3138">
            <v>4</v>
          </cell>
          <cell r="J3138" t="str">
            <v>Not Found</v>
          </cell>
          <cell r="K3138">
            <v>0.10589999999999999</v>
          </cell>
          <cell r="L3138">
            <v>1.5E-3</v>
          </cell>
          <cell r="M3138">
            <v>7</v>
          </cell>
          <cell r="N3138" t="str">
            <v>Not Found</v>
          </cell>
          <cell r="O3138">
            <v>0.10780000000000001</v>
          </cell>
          <cell r="P3138">
            <v>2.3999999999999998E-3</v>
          </cell>
          <cell r="Q3138">
            <v>4</v>
          </cell>
          <cell r="R3138">
            <v>-6.9144473745485741E-2</v>
          </cell>
          <cell r="S3138">
            <v>-0.48800018308901244</v>
          </cell>
          <cell r="T3138">
            <v>-0.68898467080757508</v>
          </cell>
          <cell r="U3138">
            <v>-0.28002483779116616</v>
          </cell>
          <cell r="V3138">
            <v>-0.38132142833754862</v>
          </cell>
          <cell r="W3138">
            <v>-0.66727521485294028</v>
          </cell>
          <cell r="X3138">
            <v>47</v>
          </cell>
          <cell r="Y3138">
            <v>31</v>
          </cell>
          <cell r="Z3138">
            <v>24</v>
          </cell>
          <cell r="AA3138">
            <v>39</v>
          </cell>
          <cell r="AB3138">
            <v>36</v>
          </cell>
          <cell r="AC3138">
            <v>25</v>
          </cell>
        </row>
        <row r="3139">
          <cell r="A3139" t="str">
            <v>T@g</v>
          </cell>
          <cell r="B3139" t="str">
            <v>T</v>
          </cell>
          <cell r="C3139" t="str">
            <v>late-8</v>
          </cell>
          <cell r="D3139" t="str">
            <v>@</v>
          </cell>
          <cell r="E3139" t="str">
            <v>g</v>
          </cell>
          <cell r="F3139" t="str">
            <v>mid-8</v>
          </cell>
          <cell r="G3139" t="str">
            <v>T@</v>
          </cell>
          <cell r="H3139" t="str">
            <v>@g</v>
          </cell>
          <cell r="I3139">
            <v>4</v>
          </cell>
          <cell r="J3139" t="str">
            <v>Not Found</v>
          </cell>
          <cell r="K3139">
            <v>0.1041</v>
          </cell>
          <cell r="L3139">
            <v>3.0999999999999999E-3</v>
          </cell>
          <cell r="M3139">
            <v>14</v>
          </cell>
          <cell r="N3139" t="str">
            <v>Not Found</v>
          </cell>
          <cell r="O3139">
            <v>0.1076</v>
          </cell>
          <cell r="P3139">
            <v>3.5999999999999999E-3</v>
          </cell>
          <cell r="Q3139">
            <v>5</v>
          </cell>
          <cell r="R3139">
            <v>-0.1106796426257132</v>
          </cell>
          <cell r="S3139">
            <v>-2.324950123652884E-2</v>
          </cell>
          <cell r="T3139">
            <v>0.43842133172362152</v>
          </cell>
          <cell r="U3139">
            <v>-0.28460335740888199</v>
          </cell>
          <cell r="V3139">
            <v>-1.4766242329460836E-2</v>
          </cell>
          <cell r="W3139">
            <v>-0.43566121519515877</v>
          </cell>
          <cell r="X3139">
            <v>46</v>
          </cell>
          <cell r="Y3139">
            <v>49</v>
          </cell>
          <cell r="Z3139">
            <v>67</v>
          </cell>
          <cell r="AA3139">
            <v>39</v>
          </cell>
          <cell r="AB3139">
            <v>50</v>
          </cell>
          <cell r="AC3139">
            <v>33</v>
          </cell>
        </row>
        <row r="3140">
          <cell r="A3140" t="str">
            <v>T@G</v>
          </cell>
          <cell r="B3140" t="str">
            <v>T</v>
          </cell>
          <cell r="C3140" t="str">
            <v>late-8</v>
          </cell>
          <cell r="D3140" t="str">
            <v>@</v>
          </cell>
          <cell r="E3140" t="str">
            <v>G</v>
          </cell>
          <cell r="F3140" t="str">
            <v>mid-8</v>
          </cell>
          <cell r="G3140" t="str">
            <v>T@</v>
          </cell>
          <cell r="H3140" t="str">
            <v>@G</v>
          </cell>
          <cell r="I3140">
            <v>4</v>
          </cell>
          <cell r="J3140" t="str">
            <v>Not Found</v>
          </cell>
          <cell r="K3140">
            <v>9.8000000000000004E-2</v>
          </cell>
          <cell r="L3140">
            <v>3.8999999999999998E-3</v>
          </cell>
          <cell r="M3140">
            <v>12</v>
          </cell>
          <cell r="N3140" t="str">
            <v>Not Found</v>
          </cell>
          <cell r="O3140">
            <v>0.1074</v>
          </cell>
          <cell r="P3140">
            <v>5.1000000000000004E-3</v>
          </cell>
          <cell r="Q3140">
            <v>7</v>
          </cell>
          <cell r="R3140">
            <v>-0.25143771494203981</v>
          </cell>
          <cell r="S3140">
            <v>0.20912583968971296</v>
          </cell>
          <cell r="T3140">
            <v>0.11630533100042251</v>
          </cell>
          <cell r="U3140">
            <v>-0.28918187702659776</v>
          </cell>
          <cell r="V3140">
            <v>0.44342774018064901</v>
          </cell>
          <cell r="W3140">
            <v>2.7566784120404197E-2</v>
          </cell>
          <cell r="X3140">
            <v>40</v>
          </cell>
          <cell r="Y3140">
            <v>57.999999999999993</v>
          </cell>
          <cell r="Z3140">
            <v>54</v>
          </cell>
          <cell r="AA3140">
            <v>39</v>
          </cell>
          <cell r="AB3140">
            <v>68</v>
          </cell>
          <cell r="AC3140">
            <v>51</v>
          </cell>
        </row>
        <row r="3141">
          <cell r="A3141" t="str">
            <v>t@J</v>
          </cell>
          <cell r="B3141" t="str">
            <v>t</v>
          </cell>
          <cell r="C3141" t="str">
            <v>mid-8</v>
          </cell>
          <cell r="D3141" t="str">
            <v>@</v>
          </cell>
          <cell r="E3141" t="str">
            <v>J</v>
          </cell>
          <cell r="F3141" t="str">
            <v>mid-8</v>
          </cell>
          <cell r="G3141" t="str">
            <v>t@</v>
          </cell>
          <cell r="H3141" t="str">
            <v>@J</v>
          </cell>
          <cell r="I3141">
            <v>3</v>
          </cell>
          <cell r="J3141" t="str">
            <v>Not Found</v>
          </cell>
          <cell r="K3141">
            <v>0.13469999999999999</v>
          </cell>
          <cell r="L3141">
            <v>4.7000000000000002E-3</v>
          </cell>
          <cell r="M3141">
            <v>10</v>
          </cell>
          <cell r="N3141" t="str">
            <v>Not Found</v>
          </cell>
          <cell r="O3141">
            <v>0.1419</v>
          </cell>
          <cell r="P3141">
            <v>3.8E-3</v>
          </cell>
          <cell r="Q3141">
            <v>4</v>
          </cell>
          <cell r="R3141">
            <v>0.59541822833815494</v>
          </cell>
          <cell r="S3141">
            <v>0.44150118061595489</v>
          </cell>
          <cell r="T3141">
            <v>-0.20581066972277653</v>
          </cell>
          <cell r="U3141">
            <v>0.50061275702935404</v>
          </cell>
          <cell r="V3141">
            <v>4.632628867188715E-2</v>
          </cell>
          <cell r="W3141">
            <v>-0.66727521485294028</v>
          </cell>
          <cell r="X3141">
            <v>72</v>
          </cell>
          <cell r="Y3141">
            <v>67</v>
          </cell>
          <cell r="Z3141">
            <v>42</v>
          </cell>
          <cell r="AA3141">
            <v>69</v>
          </cell>
          <cell r="AB3141">
            <v>52</v>
          </cell>
          <cell r="AC3141">
            <v>25</v>
          </cell>
        </row>
        <row r="3142">
          <cell r="A3142" t="str">
            <v>T@J</v>
          </cell>
          <cell r="B3142" t="str">
            <v>T</v>
          </cell>
          <cell r="C3142" t="str">
            <v>late-8</v>
          </cell>
          <cell r="D3142" t="str">
            <v>@</v>
          </cell>
          <cell r="E3142" t="str">
            <v>J</v>
          </cell>
          <cell r="F3142" t="str">
            <v>mid-8</v>
          </cell>
          <cell r="G3142" t="str">
            <v>T@</v>
          </cell>
          <cell r="H3142" t="str">
            <v>@J</v>
          </cell>
          <cell r="I3142">
            <v>4</v>
          </cell>
          <cell r="J3142" t="str">
            <v>Not Found</v>
          </cell>
          <cell r="K3142">
            <v>9.7000000000000003E-2</v>
          </cell>
          <cell r="L3142">
            <v>1E-3</v>
          </cell>
          <cell r="M3142">
            <v>3</v>
          </cell>
          <cell r="N3142" t="str">
            <v>Not Found</v>
          </cell>
          <cell r="O3142">
            <v>9.4799999999999995E-2</v>
          </cell>
          <cell r="P3142">
            <v>1.1000000000000001E-3</v>
          </cell>
          <cell r="Q3142">
            <v>1</v>
          </cell>
          <cell r="R3142">
            <v>-0.27451280876438844</v>
          </cell>
          <cell r="S3142">
            <v>-0.6332347711679136</v>
          </cell>
          <cell r="T3142">
            <v>-1.3332166722539731</v>
          </cell>
          <cell r="U3142">
            <v>-0.57762861294268442</v>
          </cell>
          <cell r="V3142">
            <v>-0.7784228798463102</v>
          </cell>
          <cell r="W3142">
            <v>-1.3621172138262847</v>
          </cell>
          <cell r="X3142">
            <v>39</v>
          </cell>
          <cell r="Y3142">
            <v>26</v>
          </cell>
          <cell r="Z3142">
            <v>9</v>
          </cell>
          <cell r="AA3142">
            <v>28.000000000000004</v>
          </cell>
          <cell r="AB3142">
            <v>22</v>
          </cell>
          <cell r="AC3142">
            <v>9</v>
          </cell>
        </row>
        <row r="3143">
          <cell r="A3143" t="str">
            <v>T@k</v>
          </cell>
          <cell r="B3143" t="str">
            <v>T</v>
          </cell>
          <cell r="C3143" t="str">
            <v>late-8</v>
          </cell>
          <cell r="D3143" t="str">
            <v>@</v>
          </cell>
          <cell r="E3143" t="str">
            <v>k</v>
          </cell>
          <cell r="F3143" t="str">
            <v>mid-8</v>
          </cell>
          <cell r="G3143" t="str">
            <v>T@</v>
          </cell>
          <cell r="H3143" t="str">
            <v>@k</v>
          </cell>
          <cell r="I3143">
            <v>4</v>
          </cell>
          <cell r="J3143" t="str">
            <v>Not Found</v>
          </cell>
          <cell r="K3143">
            <v>0.13969999999999999</v>
          </cell>
          <cell r="L3143">
            <v>5.5999999999999999E-3</v>
          </cell>
          <cell r="M3143">
            <v>15</v>
          </cell>
          <cell r="N3143" t="str">
            <v>Not Found</v>
          </cell>
          <cell r="O3143">
            <v>0.1492</v>
          </cell>
          <cell r="P3143">
            <v>7.4000000000000003E-3</v>
          </cell>
          <cell r="Q3143">
            <v>10</v>
          </cell>
          <cell r="R3143">
            <v>0.71079369744989829</v>
          </cell>
          <cell r="S3143">
            <v>0.70292343915797684</v>
          </cell>
          <cell r="T3143">
            <v>0.59947933208522108</v>
          </cell>
          <cell r="U3143">
            <v>0.66772872307597564</v>
          </cell>
          <cell r="V3143">
            <v>1.1459918466961505</v>
          </cell>
          <cell r="W3143">
            <v>0.72240878309374867</v>
          </cell>
          <cell r="X3143">
            <v>76</v>
          </cell>
          <cell r="Y3143">
            <v>76</v>
          </cell>
          <cell r="Z3143">
            <v>72</v>
          </cell>
          <cell r="AA3143">
            <v>75</v>
          </cell>
          <cell r="AB3143">
            <v>88</v>
          </cell>
          <cell r="AC3143">
            <v>76</v>
          </cell>
        </row>
        <row r="3144">
          <cell r="A3144" t="str">
            <v>t@l</v>
          </cell>
          <cell r="B3144" t="str">
            <v>t</v>
          </cell>
          <cell r="C3144" t="str">
            <v>mid-8</v>
          </cell>
          <cell r="D3144" t="str">
            <v>@</v>
          </cell>
          <cell r="E3144" t="str">
            <v>l</v>
          </cell>
          <cell r="F3144" t="str">
            <v>late-8</v>
          </cell>
          <cell r="G3144" t="str">
            <v>t@</v>
          </cell>
          <cell r="H3144" t="str">
            <v>@l</v>
          </cell>
          <cell r="I3144">
            <v>4</v>
          </cell>
          <cell r="J3144" t="str">
            <v>Not Found</v>
          </cell>
          <cell r="K3144">
            <v>0.1976</v>
          </cell>
          <cell r="L3144">
            <v>1.2500000000000001E-2</v>
          </cell>
          <cell r="M3144">
            <v>22</v>
          </cell>
          <cell r="N3144" t="str">
            <v>Not Found</v>
          </cell>
          <cell r="O3144">
            <v>0.2172</v>
          </cell>
          <cell r="P3144">
            <v>7.6E-3</v>
          </cell>
          <cell r="Q3144">
            <v>13</v>
          </cell>
          <cell r="R3144">
            <v>2.0468416297638847</v>
          </cell>
          <cell r="S3144">
            <v>2.7071607546468131</v>
          </cell>
          <cell r="T3144">
            <v>1.7268853346164177</v>
          </cell>
          <cell r="U3144">
            <v>2.2244253930993008</v>
          </cell>
          <cell r="V3144">
            <v>1.2070843776974984</v>
          </cell>
          <cell r="W3144">
            <v>1.4172507820670932</v>
          </cell>
          <cell r="X3144">
            <v>98</v>
          </cell>
          <cell r="Y3144">
            <v>100</v>
          </cell>
          <cell r="Z3144">
            <v>96</v>
          </cell>
          <cell r="AA3144">
            <v>99</v>
          </cell>
          <cell r="AB3144">
            <v>89</v>
          </cell>
          <cell r="AC3144">
            <v>92</v>
          </cell>
        </row>
        <row r="3145">
          <cell r="A3145" t="str">
            <v>T@l</v>
          </cell>
          <cell r="B3145" t="str">
            <v>T</v>
          </cell>
          <cell r="C3145" t="str">
            <v>late-8</v>
          </cell>
          <cell r="D3145" t="str">
            <v>@</v>
          </cell>
          <cell r="E3145" t="str">
            <v>l</v>
          </cell>
          <cell r="F3145" t="str">
            <v>late-8</v>
          </cell>
          <cell r="G3145" t="str">
            <v>T@</v>
          </cell>
          <cell r="H3145" t="str">
            <v>@l</v>
          </cell>
          <cell r="I3145">
            <v>5</v>
          </cell>
          <cell r="J3145" t="str">
            <v>Not Found</v>
          </cell>
          <cell r="K3145">
            <v>0.15989999999999999</v>
          </cell>
          <cell r="L3145">
            <v>8.8000000000000005E-3</v>
          </cell>
          <cell r="M3145">
            <v>4</v>
          </cell>
          <cell r="N3145" t="str">
            <v>Not Found</v>
          </cell>
          <cell r="O3145">
            <v>0.1701</v>
          </cell>
          <cell r="P3145">
            <v>4.8999999999999998E-3</v>
          </cell>
          <cell r="Q3145">
            <v>3</v>
          </cell>
          <cell r="R3145">
            <v>1.1769105926613408</v>
          </cell>
          <cell r="S3145">
            <v>1.6324248028629444</v>
          </cell>
          <cell r="T3145">
            <v>-1.1721586718923735</v>
          </cell>
          <cell r="U3145">
            <v>1.1461840231272624</v>
          </cell>
          <cell r="V3145">
            <v>0.38233520917930092</v>
          </cell>
          <cell r="W3145">
            <v>-0.89888921451072179</v>
          </cell>
          <cell r="X3145">
            <v>88</v>
          </cell>
          <cell r="Y3145">
            <v>95</v>
          </cell>
          <cell r="Z3145">
            <v>12</v>
          </cell>
          <cell r="AA3145">
            <v>87</v>
          </cell>
          <cell r="AB3145">
            <v>65</v>
          </cell>
          <cell r="AC3145">
            <v>18</v>
          </cell>
        </row>
        <row r="3146">
          <cell r="A3146" t="str">
            <v>T@m</v>
          </cell>
          <cell r="B3146" t="str">
            <v>T</v>
          </cell>
          <cell r="C3146" t="str">
            <v>late-8</v>
          </cell>
          <cell r="D3146" t="str">
            <v>@</v>
          </cell>
          <cell r="E3146" t="str">
            <v>m</v>
          </cell>
          <cell r="F3146" t="str">
            <v>early-8</v>
          </cell>
          <cell r="G3146" t="str">
            <v>T@</v>
          </cell>
          <cell r="H3146" t="str">
            <v>@m</v>
          </cell>
          <cell r="I3146">
            <v>3</v>
          </cell>
          <cell r="J3146" t="str">
            <v>Not Found</v>
          </cell>
          <cell r="K3146">
            <v>0.1356</v>
          </cell>
          <cell r="L3146">
            <v>5.1999999999999998E-3</v>
          </cell>
          <cell r="M3146">
            <v>13</v>
          </cell>
          <cell r="N3146" t="str">
            <v>Not Found</v>
          </cell>
          <cell r="O3146">
            <v>0.13389999999999999</v>
          </cell>
          <cell r="P3146">
            <v>7.3000000000000001E-3</v>
          </cell>
          <cell r="Q3146">
            <v>11</v>
          </cell>
          <cell r="R3146">
            <v>0.616185812778269</v>
          </cell>
          <cell r="S3146">
            <v>0.58673576869485589</v>
          </cell>
          <cell r="T3146">
            <v>0.27736333136202201</v>
          </cell>
          <cell r="U3146">
            <v>0.31747197232072738</v>
          </cell>
          <cell r="V3146">
            <v>1.1154455811954764</v>
          </cell>
          <cell r="W3146">
            <v>0.95402278275153019</v>
          </cell>
          <cell r="X3146">
            <v>73</v>
          </cell>
          <cell r="Y3146">
            <v>72</v>
          </cell>
          <cell r="Z3146">
            <v>61</v>
          </cell>
          <cell r="AA3146">
            <v>62</v>
          </cell>
          <cell r="AB3146">
            <v>87</v>
          </cell>
          <cell r="AC3146">
            <v>83</v>
          </cell>
        </row>
        <row r="3147">
          <cell r="A3147" t="str">
            <v>T@n</v>
          </cell>
          <cell r="B3147" t="str">
            <v>T</v>
          </cell>
          <cell r="C3147" t="str">
            <v>late-8</v>
          </cell>
          <cell r="D3147" t="str">
            <v>@</v>
          </cell>
          <cell r="E3147" t="str">
            <v>n</v>
          </cell>
          <cell r="F3147" t="str">
            <v>early-8</v>
          </cell>
          <cell r="G3147" t="str">
            <v>T@</v>
          </cell>
          <cell r="H3147" t="str">
            <v>@n</v>
          </cell>
          <cell r="I3147">
            <v>3</v>
          </cell>
          <cell r="J3147" t="str">
            <v>Not Found</v>
          </cell>
          <cell r="K3147">
            <v>0.18229999999999999</v>
          </cell>
          <cell r="L3147">
            <v>1.46E-2</v>
          </cell>
          <cell r="M3147">
            <v>13</v>
          </cell>
          <cell r="N3147" t="str">
            <v>Not Found</v>
          </cell>
          <cell r="O3147">
            <v>0.19400000000000001</v>
          </cell>
          <cell r="P3147">
            <v>1.7000000000000001E-2</v>
          </cell>
          <cell r="Q3147">
            <v>13</v>
          </cell>
          <cell r="R3147">
            <v>1.6937926942819503</v>
          </cell>
          <cell r="S3147">
            <v>3.3171460245781974</v>
          </cell>
          <cell r="T3147">
            <v>0.27736333136202201</v>
          </cell>
          <cell r="U3147">
            <v>1.693317117444284</v>
          </cell>
          <cell r="V3147">
            <v>4.0784333347608532</v>
          </cell>
          <cell r="W3147">
            <v>1.4172507820670932</v>
          </cell>
          <cell r="X3147">
            <v>95</v>
          </cell>
          <cell r="Y3147">
            <v>100</v>
          </cell>
          <cell r="Z3147">
            <v>61</v>
          </cell>
          <cell r="AA3147">
            <v>95</v>
          </cell>
          <cell r="AB3147">
            <v>100</v>
          </cell>
          <cell r="AC3147">
            <v>92</v>
          </cell>
        </row>
        <row r="3148">
          <cell r="A3148" t="str">
            <v>T@p</v>
          </cell>
          <cell r="B3148" t="str">
            <v>T</v>
          </cell>
          <cell r="C3148" t="str">
            <v>late-8</v>
          </cell>
          <cell r="D3148" t="str">
            <v>@</v>
          </cell>
          <cell r="E3148" t="str">
            <v>p</v>
          </cell>
          <cell r="F3148" t="str">
            <v>early-8</v>
          </cell>
          <cell r="G3148" t="str">
            <v>T@</v>
          </cell>
          <cell r="H3148" t="str">
            <v>@p</v>
          </cell>
          <cell r="I3148">
            <v>3</v>
          </cell>
          <cell r="J3148" t="str">
            <v>Not Found</v>
          </cell>
          <cell r="K3148">
            <v>0.12330000000000001</v>
          </cell>
          <cell r="L3148">
            <v>5.0000000000000001E-3</v>
          </cell>
          <cell r="M3148">
            <v>13</v>
          </cell>
          <cell r="N3148" t="str">
            <v>Not Found</v>
          </cell>
          <cell r="O3148">
            <v>0.121</v>
          </cell>
          <cell r="P3148">
            <v>5.0000000000000001E-3</v>
          </cell>
          <cell r="Q3148">
            <v>7</v>
          </cell>
          <cell r="R3148">
            <v>0.33236215876338093</v>
          </cell>
          <cell r="S3148">
            <v>0.52864193346329558</v>
          </cell>
          <cell r="T3148">
            <v>0.27736333136202201</v>
          </cell>
          <cell r="U3148">
            <v>2.2157456978067279E-2</v>
          </cell>
          <cell r="V3148">
            <v>0.41288147467997494</v>
          </cell>
          <cell r="W3148">
            <v>2.7566784120404197E-2</v>
          </cell>
          <cell r="X3148">
            <v>63</v>
          </cell>
          <cell r="Y3148">
            <v>70</v>
          </cell>
          <cell r="Z3148">
            <v>61</v>
          </cell>
          <cell r="AA3148">
            <v>51</v>
          </cell>
          <cell r="AB3148">
            <v>66</v>
          </cell>
          <cell r="AC3148">
            <v>51</v>
          </cell>
        </row>
        <row r="3149">
          <cell r="A3149" t="str">
            <v>t@r</v>
          </cell>
          <cell r="B3149" t="str">
            <v>t</v>
          </cell>
          <cell r="C3149" t="str">
            <v>mid-8</v>
          </cell>
          <cell r="D3149" t="str">
            <v>@</v>
          </cell>
          <cell r="E3149" t="str">
            <v>r</v>
          </cell>
          <cell r="F3149" t="str">
            <v>late-8</v>
          </cell>
          <cell r="G3149" t="str">
            <v>t@</v>
          </cell>
          <cell r="H3149" t="str">
            <v>@r</v>
          </cell>
          <cell r="I3149">
            <v>4</v>
          </cell>
          <cell r="J3149" t="str">
            <v>Not Found</v>
          </cell>
          <cell r="K3149">
            <v>0.20230000000000001</v>
          </cell>
          <cell r="L3149">
            <v>1.0999999999999999E-2</v>
          </cell>
          <cell r="M3149">
            <v>15</v>
          </cell>
          <cell r="N3149" t="str">
            <v>Not Found</v>
          </cell>
          <cell r="O3149">
            <v>0.22370000000000001</v>
          </cell>
          <cell r="P3149">
            <v>6.4999999999999997E-3</v>
          </cell>
          <cell r="Q3149">
            <v>7</v>
          </cell>
          <cell r="R3149">
            <v>2.1552945707289237</v>
          </cell>
          <cell r="S3149">
            <v>2.2714569904101092</v>
          </cell>
          <cell r="T3149">
            <v>0.59947933208522108</v>
          </cell>
          <cell r="U3149">
            <v>2.3732272806750601</v>
          </cell>
          <cell r="V3149">
            <v>0.8710754571900845</v>
          </cell>
          <cell r="W3149">
            <v>2.7566784120404197E-2</v>
          </cell>
          <cell r="X3149">
            <v>98</v>
          </cell>
          <cell r="Y3149">
            <v>99</v>
          </cell>
          <cell r="Z3149">
            <v>72</v>
          </cell>
          <cell r="AA3149">
            <v>99</v>
          </cell>
          <cell r="AB3149">
            <v>81</v>
          </cell>
          <cell r="AC3149">
            <v>51</v>
          </cell>
        </row>
        <row r="3150">
          <cell r="A3150" t="str">
            <v>t@s</v>
          </cell>
          <cell r="B3150" t="str">
            <v>t</v>
          </cell>
          <cell r="C3150" t="str">
            <v>mid-8</v>
          </cell>
          <cell r="D3150" t="str">
            <v>@</v>
          </cell>
          <cell r="E3150" t="str">
            <v>s</v>
          </cell>
          <cell r="F3150" t="str">
            <v>late-8</v>
          </cell>
          <cell r="G3150" t="str">
            <v>t@</v>
          </cell>
          <cell r="H3150" t="str">
            <v>@s</v>
          </cell>
          <cell r="I3150">
            <v>4</v>
          </cell>
          <cell r="J3150" t="str">
            <v>Not Found</v>
          </cell>
          <cell r="K3150">
            <v>0.20280000000000001</v>
          </cell>
          <cell r="L3150">
            <v>1.0999999999999999E-2</v>
          </cell>
          <cell r="M3150">
            <v>21</v>
          </cell>
          <cell r="N3150" t="str">
            <v>Not Found</v>
          </cell>
          <cell r="O3150">
            <v>0.19800000000000001</v>
          </cell>
          <cell r="P3150">
            <v>1.0200000000000001E-2</v>
          </cell>
          <cell r="Q3150">
            <v>11</v>
          </cell>
          <cell r="R3150">
            <v>2.166832117640098</v>
          </cell>
          <cell r="S3150">
            <v>2.2714569904101092</v>
          </cell>
          <cell r="T3150">
            <v>1.5658273342548181</v>
          </cell>
          <cell r="U3150">
            <v>1.7848875097985974</v>
          </cell>
          <cell r="V3150">
            <v>2.0012872807150219</v>
          </cell>
          <cell r="W3150">
            <v>0.95402278275153019</v>
          </cell>
          <cell r="X3150">
            <v>98</v>
          </cell>
          <cell r="Y3150">
            <v>99</v>
          </cell>
          <cell r="Z3150">
            <v>94</v>
          </cell>
          <cell r="AA3150">
            <v>96</v>
          </cell>
          <cell r="AB3150">
            <v>98</v>
          </cell>
          <cell r="AC3150">
            <v>83</v>
          </cell>
        </row>
        <row r="3151">
          <cell r="A3151" t="str">
            <v>t@S</v>
          </cell>
          <cell r="B3151" t="str">
            <v>t</v>
          </cell>
          <cell r="C3151" t="str">
            <v>mid-8</v>
          </cell>
          <cell r="D3151" t="str">
            <v>@</v>
          </cell>
          <cell r="E3151" t="str">
            <v>S</v>
          </cell>
          <cell r="F3151" t="str">
            <v>late-8</v>
          </cell>
          <cell r="G3151" t="str">
            <v>t@</v>
          </cell>
          <cell r="H3151" t="str">
            <v>@S</v>
          </cell>
          <cell r="I3151">
            <v>4</v>
          </cell>
          <cell r="J3151" t="str">
            <v>Not Found</v>
          </cell>
          <cell r="K3151">
            <v>0.13170000000000001</v>
          </cell>
          <cell r="L3151">
            <v>5.8999999999999999E-3</v>
          </cell>
          <cell r="M3151">
            <v>20</v>
          </cell>
          <cell r="N3151" t="str">
            <v>Not Found</v>
          </cell>
          <cell r="O3151">
            <v>0.1469</v>
          </cell>
          <cell r="P3151">
            <v>4.1999999999999997E-3</v>
          </cell>
          <cell r="Q3151">
            <v>8</v>
          </cell>
          <cell r="R3151">
            <v>0.52619294687110962</v>
          </cell>
          <cell r="S3151">
            <v>0.79006419200531752</v>
          </cell>
          <cell r="T3151">
            <v>1.4047693338932186</v>
          </cell>
          <cell r="U3151">
            <v>0.61507574747224569</v>
          </cell>
          <cell r="V3151">
            <v>0.168511350674583</v>
          </cell>
          <cell r="W3151">
            <v>0.25918078377818571</v>
          </cell>
          <cell r="X3151">
            <v>70</v>
          </cell>
          <cell r="Y3151">
            <v>79</v>
          </cell>
          <cell r="Z3151">
            <v>92</v>
          </cell>
          <cell r="AA3151">
            <v>73</v>
          </cell>
          <cell r="AB3151">
            <v>56.999999999999993</v>
          </cell>
          <cell r="AC3151">
            <v>60</v>
          </cell>
        </row>
        <row r="3152">
          <cell r="A3152" t="str">
            <v>T@s</v>
          </cell>
          <cell r="B3152" t="str">
            <v>T</v>
          </cell>
          <cell r="C3152" t="str">
            <v>late-8</v>
          </cell>
          <cell r="D3152" t="str">
            <v>@</v>
          </cell>
          <cell r="E3152" t="str">
            <v>s</v>
          </cell>
          <cell r="F3152" t="str">
            <v>late-8</v>
          </cell>
          <cell r="G3152" t="str">
            <v>T@</v>
          </cell>
          <cell r="H3152" t="str">
            <v>@s</v>
          </cell>
          <cell r="I3152">
            <v>5</v>
          </cell>
          <cell r="J3152" t="str">
            <v>Not Found</v>
          </cell>
          <cell r="K3152">
            <v>0.16500000000000001</v>
          </cell>
          <cell r="L3152">
            <v>7.3000000000000001E-3</v>
          </cell>
          <cell r="M3152">
            <v>8</v>
          </cell>
          <cell r="N3152" t="str">
            <v>Not Found</v>
          </cell>
          <cell r="O3152">
            <v>0.15090000000000001</v>
          </cell>
          <cell r="P3152">
            <v>7.6E-3</v>
          </cell>
          <cell r="Q3152">
            <v>5</v>
          </cell>
          <cell r="R3152">
            <v>1.2945935711553194</v>
          </cell>
          <cell r="S3152">
            <v>1.1967210386262408</v>
          </cell>
          <cell r="T3152">
            <v>-0.52792667044597552</v>
          </cell>
          <cell r="U3152">
            <v>0.70664613982655899</v>
          </cell>
          <cell r="V3152">
            <v>1.2070843776974984</v>
          </cell>
          <cell r="W3152">
            <v>-0.43566121519515877</v>
          </cell>
          <cell r="X3152">
            <v>90</v>
          </cell>
          <cell r="Y3152">
            <v>89</v>
          </cell>
          <cell r="Z3152">
            <v>30</v>
          </cell>
          <cell r="AA3152">
            <v>76</v>
          </cell>
          <cell r="AB3152">
            <v>89</v>
          </cell>
          <cell r="AC3152">
            <v>33</v>
          </cell>
        </row>
        <row r="3153">
          <cell r="A3153" t="str">
            <v>T@S</v>
          </cell>
          <cell r="B3153" t="str">
            <v>T</v>
          </cell>
          <cell r="C3153" t="str">
            <v>late-8</v>
          </cell>
          <cell r="D3153" t="str">
            <v>@</v>
          </cell>
          <cell r="E3153" t="str">
            <v>S</v>
          </cell>
          <cell r="F3153" t="str">
            <v>late-8</v>
          </cell>
          <cell r="G3153" t="str">
            <v>T@</v>
          </cell>
          <cell r="H3153" t="str">
            <v>@S</v>
          </cell>
          <cell r="I3153">
            <v>5</v>
          </cell>
          <cell r="J3153" t="str">
            <v>Not Found</v>
          </cell>
          <cell r="K3153">
            <v>9.3899999999999997E-2</v>
          </cell>
          <cell r="L3153">
            <v>2.2000000000000001E-3</v>
          </cell>
          <cell r="M3153">
            <v>13</v>
          </cell>
          <cell r="N3153" t="str">
            <v>Not Found</v>
          </cell>
          <cell r="O3153">
            <v>9.98E-2</v>
          </cell>
          <cell r="P3153">
            <v>1.5E-3</v>
          </cell>
          <cell r="Q3153">
            <v>4</v>
          </cell>
          <cell r="R3153">
            <v>-0.34604559961366937</v>
          </cell>
          <cell r="S3153">
            <v>-0.2846717597785508</v>
          </cell>
          <cell r="T3153">
            <v>0.27736333136202201</v>
          </cell>
          <cell r="U3153">
            <v>-0.46316562249979282</v>
          </cell>
          <cell r="V3153">
            <v>-0.65623781784361435</v>
          </cell>
          <cell r="W3153">
            <v>-0.66727521485294028</v>
          </cell>
          <cell r="X3153">
            <v>36</v>
          </cell>
          <cell r="Y3153">
            <v>38</v>
          </cell>
          <cell r="Z3153">
            <v>61</v>
          </cell>
          <cell r="AA3153">
            <v>32</v>
          </cell>
          <cell r="AB3153">
            <v>26</v>
          </cell>
          <cell r="AC3153">
            <v>25</v>
          </cell>
        </row>
        <row r="3154">
          <cell r="A3154" t="str">
            <v>t@T</v>
          </cell>
          <cell r="B3154" t="str">
            <v>t</v>
          </cell>
          <cell r="C3154" t="str">
            <v>mid-8</v>
          </cell>
          <cell r="D3154" t="str">
            <v>@</v>
          </cell>
          <cell r="E3154" t="str">
            <v>T</v>
          </cell>
          <cell r="F3154" t="str">
            <v>late-8</v>
          </cell>
          <cell r="G3154" t="str">
            <v>t@</v>
          </cell>
          <cell r="H3154" t="str">
            <v>@T</v>
          </cell>
          <cell r="I3154">
            <v>4</v>
          </cell>
          <cell r="J3154" t="str">
            <v>Not Found</v>
          </cell>
          <cell r="K3154">
            <v>0.1313</v>
          </cell>
          <cell r="L3154">
            <v>4.8999999999999998E-3</v>
          </cell>
          <cell r="M3154">
            <v>15</v>
          </cell>
          <cell r="N3154" t="str">
            <v>Not Found</v>
          </cell>
          <cell r="O3154">
            <v>0.14419999999999999</v>
          </cell>
          <cell r="P3154">
            <v>5.1000000000000004E-3</v>
          </cell>
          <cell r="Q3154">
            <v>8</v>
          </cell>
          <cell r="R3154">
            <v>0.51696290934216993</v>
          </cell>
          <cell r="S3154">
            <v>0.49959501584751526</v>
          </cell>
          <cell r="T3154">
            <v>0.59947933208522108</v>
          </cell>
          <cell r="U3154">
            <v>0.55326573263308398</v>
          </cell>
          <cell r="V3154">
            <v>0.44342774018064901</v>
          </cell>
          <cell r="W3154">
            <v>0.25918078377818571</v>
          </cell>
          <cell r="X3154">
            <v>70</v>
          </cell>
          <cell r="Y3154">
            <v>69</v>
          </cell>
          <cell r="Z3154">
            <v>72</v>
          </cell>
          <cell r="AA3154">
            <v>71</v>
          </cell>
          <cell r="AB3154">
            <v>68</v>
          </cell>
          <cell r="AC3154">
            <v>60</v>
          </cell>
        </row>
        <row r="3155">
          <cell r="A3155" t="str">
            <v>T@t</v>
          </cell>
          <cell r="B3155" t="str">
            <v>T</v>
          </cell>
          <cell r="C3155" t="str">
            <v>late-8</v>
          </cell>
          <cell r="D3155" t="str">
            <v>@</v>
          </cell>
          <cell r="E3155" t="str">
            <v>t</v>
          </cell>
          <cell r="F3155" t="str">
            <v>mid-8</v>
          </cell>
          <cell r="G3155" t="str">
            <v>T@</v>
          </cell>
          <cell r="H3155" t="str">
            <v>@t</v>
          </cell>
          <cell r="I3155">
            <v>4</v>
          </cell>
          <cell r="J3155" t="str">
            <v>Not Found</v>
          </cell>
          <cell r="K3155">
            <v>0.1522</v>
          </cell>
          <cell r="L3155">
            <v>6.1999999999999998E-3</v>
          </cell>
          <cell r="M3155">
            <v>16</v>
          </cell>
          <cell r="N3155" t="str">
            <v>Not Found</v>
          </cell>
          <cell r="O3155">
            <v>0.15679999999999999</v>
          </cell>
          <cell r="P3155">
            <v>9.1000000000000004E-3</v>
          </cell>
          <cell r="Q3155">
            <v>13</v>
          </cell>
          <cell r="R3155">
            <v>0.99923237022925659</v>
          </cell>
          <cell r="S3155">
            <v>0.87720494485265821</v>
          </cell>
          <cell r="T3155">
            <v>0.76053733244682054</v>
          </cell>
          <cell r="U3155">
            <v>0.8417124685491707</v>
          </cell>
          <cell r="V3155">
            <v>1.6652783602076082</v>
          </cell>
          <cell r="W3155">
            <v>1.4172507820670932</v>
          </cell>
          <cell r="X3155">
            <v>84</v>
          </cell>
          <cell r="Y3155">
            <v>81</v>
          </cell>
          <cell r="Z3155">
            <v>78</v>
          </cell>
          <cell r="AA3155">
            <v>80</v>
          </cell>
          <cell r="AB3155">
            <v>95</v>
          </cell>
          <cell r="AC3155">
            <v>92</v>
          </cell>
        </row>
        <row r="3156">
          <cell r="A3156" t="str">
            <v>T@T</v>
          </cell>
          <cell r="B3156" t="str">
            <v>T</v>
          </cell>
          <cell r="C3156" t="str">
            <v>late-8</v>
          </cell>
          <cell r="D3156" t="str">
            <v>@</v>
          </cell>
          <cell r="E3156" t="str">
            <v>T</v>
          </cell>
          <cell r="F3156" t="str">
            <v>late-8</v>
          </cell>
          <cell r="G3156" t="str">
            <v>T@</v>
          </cell>
          <cell r="H3156" t="str">
            <v>@T</v>
          </cell>
          <cell r="I3156">
            <v>5</v>
          </cell>
          <cell r="J3156" t="str">
            <v>Not Found</v>
          </cell>
          <cell r="K3156">
            <v>9.3600000000000003E-2</v>
          </cell>
          <cell r="L3156">
            <v>1.1999999999999999E-3</v>
          </cell>
          <cell r="M3156">
            <v>6</v>
          </cell>
          <cell r="N3156" t="str">
            <v>Not Found</v>
          </cell>
          <cell r="O3156">
            <v>9.7100000000000006E-2</v>
          </cell>
          <cell r="P3156">
            <v>2.3999999999999998E-3</v>
          </cell>
          <cell r="Q3156">
            <v>3</v>
          </cell>
          <cell r="R3156">
            <v>-0.35296812776037384</v>
          </cell>
          <cell r="S3156">
            <v>-0.57514093593635329</v>
          </cell>
          <cell r="T3156">
            <v>-0.85004267116917465</v>
          </cell>
          <cell r="U3156">
            <v>-0.52497563733895414</v>
          </cell>
          <cell r="V3156">
            <v>-0.38132142833754862</v>
          </cell>
          <cell r="W3156">
            <v>-0.89888921451072179</v>
          </cell>
          <cell r="X3156">
            <v>36</v>
          </cell>
          <cell r="Y3156">
            <v>28.000000000000004</v>
          </cell>
          <cell r="Z3156">
            <v>20</v>
          </cell>
          <cell r="AA3156">
            <v>30</v>
          </cell>
          <cell r="AB3156">
            <v>36</v>
          </cell>
          <cell r="AC3156">
            <v>18</v>
          </cell>
        </row>
        <row r="3157">
          <cell r="A3157" t="str">
            <v>t@v</v>
          </cell>
          <cell r="B3157" t="str">
            <v>t</v>
          </cell>
          <cell r="C3157" t="str">
            <v>mid-8</v>
          </cell>
          <cell r="D3157" t="str">
            <v>@</v>
          </cell>
          <cell r="E3157" t="str">
            <v>v</v>
          </cell>
          <cell r="F3157" t="str">
            <v>mid-8</v>
          </cell>
          <cell r="G3157" t="str">
            <v>t@</v>
          </cell>
          <cell r="H3157" t="str">
            <v>@v</v>
          </cell>
          <cell r="I3157">
            <v>3</v>
          </cell>
          <cell r="J3157" t="str">
            <v>Not Found</v>
          </cell>
          <cell r="K3157">
            <v>0.14749999999999999</v>
          </cell>
          <cell r="L3157">
            <v>5.7999999999999996E-3</v>
          </cell>
          <cell r="M3157">
            <v>11</v>
          </cell>
          <cell r="N3157" t="str">
            <v>Not Found</v>
          </cell>
          <cell r="O3157">
            <v>0.1578</v>
          </cell>
          <cell r="P3157">
            <v>4.8999999999999998E-3</v>
          </cell>
          <cell r="Q3157">
            <v>4</v>
          </cell>
          <cell r="R3157">
            <v>0.89077942926421771</v>
          </cell>
          <cell r="S3157">
            <v>0.76101727438953726</v>
          </cell>
          <cell r="T3157">
            <v>-4.4752669361177014E-2</v>
          </cell>
          <cell r="U3157">
            <v>0.86460506663774905</v>
          </cell>
          <cell r="V3157">
            <v>0.38233520917930092</v>
          </cell>
          <cell r="W3157">
            <v>-0.66727521485294028</v>
          </cell>
          <cell r="X3157">
            <v>81</v>
          </cell>
          <cell r="Y3157">
            <v>78</v>
          </cell>
          <cell r="Z3157">
            <v>48</v>
          </cell>
          <cell r="AA3157">
            <v>81</v>
          </cell>
          <cell r="AB3157">
            <v>65</v>
          </cell>
          <cell r="AC3157">
            <v>25</v>
          </cell>
        </row>
        <row r="3158">
          <cell r="A3158" t="str">
            <v>T@v</v>
          </cell>
          <cell r="B3158" t="str">
            <v>T</v>
          </cell>
          <cell r="C3158" t="str">
            <v>late-8</v>
          </cell>
          <cell r="D3158" t="str">
            <v>@</v>
          </cell>
          <cell r="E3158" t="str">
            <v>v</v>
          </cell>
          <cell r="F3158" t="str">
            <v>mid-8</v>
          </cell>
          <cell r="G3158" t="str">
            <v>T@</v>
          </cell>
          <cell r="H3158" t="str">
            <v>@v</v>
          </cell>
          <cell r="I3158">
            <v>4</v>
          </cell>
          <cell r="J3158" t="str">
            <v>Not Found</v>
          </cell>
          <cell r="K3158">
            <v>0.10979999999999999</v>
          </cell>
          <cell r="L3158">
            <v>2.2000000000000001E-3</v>
          </cell>
          <cell r="M3158">
            <v>5</v>
          </cell>
          <cell r="N3158" t="str">
            <v>Not Found</v>
          </cell>
          <cell r="O3158">
            <v>0.11070000000000001</v>
          </cell>
          <cell r="P3158">
            <v>2.3E-3</v>
          </cell>
          <cell r="Q3158">
            <v>1</v>
          </cell>
          <cell r="R3158">
            <v>2.0848392161673984E-2</v>
          </cell>
          <cell r="S3158">
            <v>-0.2846717597785508</v>
          </cell>
          <cell r="T3158">
            <v>-1.0111006715307742</v>
          </cell>
          <cell r="U3158">
            <v>-0.21363630333428907</v>
          </cell>
          <cell r="V3158">
            <v>-0.41186769383822258</v>
          </cell>
          <cell r="W3158">
            <v>-1.3621172138262847</v>
          </cell>
          <cell r="X3158">
            <v>51</v>
          </cell>
          <cell r="Y3158">
            <v>38</v>
          </cell>
          <cell r="Z3158">
            <v>15</v>
          </cell>
          <cell r="AA3158">
            <v>42</v>
          </cell>
          <cell r="AB3158">
            <v>35</v>
          </cell>
          <cell r="AC3158">
            <v>9</v>
          </cell>
        </row>
        <row r="3159">
          <cell r="A3159" t="str">
            <v>t@z</v>
          </cell>
          <cell r="B3159" t="str">
            <v>t</v>
          </cell>
          <cell r="C3159" t="str">
            <v>mid-8</v>
          </cell>
          <cell r="D3159" t="str">
            <v>@</v>
          </cell>
          <cell r="E3159" t="str">
            <v>z</v>
          </cell>
          <cell r="F3159" t="str">
            <v>late-8</v>
          </cell>
          <cell r="G3159" t="str">
            <v>t@</v>
          </cell>
          <cell r="H3159" t="str">
            <v>@z</v>
          </cell>
          <cell r="I3159">
            <v>4</v>
          </cell>
          <cell r="J3159" t="str">
            <v>Not Found</v>
          </cell>
          <cell r="K3159">
            <v>0.14410000000000001</v>
          </cell>
          <cell r="L3159">
            <v>4.4999999999999997E-3</v>
          </cell>
          <cell r="M3159">
            <v>13</v>
          </cell>
          <cell r="N3159" t="str">
            <v>Not Found</v>
          </cell>
          <cell r="O3159">
            <v>0.1598</v>
          </cell>
          <cell r="P3159">
            <v>4.4000000000000003E-3</v>
          </cell>
          <cell r="Q3159">
            <v>7</v>
          </cell>
          <cell r="R3159">
            <v>0.8123241102682327</v>
          </cell>
          <cell r="S3159">
            <v>0.3834073453843943</v>
          </cell>
          <cell r="T3159">
            <v>0.27736333136202201</v>
          </cell>
          <cell r="U3159">
            <v>0.91039026281490576</v>
          </cell>
          <cell r="V3159">
            <v>0.22960388167593113</v>
          </cell>
          <cell r="W3159">
            <v>2.7566784120404197E-2</v>
          </cell>
          <cell r="X3159">
            <v>79</v>
          </cell>
          <cell r="Y3159">
            <v>65</v>
          </cell>
          <cell r="Z3159">
            <v>61</v>
          </cell>
          <cell r="AA3159">
            <v>82</v>
          </cell>
          <cell r="AB3159">
            <v>60</v>
          </cell>
          <cell r="AC3159">
            <v>51</v>
          </cell>
        </row>
        <row r="3160">
          <cell r="A3160" t="str">
            <v>T@z</v>
          </cell>
          <cell r="B3160" t="str">
            <v>T</v>
          </cell>
          <cell r="C3160" t="str">
            <v>late-8</v>
          </cell>
          <cell r="D3160" t="str">
            <v>@</v>
          </cell>
          <cell r="E3160" t="str">
            <v>z</v>
          </cell>
          <cell r="F3160" t="str">
            <v>late-8</v>
          </cell>
          <cell r="G3160" t="str">
            <v>T@</v>
          </cell>
          <cell r="H3160" t="str">
            <v>@z</v>
          </cell>
          <cell r="I3160">
            <v>5</v>
          </cell>
          <cell r="J3160" t="str">
            <v>Not Found</v>
          </cell>
          <cell r="K3160">
            <v>0.10630000000000001</v>
          </cell>
          <cell r="L3160">
            <v>8.9999999999999998E-4</v>
          </cell>
          <cell r="M3160">
            <v>5</v>
          </cell>
          <cell r="N3160" t="str">
            <v>Not Found</v>
          </cell>
          <cell r="O3160">
            <v>0.11269999999999999</v>
          </cell>
          <cell r="P3160">
            <v>1.6999999999999999E-3</v>
          </cell>
          <cell r="Q3160">
            <v>2</v>
          </cell>
          <cell r="R3160">
            <v>-5.9914436216546019E-2</v>
          </cell>
          <cell r="S3160">
            <v>-0.66228168878369387</v>
          </cell>
          <cell r="T3160">
            <v>-1.0111006715307742</v>
          </cell>
          <cell r="U3160">
            <v>-0.16785110715713272</v>
          </cell>
          <cell r="V3160">
            <v>-0.59514528684226642</v>
          </cell>
          <cell r="W3160">
            <v>-1.1305032141685032</v>
          </cell>
          <cell r="X3160">
            <v>48</v>
          </cell>
          <cell r="Y3160">
            <v>25</v>
          </cell>
          <cell r="Z3160">
            <v>15</v>
          </cell>
          <cell r="AA3160">
            <v>43</v>
          </cell>
          <cell r="AB3160">
            <v>28.000000000000004</v>
          </cell>
          <cell r="AC3160">
            <v>13</v>
          </cell>
        </row>
        <row r="3161">
          <cell r="A3161" t="str">
            <v>T^b</v>
          </cell>
          <cell r="B3161" t="str">
            <v>T</v>
          </cell>
          <cell r="C3161" t="str">
            <v>late-8</v>
          </cell>
          <cell r="D3161" t="str">
            <v>^</v>
          </cell>
          <cell r="E3161" t="str">
            <v>b</v>
          </cell>
          <cell r="F3161" t="str">
            <v>early-8</v>
          </cell>
          <cell r="G3161" t="str">
            <v>T^</v>
          </cell>
          <cell r="H3161" t="str">
            <v>^b</v>
          </cell>
          <cell r="I3161">
            <v>3</v>
          </cell>
          <cell r="J3161" t="str">
            <v>Not Found</v>
          </cell>
          <cell r="K3161">
            <v>7.1999999999999995E-2</v>
          </cell>
          <cell r="L3161">
            <v>3.8999999999999998E-3</v>
          </cell>
          <cell r="M3161">
            <v>12</v>
          </cell>
          <cell r="N3161" t="str">
            <v>Not Found</v>
          </cell>
          <cell r="O3161">
            <v>8.9800000000000005E-2</v>
          </cell>
          <cell r="P3161">
            <v>4.4999999999999997E-3</v>
          </cell>
          <cell r="Q3161">
            <v>6</v>
          </cell>
          <cell r="R3161">
            <v>-0.85139015432310472</v>
          </cell>
          <cell r="S3161">
            <v>0.20912583968971296</v>
          </cell>
          <cell r="T3161">
            <v>0.11630533100042251</v>
          </cell>
          <cell r="U3161">
            <v>-0.69209160338557585</v>
          </cell>
          <cell r="V3161">
            <v>0.2601501471766049</v>
          </cell>
          <cell r="W3161">
            <v>-0.20404721553737729</v>
          </cell>
          <cell r="X3161">
            <v>20</v>
          </cell>
          <cell r="Y3161">
            <v>57.999999999999993</v>
          </cell>
          <cell r="Z3161">
            <v>54</v>
          </cell>
          <cell r="AA3161">
            <v>24</v>
          </cell>
          <cell r="AB3161">
            <v>61</v>
          </cell>
          <cell r="AC3161">
            <v>42</v>
          </cell>
        </row>
        <row r="3162">
          <cell r="A3162" t="str">
            <v>T^C</v>
          </cell>
          <cell r="B3162" t="str">
            <v>T</v>
          </cell>
          <cell r="C3162" t="str">
            <v>late-8</v>
          </cell>
          <cell r="D3162" t="str">
            <v>^</v>
          </cell>
          <cell r="E3162" t="str">
            <v>C</v>
          </cell>
          <cell r="F3162" t="str">
            <v>mid-8</v>
          </cell>
          <cell r="G3162" t="str">
            <v>T^</v>
          </cell>
          <cell r="H3162" t="str">
            <v>^C</v>
          </cell>
          <cell r="I3162">
            <v>4</v>
          </cell>
          <cell r="J3162" t="str">
            <v>Not Found</v>
          </cell>
          <cell r="K3162">
            <v>5.3999999999999999E-2</v>
          </cell>
          <cell r="L3162">
            <v>1.1000000000000001E-3</v>
          </cell>
          <cell r="M3162">
            <v>9</v>
          </cell>
          <cell r="N3162" t="str">
            <v>Not Found</v>
          </cell>
          <cell r="O3162">
            <v>8.0600000000000005E-2</v>
          </cell>
          <cell r="P3162">
            <v>2.5000000000000001E-3</v>
          </cell>
          <cell r="Q3162">
            <v>5</v>
          </cell>
          <cell r="R3162">
            <v>-1.2667418431253801</v>
          </cell>
          <cell r="S3162">
            <v>-0.60418785355213334</v>
          </cell>
          <cell r="T3162">
            <v>-0.36686867008437607</v>
          </cell>
          <cell r="U3162">
            <v>-0.90270350580049619</v>
          </cell>
          <cell r="V3162">
            <v>-0.3507751628368746</v>
          </cell>
          <cell r="W3162">
            <v>-0.43566121519515877</v>
          </cell>
          <cell r="X3162">
            <v>10</v>
          </cell>
          <cell r="Y3162">
            <v>27</v>
          </cell>
          <cell r="Z3162">
            <v>36</v>
          </cell>
          <cell r="AA3162">
            <v>18</v>
          </cell>
          <cell r="AB3162">
            <v>37</v>
          </cell>
          <cell r="AC3162">
            <v>33</v>
          </cell>
        </row>
        <row r="3163">
          <cell r="A3163" t="str">
            <v>t^d</v>
          </cell>
          <cell r="B3163" t="str">
            <v>t</v>
          </cell>
          <cell r="C3163" t="str">
            <v>mid-8</v>
          </cell>
          <cell r="D3163" t="str">
            <v>^</v>
          </cell>
          <cell r="E3163" t="str">
            <v>d</v>
          </cell>
          <cell r="F3163" t="str">
            <v>early-8</v>
          </cell>
          <cell r="G3163" t="str">
            <v>t^</v>
          </cell>
          <cell r="H3163" t="str">
            <v>^d</v>
          </cell>
          <cell r="I3163">
            <v>2</v>
          </cell>
          <cell r="J3163" t="str">
            <v>Not Found</v>
          </cell>
          <cell r="K3163">
            <v>0.1217</v>
          </cell>
          <cell r="L3163">
            <v>2.3999999999999998E-3</v>
          </cell>
          <cell r="M3163">
            <v>15</v>
          </cell>
          <cell r="N3163" t="str">
            <v>Not Found</v>
          </cell>
          <cell r="O3163">
            <v>0.16850000000000001</v>
          </cell>
          <cell r="P3163">
            <v>5.0000000000000001E-3</v>
          </cell>
          <cell r="Q3163">
            <v>14</v>
          </cell>
          <cell r="R3163">
            <v>0.29544200864762299</v>
          </cell>
          <cell r="S3163">
            <v>-0.22657792454699047</v>
          </cell>
          <cell r="T3163">
            <v>0.59947933208522108</v>
          </cell>
          <cell r="U3163">
            <v>1.1095558661855374</v>
          </cell>
          <cell r="V3163">
            <v>0.41288147467997494</v>
          </cell>
          <cell r="W3163">
            <v>1.6488647817248745</v>
          </cell>
          <cell r="X3163">
            <v>62</v>
          </cell>
          <cell r="Y3163">
            <v>41</v>
          </cell>
          <cell r="Z3163">
            <v>72</v>
          </cell>
          <cell r="AA3163">
            <v>87</v>
          </cell>
          <cell r="AB3163">
            <v>66</v>
          </cell>
          <cell r="AC3163">
            <v>95</v>
          </cell>
        </row>
        <row r="3164">
          <cell r="A3164" t="str">
            <v>T^f</v>
          </cell>
          <cell r="B3164" t="str">
            <v>T</v>
          </cell>
          <cell r="C3164" t="str">
            <v>late-8</v>
          </cell>
          <cell r="D3164" t="str">
            <v>^</v>
          </cell>
          <cell r="E3164" t="str">
            <v>f</v>
          </cell>
          <cell r="F3164" t="str">
            <v>mid-8</v>
          </cell>
          <cell r="G3164" t="str">
            <v>T^</v>
          </cell>
          <cell r="H3164" t="str">
            <v>^f</v>
          </cell>
          <cell r="I3164">
            <v>4</v>
          </cell>
          <cell r="J3164" t="str">
            <v>Not Found</v>
          </cell>
          <cell r="K3164">
            <v>6.5699999999999995E-2</v>
          </cell>
          <cell r="L3164">
            <v>1.9E-3</v>
          </cell>
          <cell r="M3164">
            <v>12</v>
          </cell>
          <cell r="N3164" t="str">
            <v>Not Found</v>
          </cell>
          <cell r="O3164">
            <v>8.72E-2</v>
          </cell>
          <cell r="P3164">
            <v>3.0000000000000001E-3</v>
          </cell>
          <cell r="Q3164">
            <v>6</v>
          </cell>
          <cell r="R3164">
            <v>-0.99676324540390115</v>
          </cell>
          <cell r="S3164">
            <v>-0.37181251262589154</v>
          </cell>
          <cell r="T3164">
            <v>0.11630533100042251</v>
          </cell>
          <cell r="U3164">
            <v>-0.75161235841587948</v>
          </cell>
          <cell r="V3164">
            <v>-0.19804383533350467</v>
          </cell>
          <cell r="W3164">
            <v>-0.20404721553737729</v>
          </cell>
          <cell r="X3164">
            <v>16</v>
          </cell>
          <cell r="Y3164">
            <v>35</v>
          </cell>
          <cell r="Z3164">
            <v>54</v>
          </cell>
          <cell r="AA3164">
            <v>23</v>
          </cell>
          <cell r="AB3164">
            <v>43</v>
          </cell>
          <cell r="AC3164">
            <v>42</v>
          </cell>
        </row>
        <row r="3165">
          <cell r="A3165" t="str">
            <v>T^G</v>
          </cell>
          <cell r="B3165" t="str">
            <v>T</v>
          </cell>
          <cell r="C3165" t="str">
            <v>late-8</v>
          </cell>
          <cell r="D3165" t="str">
            <v>^</v>
          </cell>
          <cell r="E3165" t="str">
            <v>G</v>
          </cell>
          <cell r="F3165" t="str">
            <v>mid-8</v>
          </cell>
          <cell r="G3165" t="str">
            <v>T^</v>
          </cell>
          <cell r="H3165" t="str">
            <v>^G</v>
          </cell>
          <cell r="I3165">
            <v>4</v>
          </cell>
          <cell r="J3165" t="str">
            <v>Not Found</v>
          </cell>
          <cell r="K3165">
            <v>5.7700000000000001E-2</v>
          </cell>
          <cell r="L3165">
            <v>3.0000000000000001E-3</v>
          </cell>
          <cell r="M3165">
            <v>13</v>
          </cell>
          <cell r="N3165" t="str">
            <v>Not Found</v>
          </cell>
          <cell r="O3165">
            <v>8.6800000000000002E-2</v>
          </cell>
          <cell r="P3165">
            <v>4.4000000000000003E-3</v>
          </cell>
          <cell r="Q3165">
            <v>7</v>
          </cell>
          <cell r="R3165">
            <v>-1.18136399598269</v>
          </cell>
          <cell r="S3165">
            <v>-5.2296418852309019E-2</v>
          </cell>
          <cell r="T3165">
            <v>0.27736333136202201</v>
          </cell>
          <cell r="U3165">
            <v>-0.7607693976513108</v>
          </cell>
          <cell r="V3165">
            <v>0.22960388167593113</v>
          </cell>
          <cell r="W3165">
            <v>2.7566784120404197E-2</v>
          </cell>
          <cell r="X3165">
            <v>12</v>
          </cell>
          <cell r="Y3165">
            <v>48</v>
          </cell>
          <cell r="Z3165">
            <v>61</v>
          </cell>
          <cell r="AA3165">
            <v>22</v>
          </cell>
          <cell r="AB3165">
            <v>60</v>
          </cell>
          <cell r="AC3165">
            <v>51</v>
          </cell>
        </row>
        <row r="3166">
          <cell r="A3166" t="str">
            <v>t^J</v>
          </cell>
          <cell r="B3166" t="str">
            <v>t</v>
          </cell>
          <cell r="C3166" t="str">
            <v>mid-8</v>
          </cell>
          <cell r="D3166" t="str">
            <v>^</v>
          </cell>
          <cell r="E3166" t="str">
            <v>J</v>
          </cell>
          <cell r="F3166" t="str">
            <v>mid-8</v>
          </cell>
          <cell r="G3166" t="str">
            <v>t^</v>
          </cell>
          <cell r="H3166" t="str">
            <v>^J</v>
          </cell>
          <cell r="I3166">
            <v>3</v>
          </cell>
          <cell r="J3166" t="str">
            <v>Not Found</v>
          </cell>
          <cell r="K3166">
            <v>9.4500000000000001E-2</v>
          </cell>
          <cell r="L3166">
            <v>1.9E-3</v>
          </cell>
          <cell r="M3166">
            <v>12</v>
          </cell>
          <cell r="N3166" t="str">
            <v>Not Found</v>
          </cell>
          <cell r="O3166">
            <v>0.12130000000000001</v>
          </cell>
          <cell r="P3166">
            <v>3.3E-3</v>
          </cell>
          <cell r="Q3166">
            <v>9</v>
          </cell>
          <cell r="R3166">
            <v>-0.33220054332026011</v>
          </cell>
          <cell r="S3166">
            <v>-0.37181251262589154</v>
          </cell>
          <cell r="T3166">
            <v>0.11630533100042251</v>
          </cell>
          <cell r="U3166">
            <v>2.9025236404640969E-2</v>
          </cell>
          <cell r="V3166">
            <v>-0.10640503883148275</v>
          </cell>
          <cell r="W3166">
            <v>0.49079478343596716</v>
          </cell>
          <cell r="X3166">
            <v>37</v>
          </cell>
          <cell r="Y3166">
            <v>35</v>
          </cell>
          <cell r="Z3166">
            <v>54</v>
          </cell>
          <cell r="AA3166">
            <v>51</v>
          </cell>
          <cell r="AB3166">
            <v>46</v>
          </cell>
          <cell r="AC3166">
            <v>69</v>
          </cell>
        </row>
        <row r="3167">
          <cell r="A3167" t="str">
            <v>T^J</v>
          </cell>
          <cell r="B3167" t="str">
            <v>T</v>
          </cell>
          <cell r="C3167" t="str">
            <v>late-8</v>
          </cell>
          <cell r="D3167" t="str">
            <v>^</v>
          </cell>
          <cell r="E3167" t="str">
            <v>J</v>
          </cell>
          <cell r="F3167" t="str">
            <v>mid-8</v>
          </cell>
          <cell r="G3167" t="str">
            <v>T^</v>
          </cell>
          <cell r="H3167" t="str">
            <v>^J</v>
          </cell>
          <cell r="I3167">
            <v>4</v>
          </cell>
          <cell r="J3167" t="str">
            <v>Not Found</v>
          </cell>
          <cell r="K3167">
            <v>5.67E-2</v>
          </cell>
          <cell r="L3167">
            <v>8.9999999999999998E-4</v>
          </cell>
          <cell r="M3167">
            <v>7</v>
          </cell>
          <cell r="N3167" t="str">
            <v>Not Found</v>
          </cell>
          <cell r="O3167">
            <v>7.4200000000000002E-2</v>
          </cell>
          <cell r="P3167">
            <v>1.2999999999999999E-3</v>
          </cell>
          <cell r="Q3167">
            <v>3</v>
          </cell>
          <cell r="R3167">
            <v>-1.2044390898050388</v>
          </cell>
          <cell r="S3167">
            <v>-0.66228168878369387</v>
          </cell>
          <cell r="T3167">
            <v>-0.68898467080757508</v>
          </cell>
          <cell r="U3167">
            <v>-1.0492161335673975</v>
          </cell>
          <cell r="V3167">
            <v>-0.71733034884496238</v>
          </cell>
          <cell r="W3167">
            <v>-0.89888921451072179</v>
          </cell>
          <cell r="X3167">
            <v>11</v>
          </cell>
          <cell r="Y3167">
            <v>25</v>
          </cell>
          <cell r="Z3167">
            <v>24</v>
          </cell>
          <cell r="AA3167">
            <v>15</v>
          </cell>
          <cell r="AB3167">
            <v>24</v>
          </cell>
          <cell r="AC3167">
            <v>18</v>
          </cell>
        </row>
        <row r="3168">
          <cell r="A3168" t="str">
            <v>T^k</v>
          </cell>
          <cell r="B3168" t="str">
            <v>T</v>
          </cell>
          <cell r="C3168" t="str">
            <v>late-8</v>
          </cell>
          <cell r="D3168" t="str">
            <v>^</v>
          </cell>
          <cell r="E3168" t="str">
            <v>k</v>
          </cell>
          <cell r="F3168" t="str">
            <v>mid-8</v>
          </cell>
          <cell r="G3168" t="str">
            <v>T^</v>
          </cell>
          <cell r="H3168" t="str">
            <v>^k</v>
          </cell>
          <cell r="I3168">
            <v>4</v>
          </cell>
          <cell r="J3168" t="str">
            <v>Not Found</v>
          </cell>
          <cell r="K3168">
            <v>9.9500000000000005E-2</v>
          </cell>
          <cell r="L3168">
            <v>2.3E-3</v>
          </cell>
          <cell r="M3168">
            <v>13</v>
          </cell>
          <cell r="N3168" t="str">
            <v>Not Found</v>
          </cell>
          <cell r="O3168">
            <v>0.12859999999999999</v>
          </cell>
          <cell r="P3168">
            <v>4.3E-3</v>
          </cell>
          <cell r="Q3168">
            <v>10</v>
          </cell>
          <cell r="R3168">
            <v>-0.21682507420851679</v>
          </cell>
          <cell r="S3168">
            <v>-0.25562484216277065</v>
          </cell>
          <cell r="T3168">
            <v>0.27736333136202201</v>
          </cell>
          <cell r="U3168">
            <v>0.19614120245126232</v>
          </cell>
          <cell r="V3168">
            <v>0.19905761617525705</v>
          </cell>
          <cell r="W3168">
            <v>0.72240878309374867</v>
          </cell>
          <cell r="X3168">
            <v>41</v>
          </cell>
          <cell r="Y3168">
            <v>40</v>
          </cell>
          <cell r="Z3168">
            <v>61</v>
          </cell>
          <cell r="AA3168">
            <v>57.999999999999993</v>
          </cell>
          <cell r="AB3168">
            <v>57.999999999999993</v>
          </cell>
          <cell r="AC3168">
            <v>76</v>
          </cell>
        </row>
        <row r="3169">
          <cell r="A3169" t="str">
            <v>t^l</v>
          </cell>
          <cell r="B3169" t="str">
            <v>t</v>
          </cell>
          <cell r="C3169" t="str">
            <v>mid-8</v>
          </cell>
          <cell r="D3169" t="str">
            <v>^</v>
          </cell>
          <cell r="E3169" t="str">
            <v>l</v>
          </cell>
          <cell r="F3169" t="str">
            <v>late-8</v>
          </cell>
          <cell r="G3169" t="str">
            <v>t^</v>
          </cell>
          <cell r="H3169" t="str">
            <v>^l</v>
          </cell>
          <cell r="I3169">
            <v>4</v>
          </cell>
          <cell r="J3169" t="str">
            <v>Not Found</v>
          </cell>
          <cell r="K3169">
            <v>0.15740000000000001</v>
          </cell>
          <cell r="L3169">
            <v>6.1000000000000004E-3</v>
          </cell>
          <cell r="M3169">
            <v>23</v>
          </cell>
          <cell r="N3169" t="str">
            <v>Not Found</v>
          </cell>
          <cell r="O3169">
            <v>0.1966</v>
          </cell>
          <cell r="P3169">
            <v>4.4000000000000003E-3</v>
          </cell>
          <cell r="Q3169">
            <v>15</v>
          </cell>
          <cell r="R3169">
            <v>1.1192228581054697</v>
          </cell>
          <cell r="S3169">
            <v>0.84815802723687816</v>
          </cell>
          <cell r="T3169">
            <v>1.8879433349780173</v>
          </cell>
          <cell r="U3169">
            <v>1.7528378724745874</v>
          </cell>
          <cell r="V3169">
            <v>0.22960388167593113</v>
          </cell>
          <cell r="W3169">
            <v>1.880478781382656</v>
          </cell>
          <cell r="X3169">
            <v>87</v>
          </cell>
          <cell r="Y3169">
            <v>80</v>
          </cell>
          <cell r="Z3169">
            <v>97</v>
          </cell>
          <cell r="AA3169">
            <v>96</v>
          </cell>
          <cell r="AB3169">
            <v>60</v>
          </cell>
          <cell r="AC3169">
            <v>97</v>
          </cell>
        </row>
        <row r="3170">
          <cell r="A3170" t="str">
            <v>T^l</v>
          </cell>
          <cell r="B3170" t="str">
            <v>T</v>
          </cell>
          <cell r="C3170" t="str">
            <v>late-8</v>
          </cell>
          <cell r="D3170" t="str">
            <v>^</v>
          </cell>
          <cell r="E3170" t="str">
            <v>l</v>
          </cell>
          <cell r="F3170" t="str">
            <v>late-8</v>
          </cell>
          <cell r="G3170" t="str">
            <v>T^</v>
          </cell>
          <cell r="H3170" t="str">
            <v>^l</v>
          </cell>
          <cell r="I3170">
            <v>5</v>
          </cell>
          <cell r="J3170" t="str">
            <v>Not Found</v>
          </cell>
          <cell r="K3170">
            <v>0.1197</v>
          </cell>
          <cell r="L3170">
            <v>5.0000000000000001E-3</v>
          </cell>
          <cell r="M3170">
            <v>11</v>
          </cell>
          <cell r="N3170" t="str">
            <v>Not Found</v>
          </cell>
          <cell r="O3170">
            <v>0.14949999999999999</v>
          </cell>
          <cell r="P3170">
            <v>2.3999999999999998E-3</v>
          </cell>
          <cell r="Q3170">
            <v>2</v>
          </cell>
          <cell r="R3170">
            <v>0.24929182100292568</v>
          </cell>
          <cell r="S3170">
            <v>0.52864193346329558</v>
          </cell>
          <cell r="T3170">
            <v>-4.4752669361177014E-2</v>
          </cell>
          <cell r="U3170">
            <v>0.6745965025025491</v>
          </cell>
          <cell r="V3170">
            <v>-0.38132142833754862</v>
          </cell>
          <cell r="W3170">
            <v>-1.1305032141685032</v>
          </cell>
          <cell r="X3170">
            <v>60</v>
          </cell>
          <cell r="Y3170">
            <v>70</v>
          </cell>
          <cell r="Z3170">
            <v>48</v>
          </cell>
          <cell r="AA3170">
            <v>75</v>
          </cell>
          <cell r="AB3170">
            <v>36</v>
          </cell>
          <cell r="AC3170">
            <v>13</v>
          </cell>
        </row>
        <row r="3171">
          <cell r="A3171" t="str">
            <v>t^m</v>
          </cell>
          <cell r="B3171" t="str">
            <v>t</v>
          </cell>
          <cell r="C3171" t="str">
            <v>mid-8</v>
          </cell>
          <cell r="D3171" t="str">
            <v>^</v>
          </cell>
          <cell r="E3171" t="str">
            <v>m</v>
          </cell>
          <cell r="F3171" t="str">
            <v>early-8</v>
          </cell>
          <cell r="G3171" t="str">
            <v>t^</v>
          </cell>
          <cell r="H3171" t="str">
            <v>^m</v>
          </cell>
          <cell r="I3171">
            <v>2</v>
          </cell>
          <cell r="J3171" t="str">
            <v>Not Found</v>
          </cell>
          <cell r="K3171">
            <v>0.1331</v>
          </cell>
          <cell r="L3171">
            <v>6.4999999999999997E-3</v>
          </cell>
          <cell r="M3171">
            <v>25</v>
          </cell>
          <cell r="N3171" t="str">
            <v>Not Found</v>
          </cell>
          <cell r="O3171">
            <v>0.16039999999999999</v>
          </cell>
          <cell r="P3171">
            <v>1.38E-2</v>
          </cell>
          <cell r="Q3171">
            <v>22</v>
          </cell>
          <cell r="R3171">
            <v>0.55849807822239739</v>
          </cell>
          <cell r="S3171">
            <v>0.96434569769999889</v>
          </cell>
          <cell r="T3171">
            <v>2.2100593357012164</v>
          </cell>
          <cell r="U3171">
            <v>0.92412582166805246</v>
          </cell>
          <cell r="V3171">
            <v>3.1009528387392851</v>
          </cell>
          <cell r="W3171">
            <v>3.5017767789871264</v>
          </cell>
          <cell r="X3171">
            <v>71</v>
          </cell>
          <cell r="Y3171">
            <v>83</v>
          </cell>
          <cell r="Z3171">
            <v>99</v>
          </cell>
          <cell r="AA3171">
            <v>82</v>
          </cell>
          <cell r="AB3171">
            <v>100</v>
          </cell>
          <cell r="AC3171">
            <v>100</v>
          </cell>
        </row>
        <row r="3172">
          <cell r="A3172" t="str">
            <v>T^n</v>
          </cell>
          <cell r="B3172" t="str">
            <v>T</v>
          </cell>
          <cell r="C3172" t="str">
            <v>late-8</v>
          </cell>
          <cell r="D3172" t="str">
            <v>^</v>
          </cell>
          <cell r="E3172" t="str">
            <v>n</v>
          </cell>
          <cell r="F3172" t="str">
            <v>early-8</v>
          </cell>
          <cell r="G3172" t="str">
            <v>T^</v>
          </cell>
          <cell r="H3172" t="str">
            <v>^n</v>
          </cell>
          <cell r="I3172">
            <v>3</v>
          </cell>
          <cell r="J3172" t="str">
            <v>Not Found</v>
          </cell>
          <cell r="K3172">
            <v>0.1421</v>
          </cell>
          <cell r="L3172">
            <v>6.1000000000000004E-3</v>
          </cell>
          <cell r="M3172">
            <v>17</v>
          </cell>
          <cell r="N3172" t="str">
            <v>Not Found</v>
          </cell>
          <cell r="O3172">
            <v>0.1734</v>
          </cell>
          <cell r="P3172">
            <v>1.46E-2</v>
          </cell>
          <cell r="Q3172">
            <v>11</v>
          </cell>
          <cell r="R3172">
            <v>0.76617392262353534</v>
          </cell>
          <cell r="S3172">
            <v>0.84815802723687816</v>
          </cell>
          <cell r="T3172">
            <v>0.9215953328084201</v>
          </cell>
          <cell r="U3172">
            <v>1.2217295968195707</v>
          </cell>
          <cell r="V3172">
            <v>3.3453229627446772</v>
          </cell>
          <cell r="W3172">
            <v>0.95402278275153019</v>
          </cell>
          <cell r="X3172">
            <v>78</v>
          </cell>
          <cell r="Y3172">
            <v>80</v>
          </cell>
          <cell r="Z3172">
            <v>82</v>
          </cell>
          <cell r="AA3172">
            <v>89</v>
          </cell>
          <cell r="AB3172">
            <v>100</v>
          </cell>
          <cell r="AC3172">
            <v>83</v>
          </cell>
        </row>
        <row r="3173">
          <cell r="A3173" t="str">
            <v>t^p</v>
          </cell>
          <cell r="B3173" t="str">
            <v>t</v>
          </cell>
          <cell r="C3173" t="str">
            <v>mid-8</v>
          </cell>
          <cell r="D3173" t="str">
            <v>^</v>
          </cell>
          <cell r="E3173" t="str">
            <v>p</v>
          </cell>
          <cell r="F3173" t="str">
            <v>early-8</v>
          </cell>
          <cell r="G3173" t="str">
            <v>t^</v>
          </cell>
          <cell r="H3173" t="str">
            <v>^p</v>
          </cell>
          <cell r="I3173">
            <v>2</v>
          </cell>
          <cell r="J3173" t="str">
            <v>Not Found</v>
          </cell>
          <cell r="K3173">
            <v>0.1208</v>
          </cell>
          <cell r="L3173">
            <v>2.7000000000000001E-3</v>
          </cell>
          <cell r="M3173">
            <v>17</v>
          </cell>
          <cell r="N3173" t="str">
            <v>Not Found</v>
          </cell>
          <cell r="O3173">
            <v>0.1474</v>
          </cell>
          <cell r="P3173">
            <v>5.5999999999999999E-3</v>
          </cell>
          <cell r="Q3173">
            <v>16</v>
          </cell>
          <cell r="R3173">
            <v>0.27467442420750926</v>
          </cell>
          <cell r="S3173">
            <v>-0.13943717169964967</v>
          </cell>
          <cell r="T3173">
            <v>0.9215953328084201</v>
          </cell>
          <cell r="U3173">
            <v>0.62652204651653476</v>
          </cell>
          <cell r="V3173">
            <v>0.59615906768401883</v>
          </cell>
          <cell r="W3173">
            <v>2.1120927810404377</v>
          </cell>
          <cell r="X3173">
            <v>61</v>
          </cell>
          <cell r="Y3173">
            <v>44</v>
          </cell>
          <cell r="Z3173">
            <v>82</v>
          </cell>
          <cell r="AA3173">
            <v>73</v>
          </cell>
          <cell r="AB3173">
            <v>73</v>
          </cell>
          <cell r="AC3173">
            <v>98</v>
          </cell>
        </row>
        <row r="3174">
          <cell r="A3174" t="str">
            <v>T^p</v>
          </cell>
          <cell r="B3174" t="str">
            <v>T</v>
          </cell>
          <cell r="C3174" t="str">
            <v>late-8</v>
          </cell>
          <cell r="D3174" t="str">
            <v>^</v>
          </cell>
          <cell r="E3174" t="str">
            <v>p</v>
          </cell>
          <cell r="F3174" t="str">
            <v>early-8</v>
          </cell>
          <cell r="G3174" t="str">
            <v>T^</v>
          </cell>
          <cell r="H3174" t="str">
            <v>^p</v>
          </cell>
          <cell r="I3174">
            <v>3</v>
          </cell>
          <cell r="J3174" t="str">
            <v>Not Found</v>
          </cell>
          <cell r="K3174">
            <v>8.3099999999999993E-2</v>
          </cell>
          <cell r="L3174">
            <v>1.6000000000000001E-3</v>
          </cell>
          <cell r="M3174">
            <v>8</v>
          </cell>
          <cell r="N3174" t="str">
            <v>Not Found</v>
          </cell>
          <cell r="O3174">
            <v>0.1004</v>
          </cell>
          <cell r="P3174">
            <v>3.5999999999999999E-3</v>
          </cell>
          <cell r="Q3174">
            <v>6</v>
          </cell>
          <cell r="R3174">
            <v>-0.59525661289503484</v>
          </cell>
          <cell r="S3174">
            <v>-0.45895326547323223</v>
          </cell>
          <cell r="T3174">
            <v>-0.52792667044597552</v>
          </cell>
          <cell r="U3174">
            <v>-0.44943006364664573</v>
          </cell>
          <cell r="V3174">
            <v>-1.4766242329460836E-2</v>
          </cell>
          <cell r="W3174">
            <v>-0.20404721553737729</v>
          </cell>
          <cell r="X3174">
            <v>28.000000000000004</v>
          </cell>
          <cell r="Y3174">
            <v>32</v>
          </cell>
          <cell r="Z3174">
            <v>30</v>
          </cell>
          <cell r="AA3174">
            <v>33</v>
          </cell>
          <cell r="AB3174">
            <v>50</v>
          </cell>
          <cell r="AC3174">
            <v>42</v>
          </cell>
        </row>
        <row r="3175">
          <cell r="A3175" t="str">
            <v>t^r</v>
          </cell>
          <cell r="B3175" t="str">
            <v>t</v>
          </cell>
          <cell r="C3175" t="str">
            <v>mid-8</v>
          </cell>
          <cell r="D3175" t="str">
            <v>^</v>
          </cell>
          <cell r="E3175" t="str">
            <v>r</v>
          </cell>
          <cell r="F3175" t="str">
            <v>late-8</v>
          </cell>
          <cell r="G3175" t="str">
            <v>t^</v>
          </cell>
          <cell r="H3175" t="str">
            <v>^r</v>
          </cell>
          <cell r="I3175">
            <v>4</v>
          </cell>
          <cell r="J3175" t="str">
            <v>Not Found</v>
          </cell>
          <cell r="K3175">
            <v>0.16209999999999999</v>
          </cell>
          <cell r="L3175">
            <v>1.4E-3</v>
          </cell>
          <cell r="M3175">
            <v>13</v>
          </cell>
          <cell r="N3175" t="str">
            <v>Not Found</v>
          </cell>
          <cell r="O3175">
            <v>0.2031</v>
          </cell>
          <cell r="P3175">
            <v>3.0000000000000001E-3</v>
          </cell>
          <cell r="Q3175">
            <v>11</v>
          </cell>
          <cell r="R3175">
            <v>1.2276757990705081</v>
          </cell>
          <cell r="S3175">
            <v>-0.51704710070479265</v>
          </cell>
          <cell r="T3175">
            <v>0.27736333136202201</v>
          </cell>
          <cell r="U3175">
            <v>1.9016397600503467</v>
          </cell>
          <cell r="V3175">
            <v>-0.19804383533350467</v>
          </cell>
          <cell r="W3175">
            <v>0.95402278275153019</v>
          </cell>
          <cell r="X3175">
            <v>89</v>
          </cell>
          <cell r="Y3175">
            <v>30</v>
          </cell>
          <cell r="Z3175">
            <v>61</v>
          </cell>
          <cell r="AA3175">
            <v>97</v>
          </cell>
          <cell r="AB3175">
            <v>43</v>
          </cell>
          <cell r="AC3175">
            <v>83</v>
          </cell>
        </row>
        <row r="3176">
          <cell r="A3176" t="str">
            <v>T^r</v>
          </cell>
          <cell r="B3176" t="str">
            <v>T</v>
          </cell>
          <cell r="C3176" t="str">
            <v>late-8</v>
          </cell>
          <cell r="D3176" t="str">
            <v>^</v>
          </cell>
          <cell r="E3176" t="str">
            <v>r</v>
          </cell>
          <cell r="F3176" t="str">
            <v>late-8</v>
          </cell>
          <cell r="G3176" t="str">
            <v>T^</v>
          </cell>
          <cell r="H3176" t="str">
            <v>^r</v>
          </cell>
          <cell r="I3176">
            <v>5</v>
          </cell>
          <cell r="J3176" t="str">
            <v>Not Found</v>
          </cell>
          <cell r="K3176">
            <v>0.1244</v>
          </cell>
          <cell r="L3176">
            <v>4.0000000000000002E-4</v>
          </cell>
          <cell r="M3176">
            <v>3</v>
          </cell>
          <cell r="N3176" t="str">
            <v>Not Found</v>
          </cell>
          <cell r="O3176">
            <v>0.156</v>
          </cell>
          <cell r="P3176">
            <v>1E-3</v>
          </cell>
          <cell r="Q3176">
            <v>1</v>
          </cell>
          <cell r="R3176">
            <v>0.35774476196796423</v>
          </cell>
          <cell r="S3176">
            <v>-0.80751627686259497</v>
          </cell>
          <cell r="T3176">
            <v>-1.3332166722539731</v>
          </cell>
          <cell r="U3176">
            <v>0.82339839007830817</v>
          </cell>
          <cell r="V3176">
            <v>-0.80896914534698428</v>
          </cell>
          <cell r="W3176">
            <v>-1.3621172138262847</v>
          </cell>
          <cell r="X3176">
            <v>64</v>
          </cell>
          <cell r="Y3176">
            <v>21</v>
          </cell>
          <cell r="Z3176">
            <v>9</v>
          </cell>
          <cell r="AA3176">
            <v>79</v>
          </cell>
          <cell r="AB3176">
            <v>22</v>
          </cell>
          <cell r="AC3176">
            <v>9</v>
          </cell>
        </row>
        <row r="3177">
          <cell r="A3177" t="str">
            <v>t^s</v>
          </cell>
          <cell r="B3177" t="str">
            <v>t</v>
          </cell>
          <cell r="C3177" t="str">
            <v>mid-8</v>
          </cell>
          <cell r="D3177" t="str">
            <v>^</v>
          </cell>
          <cell r="E3177" t="str">
            <v>s</v>
          </cell>
          <cell r="F3177" t="str">
            <v>late-8</v>
          </cell>
          <cell r="G3177" t="str">
            <v>t^</v>
          </cell>
          <cell r="H3177" t="str">
            <v>^s</v>
          </cell>
          <cell r="I3177">
            <v>4</v>
          </cell>
          <cell r="J3177" t="str">
            <v>Not Found</v>
          </cell>
          <cell r="K3177">
            <v>0.16250000000000001</v>
          </cell>
          <cell r="L3177">
            <v>5.4000000000000003E-3</v>
          </cell>
          <cell r="M3177">
            <v>18</v>
          </cell>
          <cell r="N3177" t="str">
            <v>Not Found</v>
          </cell>
          <cell r="O3177">
            <v>0.1774</v>
          </cell>
          <cell r="P3177">
            <v>6.7000000000000002E-3</v>
          </cell>
          <cell r="Q3177">
            <v>12</v>
          </cell>
          <cell r="R3177">
            <v>1.2369058365994476</v>
          </cell>
          <cell r="S3177">
            <v>0.64482960392641653</v>
          </cell>
          <cell r="T3177">
            <v>1.0826533331700197</v>
          </cell>
          <cell r="U3177">
            <v>1.3132999891738841</v>
          </cell>
          <cell r="V3177">
            <v>0.93216798819143265</v>
          </cell>
          <cell r="W3177">
            <v>1.1856367824093117</v>
          </cell>
          <cell r="X3177">
            <v>89</v>
          </cell>
          <cell r="Y3177">
            <v>74</v>
          </cell>
          <cell r="Z3177">
            <v>86</v>
          </cell>
          <cell r="AA3177">
            <v>91</v>
          </cell>
          <cell r="AB3177">
            <v>83</v>
          </cell>
          <cell r="AC3177">
            <v>88</v>
          </cell>
        </row>
        <row r="3178">
          <cell r="A3178" t="str">
            <v>t^S</v>
          </cell>
          <cell r="B3178" t="str">
            <v>t</v>
          </cell>
          <cell r="C3178" t="str">
            <v>mid-8</v>
          </cell>
          <cell r="D3178" t="str">
            <v>^</v>
          </cell>
          <cell r="E3178" t="str">
            <v>S</v>
          </cell>
          <cell r="F3178" t="str">
            <v>late-8</v>
          </cell>
          <cell r="G3178" t="str">
            <v>t^</v>
          </cell>
          <cell r="H3178" t="str">
            <v>^S</v>
          </cell>
          <cell r="I3178">
            <v>4</v>
          </cell>
          <cell r="J3178" t="str">
            <v>Not Found</v>
          </cell>
          <cell r="K3178">
            <v>9.1399999999999995E-2</v>
          </cell>
          <cell r="L3178">
            <v>1.9E-3</v>
          </cell>
          <cell r="M3178">
            <v>12</v>
          </cell>
          <cell r="N3178" t="str">
            <v>Not Found</v>
          </cell>
          <cell r="O3178">
            <v>0.12620000000000001</v>
          </cell>
          <cell r="P3178">
            <v>4.0000000000000001E-3</v>
          </cell>
          <cell r="Q3178">
            <v>10</v>
          </cell>
          <cell r="R3178">
            <v>-0.40373333416954105</v>
          </cell>
          <cell r="S3178">
            <v>-0.37181251262589154</v>
          </cell>
          <cell r="T3178">
            <v>0.11630533100042251</v>
          </cell>
          <cell r="U3178">
            <v>0.14119896703867471</v>
          </cell>
          <cell r="V3178">
            <v>0.10741881967323515</v>
          </cell>
          <cell r="W3178">
            <v>0.72240878309374867</v>
          </cell>
          <cell r="X3178">
            <v>34</v>
          </cell>
          <cell r="Y3178">
            <v>35</v>
          </cell>
          <cell r="Z3178">
            <v>54</v>
          </cell>
          <cell r="AA3178">
            <v>56.000000000000007</v>
          </cell>
          <cell r="AB3178">
            <v>55.000000000000007</v>
          </cell>
          <cell r="AC3178">
            <v>76</v>
          </cell>
        </row>
        <row r="3179">
          <cell r="A3179" t="str">
            <v>T^s</v>
          </cell>
          <cell r="B3179" t="str">
            <v>T</v>
          </cell>
          <cell r="C3179" t="str">
            <v>late-8</v>
          </cell>
          <cell r="D3179" t="str">
            <v>^</v>
          </cell>
          <cell r="E3179" t="str">
            <v>s</v>
          </cell>
          <cell r="F3179" t="str">
            <v>late-8</v>
          </cell>
          <cell r="G3179" t="str">
            <v>T^</v>
          </cell>
          <cell r="H3179" t="str">
            <v>^s</v>
          </cell>
          <cell r="I3179">
            <v>5</v>
          </cell>
          <cell r="J3179" t="str">
            <v>Not Found</v>
          </cell>
          <cell r="K3179">
            <v>0.12479999999999999</v>
          </cell>
          <cell r="L3179">
            <v>4.3E-3</v>
          </cell>
          <cell r="M3179">
            <v>9</v>
          </cell>
          <cell r="N3179" t="str">
            <v>Not Found</v>
          </cell>
          <cell r="O3179">
            <v>0.1303</v>
          </cell>
          <cell r="P3179">
            <v>4.7000000000000002E-3</v>
          </cell>
          <cell r="Q3179">
            <v>5</v>
          </cell>
          <cell r="R3179">
            <v>0.36697479949690359</v>
          </cell>
          <cell r="S3179">
            <v>0.32531351015283394</v>
          </cell>
          <cell r="T3179">
            <v>-0.36686867008437607</v>
          </cell>
          <cell r="U3179">
            <v>0.23505861920184562</v>
          </cell>
          <cell r="V3179">
            <v>0.32124267817795304</v>
          </cell>
          <cell r="W3179">
            <v>-0.43566121519515877</v>
          </cell>
          <cell r="X3179">
            <v>64</v>
          </cell>
          <cell r="Y3179">
            <v>63</v>
          </cell>
          <cell r="Z3179">
            <v>36</v>
          </cell>
          <cell r="AA3179">
            <v>59</v>
          </cell>
          <cell r="AB3179">
            <v>63</v>
          </cell>
          <cell r="AC3179">
            <v>33</v>
          </cell>
        </row>
        <row r="3180">
          <cell r="A3180" t="str">
            <v>T^S</v>
          </cell>
          <cell r="B3180" t="str">
            <v>T</v>
          </cell>
          <cell r="C3180" t="str">
            <v>late-8</v>
          </cell>
          <cell r="D3180" t="str">
            <v>^</v>
          </cell>
          <cell r="E3180" t="str">
            <v>S</v>
          </cell>
          <cell r="F3180" t="str">
            <v>late-8</v>
          </cell>
          <cell r="G3180" t="str">
            <v>T^</v>
          </cell>
          <cell r="H3180" t="str">
            <v>^S</v>
          </cell>
          <cell r="I3180">
            <v>5</v>
          </cell>
          <cell r="J3180" t="str">
            <v>Not Found</v>
          </cell>
          <cell r="K3180">
            <v>5.3699999999999998E-2</v>
          </cell>
          <cell r="L3180">
            <v>8.0000000000000004E-4</v>
          </cell>
          <cell r="M3180">
            <v>9</v>
          </cell>
          <cell r="N3180" t="str">
            <v>Not Found</v>
          </cell>
          <cell r="O3180">
            <v>7.9100000000000004E-2</v>
          </cell>
          <cell r="P3180">
            <v>2E-3</v>
          </cell>
          <cell r="Q3180">
            <v>4</v>
          </cell>
          <cell r="R3180">
            <v>-1.2736643712720848</v>
          </cell>
          <cell r="S3180">
            <v>-0.69132860639947413</v>
          </cell>
          <cell r="T3180">
            <v>-0.36686867008437607</v>
          </cell>
          <cell r="U3180">
            <v>-0.93704240293336372</v>
          </cell>
          <cell r="V3180">
            <v>-0.50350649034024453</v>
          </cell>
          <cell r="W3180">
            <v>-0.66727521485294028</v>
          </cell>
          <cell r="X3180">
            <v>10</v>
          </cell>
          <cell r="Y3180">
            <v>24</v>
          </cell>
          <cell r="Z3180">
            <v>36</v>
          </cell>
          <cell r="AA3180">
            <v>17</v>
          </cell>
          <cell r="AB3180">
            <v>31</v>
          </cell>
          <cell r="AC3180">
            <v>25</v>
          </cell>
        </row>
        <row r="3181">
          <cell r="A3181" t="str">
            <v>t^T</v>
          </cell>
          <cell r="B3181" t="str">
            <v>t</v>
          </cell>
          <cell r="C3181" t="str">
            <v>mid-8</v>
          </cell>
          <cell r="D3181" t="str">
            <v>^</v>
          </cell>
          <cell r="E3181" t="str">
            <v>T</v>
          </cell>
          <cell r="F3181" t="str">
            <v>late-8</v>
          </cell>
          <cell r="G3181" t="str">
            <v>t^</v>
          </cell>
          <cell r="H3181" t="str">
            <v>^T</v>
          </cell>
          <cell r="I3181">
            <v>4</v>
          </cell>
          <cell r="J3181" t="str">
            <v>Not Found</v>
          </cell>
          <cell r="K3181">
            <v>9.11E-2</v>
          </cell>
          <cell r="L3181">
            <v>1.6000000000000001E-3</v>
          </cell>
          <cell r="M3181">
            <v>9</v>
          </cell>
          <cell r="N3181" t="str">
            <v>Not Found</v>
          </cell>
          <cell r="O3181">
            <v>0.1236</v>
          </cell>
          <cell r="P3181">
            <v>3.3E-3</v>
          </cell>
          <cell r="Q3181">
            <v>9</v>
          </cell>
          <cell r="R3181">
            <v>-0.41065586231624551</v>
          </cell>
          <cell r="S3181">
            <v>-0.45895326547323223</v>
          </cell>
          <cell r="T3181">
            <v>-0.36686867008437607</v>
          </cell>
          <cell r="U3181">
            <v>8.1678212008370998E-2</v>
          </cell>
          <cell r="V3181">
            <v>-0.10640503883148275</v>
          </cell>
          <cell r="W3181">
            <v>0.49079478343596716</v>
          </cell>
          <cell r="X3181">
            <v>34</v>
          </cell>
          <cell r="Y3181">
            <v>32</v>
          </cell>
          <cell r="Z3181">
            <v>36</v>
          </cell>
          <cell r="AA3181">
            <v>53</v>
          </cell>
          <cell r="AB3181">
            <v>46</v>
          </cell>
          <cell r="AC3181">
            <v>69</v>
          </cell>
        </row>
        <row r="3182">
          <cell r="A3182" t="str">
            <v>T^t</v>
          </cell>
          <cell r="B3182" t="str">
            <v>T</v>
          </cell>
          <cell r="C3182" t="str">
            <v>late-8</v>
          </cell>
          <cell r="D3182" t="str">
            <v>^</v>
          </cell>
          <cell r="E3182" t="str">
            <v>t</v>
          </cell>
          <cell r="F3182" t="str">
            <v>mid-8</v>
          </cell>
          <cell r="G3182" t="str">
            <v>T^</v>
          </cell>
          <cell r="H3182" t="str">
            <v>^t</v>
          </cell>
          <cell r="I3182">
            <v>4</v>
          </cell>
          <cell r="J3182" t="str">
            <v>Not Found</v>
          </cell>
          <cell r="K3182">
            <v>0.112</v>
          </cell>
          <cell r="L3182">
            <v>2.7000000000000001E-3</v>
          </cell>
          <cell r="M3182">
            <v>14</v>
          </cell>
          <cell r="N3182" t="str">
            <v>Not Found</v>
          </cell>
          <cell r="O3182">
            <v>0.13619999999999999</v>
          </cell>
          <cell r="P3182">
            <v>4.7000000000000002E-3</v>
          </cell>
          <cell r="Q3182">
            <v>9</v>
          </cell>
          <cell r="R3182">
            <v>7.1613598570841167E-2</v>
          </cell>
          <cell r="S3182">
            <v>-0.13943717169964967</v>
          </cell>
          <cell r="T3182">
            <v>0.43842133172362152</v>
          </cell>
          <cell r="U3182">
            <v>0.37012494792445738</v>
          </cell>
          <cell r="V3182">
            <v>0.32124267817795304</v>
          </cell>
          <cell r="W3182">
            <v>0.49079478343596716</v>
          </cell>
          <cell r="X3182">
            <v>53</v>
          </cell>
          <cell r="Y3182">
            <v>44</v>
          </cell>
          <cell r="Z3182">
            <v>67</v>
          </cell>
          <cell r="AA3182">
            <v>64</v>
          </cell>
          <cell r="AB3182">
            <v>63</v>
          </cell>
          <cell r="AC3182">
            <v>69</v>
          </cell>
        </row>
        <row r="3183">
          <cell r="A3183" t="str">
            <v>T^T</v>
          </cell>
          <cell r="B3183" t="str">
            <v>T</v>
          </cell>
          <cell r="C3183" t="str">
            <v>late-8</v>
          </cell>
          <cell r="D3183" t="str">
            <v>^</v>
          </cell>
          <cell r="E3183" t="str">
            <v>T</v>
          </cell>
          <cell r="F3183" t="str">
            <v>late-8</v>
          </cell>
          <cell r="G3183" t="str">
            <v>T^</v>
          </cell>
          <cell r="H3183" t="str">
            <v>^T</v>
          </cell>
          <cell r="I3183">
            <v>5</v>
          </cell>
          <cell r="J3183" t="str">
            <v>Not Found</v>
          </cell>
          <cell r="K3183">
            <v>5.3400000000000003E-2</v>
          </cell>
          <cell r="L3183">
            <v>5.0000000000000001E-4</v>
          </cell>
          <cell r="M3183">
            <v>3</v>
          </cell>
          <cell r="N3183" t="str">
            <v>Not Found</v>
          </cell>
          <cell r="O3183">
            <v>7.6499999999999999E-2</v>
          </cell>
          <cell r="P3183">
            <v>1.2999999999999999E-3</v>
          </cell>
          <cell r="Q3183">
            <v>1</v>
          </cell>
          <cell r="R3183">
            <v>-1.2805868994187892</v>
          </cell>
          <cell r="S3183">
            <v>-0.77846935924681471</v>
          </cell>
          <cell r="T3183">
            <v>-1.3332166722539731</v>
          </cell>
          <cell r="U3183">
            <v>-0.99656315796366746</v>
          </cell>
          <cell r="V3183">
            <v>-0.71733034884496238</v>
          </cell>
          <cell r="W3183">
            <v>-1.3621172138262847</v>
          </cell>
          <cell r="X3183">
            <v>10</v>
          </cell>
          <cell r="Y3183">
            <v>21</v>
          </cell>
          <cell r="Z3183">
            <v>9</v>
          </cell>
          <cell r="AA3183">
            <v>16</v>
          </cell>
          <cell r="AB3183">
            <v>24</v>
          </cell>
          <cell r="AC3183">
            <v>9</v>
          </cell>
        </row>
        <row r="3184">
          <cell r="A3184" t="str">
            <v>t^v</v>
          </cell>
          <cell r="B3184" t="str">
            <v>t</v>
          </cell>
          <cell r="C3184" t="str">
            <v>mid-8</v>
          </cell>
          <cell r="D3184" t="str">
            <v>^</v>
          </cell>
          <cell r="E3184" t="str">
            <v>v</v>
          </cell>
          <cell r="F3184" t="str">
            <v>mid-8</v>
          </cell>
          <cell r="G3184" t="str">
            <v>t^</v>
          </cell>
          <cell r="H3184" t="str">
            <v>^v</v>
          </cell>
          <cell r="I3184">
            <v>3</v>
          </cell>
          <cell r="J3184" t="str">
            <v>Not Found</v>
          </cell>
          <cell r="K3184">
            <v>0.10730000000000001</v>
          </cell>
          <cell r="L3184">
            <v>2.5999999999999999E-3</v>
          </cell>
          <cell r="M3184">
            <v>9</v>
          </cell>
          <cell r="N3184" t="str">
            <v>Not Found</v>
          </cell>
          <cell r="O3184">
            <v>0.1371</v>
          </cell>
          <cell r="P3184">
            <v>4.5999999999999999E-3</v>
          </cell>
          <cell r="Q3184">
            <v>9</v>
          </cell>
          <cell r="R3184">
            <v>-3.6839342394197352E-2</v>
          </cell>
          <cell r="S3184">
            <v>-0.16848408931542999</v>
          </cell>
          <cell r="T3184">
            <v>-0.36686867008437607</v>
          </cell>
          <cell r="U3184">
            <v>0.39072828620417815</v>
          </cell>
          <cell r="V3184">
            <v>0.29069641267727897</v>
          </cell>
          <cell r="W3184">
            <v>0.49079478343596716</v>
          </cell>
          <cell r="X3184">
            <v>49</v>
          </cell>
          <cell r="Y3184">
            <v>43</v>
          </cell>
          <cell r="Z3184">
            <v>36</v>
          </cell>
          <cell r="AA3184">
            <v>65</v>
          </cell>
          <cell r="AB3184">
            <v>62</v>
          </cell>
          <cell r="AC3184">
            <v>69</v>
          </cell>
        </row>
        <row r="3185">
          <cell r="A3185" t="str">
            <v>T^v</v>
          </cell>
          <cell r="B3185" t="str">
            <v>T</v>
          </cell>
          <cell r="C3185" t="str">
            <v>late-8</v>
          </cell>
          <cell r="D3185" t="str">
            <v>^</v>
          </cell>
          <cell r="E3185" t="str">
            <v>v</v>
          </cell>
          <cell r="F3185" t="str">
            <v>mid-8</v>
          </cell>
          <cell r="G3185" t="str">
            <v>T^</v>
          </cell>
          <cell r="H3185" t="str">
            <v>^v</v>
          </cell>
          <cell r="I3185">
            <v>4</v>
          </cell>
          <cell r="J3185" t="str">
            <v>Not Found</v>
          </cell>
          <cell r="K3185">
            <v>6.9599999999999995E-2</v>
          </cell>
          <cell r="L3185">
            <v>1.5E-3</v>
          </cell>
          <cell r="M3185">
            <v>6</v>
          </cell>
          <cell r="N3185" t="str">
            <v>Not Found</v>
          </cell>
          <cell r="O3185">
            <v>0.09</v>
          </cell>
          <cell r="P3185">
            <v>2.5999999999999999E-3</v>
          </cell>
          <cell r="Q3185">
            <v>3</v>
          </cell>
          <cell r="R3185">
            <v>-0.90677037949674144</v>
          </cell>
          <cell r="S3185">
            <v>-0.48800018308901244</v>
          </cell>
          <cell r="T3185">
            <v>-0.85004267116917465</v>
          </cell>
          <cell r="U3185">
            <v>-0.68751308376786036</v>
          </cell>
          <cell r="V3185">
            <v>-0.32022889733620064</v>
          </cell>
          <cell r="W3185">
            <v>-0.89888921451072179</v>
          </cell>
          <cell r="X3185">
            <v>18</v>
          </cell>
          <cell r="Y3185">
            <v>31</v>
          </cell>
          <cell r="Z3185">
            <v>20</v>
          </cell>
          <cell r="AA3185">
            <v>25</v>
          </cell>
          <cell r="AB3185">
            <v>38</v>
          </cell>
          <cell r="AC3185">
            <v>18</v>
          </cell>
        </row>
        <row r="3186">
          <cell r="A3186" t="str">
            <v>t^z</v>
          </cell>
          <cell r="B3186" t="str">
            <v>t</v>
          </cell>
          <cell r="C3186" t="str">
            <v>mid-8</v>
          </cell>
          <cell r="D3186" t="str">
            <v>^</v>
          </cell>
          <cell r="E3186" t="str">
            <v>z</v>
          </cell>
          <cell r="F3186" t="str">
            <v>late-8</v>
          </cell>
          <cell r="G3186" t="str">
            <v>t^</v>
          </cell>
          <cell r="H3186" t="str">
            <v>^z</v>
          </cell>
          <cell r="I3186">
            <v>4</v>
          </cell>
          <cell r="J3186" t="str">
            <v>Not Found</v>
          </cell>
          <cell r="K3186">
            <v>0.1038</v>
          </cell>
          <cell r="L3186">
            <v>2.5000000000000001E-3</v>
          </cell>
          <cell r="M3186">
            <v>11</v>
          </cell>
          <cell r="N3186" t="str">
            <v>Not Found</v>
          </cell>
          <cell r="O3186">
            <v>0.13919999999999999</v>
          </cell>
          <cell r="P3186">
            <v>5.4999999999999997E-3</v>
          </cell>
          <cell r="Q3186">
            <v>12</v>
          </cell>
          <cell r="R3186">
            <v>-0.11760217077241768</v>
          </cell>
          <cell r="S3186">
            <v>-0.19753100693121017</v>
          </cell>
          <cell r="T3186">
            <v>-4.4752669361177014E-2</v>
          </cell>
          <cell r="U3186">
            <v>0.43880274219019239</v>
          </cell>
          <cell r="V3186">
            <v>0.56561280218334475</v>
          </cell>
          <cell r="W3186">
            <v>1.1856367824093117</v>
          </cell>
          <cell r="X3186">
            <v>45</v>
          </cell>
          <cell r="Y3186">
            <v>42</v>
          </cell>
          <cell r="Z3186">
            <v>48</v>
          </cell>
          <cell r="AA3186">
            <v>67</v>
          </cell>
          <cell r="AB3186">
            <v>72</v>
          </cell>
          <cell r="AC3186">
            <v>88</v>
          </cell>
        </row>
        <row r="3187">
          <cell r="A3187" t="str">
            <v>T^z</v>
          </cell>
          <cell r="B3187" t="str">
            <v>T</v>
          </cell>
          <cell r="C3187" t="str">
            <v>late-8</v>
          </cell>
          <cell r="D3187" t="str">
            <v>^</v>
          </cell>
          <cell r="E3187" t="str">
            <v>z</v>
          </cell>
          <cell r="F3187" t="str">
            <v>late-8</v>
          </cell>
          <cell r="G3187" t="str">
            <v>T^</v>
          </cell>
          <cell r="H3187" t="str">
            <v>^z</v>
          </cell>
          <cell r="I3187">
            <v>5</v>
          </cell>
          <cell r="J3187" t="str">
            <v>Not Found</v>
          </cell>
          <cell r="K3187">
            <v>6.6100000000000006E-2</v>
          </cell>
          <cell r="L3187">
            <v>1.4E-3</v>
          </cell>
          <cell r="M3187">
            <v>6</v>
          </cell>
          <cell r="N3187" t="str">
            <v>Not Found</v>
          </cell>
          <cell r="O3187">
            <v>9.2100000000000001E-2</v>
          </cell>
          <cell r="P3187">
            <v>3.5000000000000001E-3</v>
          </cell>
          <cell r="Q3187">
            <v>4</v>
          </cell>
          <cell r="R3187">
            <v>-0.98753320787496146</v>
          </cell>
          <cell r="S3187">
            <v>-0.51704710070479265</v>
          </cell>
          <cell r="T3187">
            <v>-0.85004267116917465</v>
          </cell>
          <cell r="U3187">
            <v>-0.63943862778184579</v>
          </cell>
          <cell r="V3187">
            <v>-4.5312507830134761E-2</v>
          </cell>
          <cell r="W3187">
            <v>-0.66727521485294028</v>
          </cell>
          <cell r="X3187">
            <v>16</v>
          </cell>
          <cell r="Y3187">
            <v>30</v>
          </cell>
          <cell r="Z3187">
            <v>20</v>
          </cell>
          <cell r="AA3187">
            <v>26</v>
          </cell>
          <cell r="AB3187">
            <v>49</v>
          </cell>
          <cell r="AC3187">
            <v>25</v>
          </cell>
        </row>
        <row r="3188">
          <cell r="A3188" t="str">
            <v>tab</v>
          </cell>
          <cell r="B3188" t="str">
            <v>t</v>
          </cell>
          <cell r="C3188" t="str">
            <v>mid-8</v>
          </cell>
          <cell r="D3188" t="str">
            <v>a</v>
          </cell>
          <cell r="E3188" t="str">
            <v>b</v>
          </cell>
          <cell r="F3188" t="str">
            <v>early-8</v>
          </cell>
          <cell r="G3188" t="str">
            <v>ta</v>
          </cell>
          <cell r="H3188" t="str">
            <v>ab</v>
          </cell>
          <cell r="I3188">
            <v>2</v>
          </cell>
          <cell r="J3188" t="str">
            <v>Not Found</v>
          </cell>
          <cell r="K3188">
            <v>0.13100000000000001</v>
          </cell>
          <cell r="L3188">
            <v>4.1000000000000003E-3</v>
          </cell>
          <cell r="M3188">
            <v>18</v>
          </cell>
          <cell r="N3188" t="str">
            <v>Not Found</v>
          </cell>
          <cell r="O3188">
            <v>0.14000000000000001</v>
          </cell>
          <cell r="P3188">
            <v>6.1999999999999998E-3</v>
          </cell>
          <cell r="Q3188">
            <v>12</v>
          </cell>
          <cell r="R3188">
            <v>0.51004038119546546</v>
          </cell>
          <cell r="S3188">
            <v>0.26721967492127358</v>
          </cell>
          <cell r="T3188">
            <v>1.0826533331700197</v>
          </cell>
          <cell r="U3188">
            <v>0.45711682066105552</v>
          </cell>
          <cell r="V3188">
            <v>0.77943666068806261</v>
          </cell>
          <cell r="W3188">
            <v>1.1856367824093117</v>
          </cell>
          <cell r="X3188">
            <v>70</v>
          </cell>
          <cell r="Y3188">
            <v>60</v>
          </cell>
          <cell r="Z3188">
            <v>86</v>
          </cell>
          <cell r="AA3188">
            <v>68</v>
          </cell>
          <cell r="AB3188">
            <v>78</v>
          </cell>
          <cell r="AC3188">
            <v>88</v>
          </cell>
        </row>
        <row r="3189">
          <cell r="A3189" t="str">
            <v>Tab</v>
          </cell>
          <cell r="B3189" t="str">
            <v>T</v>
          </cell>
          <cell r="C3189" t="str">
            <v>late-8</v>
          </cell>
          <cell r="D3189" t="str">
            <v>a</v>
          </cell>
          <cell r="E3189" t="str">
            <v>b</v>
          </cell>
          <cell r="F3189" t="str">
            <v>early-8</v>
          </cell>
          <cell r="G3189" t="str">
            <v>Ta</v>
          </cell>
          <cell r="H3189" t="str">
            <v>ab</v>
          </cell>
          <cell r="I3189">
            <v>3</v>
          </cell>
          <cell r="J3189" t="str">
            <v>Not Found</v>
          </cell>
          <cell r="K3189">
            <v>9.3299999999999994E-2</v>
          </cell>
          <cell r="L3189">
            <v>1.9E-3</v>
          </cell>
          <cell r="M3189">
            <v>12</v>
          </cell>
          <cell r="N3189" t="str">
            <v>Not Found</v>
          </cell>
          <cell r="O3189">
            <v>9.2899999999999996E-2</v>
          </cell>
          <cell r="P3189">
            <v>3.3999999999999998E-3</v>
          </cell>
          <cell r="Q3189">
            <v>6</v>
          </cell>
          <cell r="R3189">
            <v>-0.35989065590707864</v>
          </cell>
          <cell r="S3189">
            <v>-0.37181251262589154</v>
          </cell>
          <cell r="T3189">
            <v>0.11630533100042251</v>
          </cell>
          <cell r="U3189">
            <v>-0.62112454931098326</v>
          </cell>
          <cell r="V3189">
            <v>-7.5858773330808829E-2</v>
          </cell>
          <cell r="W3189">
            <v>-0.20404721553737729</v>
          </cell>
          <cell r="X3189">
            <v>36</v>
          </cell>
          <cell r="Y3189">
            <v>35</v>
          </cell>
          <cell r="Z3189">
            <v>54</v>
          </cell>
          <cell r="AA3189">
            <v>27</v>
          </cell>
          <cell r="AB3189">
            <v>48</v>
          </cell>
          <cell r="AC3189">
            <v>42</v>
          </cell>
        </row>
        <row r="3190">
          <cell r="A3190" t="str">
            <v>taC</v>
          </cell>
          <cell r="B3190" t="str">
            <v>t</v>
          </cell>
          <cell r="C3190" t="str">
            <v>mid-8</v>
          </cell>
          <cell r="D3190" t="str">
            <v>a</v>
          </cell>
          <cell r="E3190" t="str">
            <v>C</v>
          </cell>
          <cell r="F3190" t="str">
            <v>mid-8</v>
          </cell>
          <cell r="G3190" t="str">
            <v>ta</v>
          </cell>
          <cell r="H3190" t="str">
            <v>aC</v>
          </cell>
          <cell r="I3190">
            <v>3</v>
          </cell>
          <cell r="J3190" t="str">
            <v>Not Found</v>
          </cell>
          <cell r="K3190">
            <v>0.113</v>
          </cell>
          <cell r="L3190">
            <v>2.3999999999999998E-3</v>
          </cell>
          <cell r="M3190">
            <v>8</v>
          </cell>
          <cell r="N3190" t="str">
            <v>Not Found</v>
          </cell>
          <cell r="O3190">
            <v>0.13070000000000001</v>
          </cell>
          <cell r="P3190">
            <v>2.7000000000000001E-3</v>
          </cell>
          <cell r="Q3190">
            <v>6</v>
          </cell>
          <cell r="R3190">
            <v>9.4688692393189833E-2</v>
          </cell>
          <cell r="S3190">
            <v>-0.22657792454699047</v>
          </cell>
          <cell r="T3190">
            <v>-0.52792667044597552</v>
          </cell>
          <cell r="U3190">
            <v>0.24421565843727722</v>
          </cell>
          <cell r="V3190">
            <v>-0.28968263183552656</v>
          </cell>
          <cell r="W3190">
            <v>-0.20404721553737729</v>
          </cell>
          <cell r="X3190">
            <v>54</v>
          </cell>
          <cell r="Y3190">
            <v>41</v>
          </cell>
          <cell r="Z3190">
            <v>30</v>
          </cell>
          <cell r="AA3190">
            <v>60</v>
          </cell>
          <cell r="AB3190">
            <v>39</v>
          </cell>
          <cell r="AC3190">
            <v>42</v>
          </cell>
        </row>
        <row r="3191">
          <cell r="A3191" t="str">
            <v>Tad</v>
          </cell>
          <cell r="B3191" t="str">
            <v>T</v>
          </cell>
          <cell r="C3191" t="str">
            <v>late-8</v>
          </cell>
          <cell r="D3191" t="str">
            <v>a</v>
          </cell>
          <cell r="E3191" t="str">
            <v>d</v>
          </cell>
          <cell r="F3191" t="str">
            <v>early-8</v>
          </cell>
          <cell r="G3191" t="str">
            <v>Ta</v>
          </cell>
          <cell r="H3191" t="str">
            <v>ad</v>
          </cell>
          <cell r="I3191">
            <v>3</v>
          </cell>
          <cell r="J3191" t="str">
            <v>Not Found</v>
          </cell>
          <cell r="K3191">
            <v>0.1052</v>
          </cell>
          <cell r="L3191">
            <v>2.5000000000000001E-3</v>
          </cell>
          <cell r="M3191">
            <v>12</v>
          </cell>
          <cell r="N3191" t="str">
            <v>Not Found</v>
          </cell>
          <cell r="O3191">
            <v>0.1245</v>
          </cell>
          <cell r="P3191">
            <v>2.3E-3</v>
          </cell>
          <cell r="Q3191">
            <v>6</v>
          </cell>
          <cell r="R3191">
            <v>-8.5297039421129608E-2</v>
          </cell>
          <cell r="S3191">
            <v>-0.19753100693121017</v>
          </cell>
          <cell r="T3191">
            <v>0.11630533100042251</v>
          </cell>
          <cell r="U3191">
            <v>0.10228155028809144</v>
          </cell>
          <cell r="V3191">
            <v>-0.41186769383822258</v>
          </cell>
          <cell r="W3191">
            <v>-0.20404721553737729</v>
          </cell>
          <cell r="X3191">
            <v>47</v>
          </cell>
          <cell r="Y3191">
            <v>42</v>
          </cell>
          <cell r="Z3191">
            <v>54</v>
          </cell>
          <cell r="AA3191">
            <v>54</v>
          </cell>
          <cell r="AB3191">
            <v>35</v>
          </cell>
          <cell r="AC3191">
            <v>42</v>
          </cell>
        </row>
        <row r="3192">
          <cell r="A3192" t="str">
            <v>taf</v>
          </cell>
          <cell r="B3192" t="str">
            <v>t</v>
          </cell>
          <cell r="C3192" t="str">
            <v>mid-8</v>
          </cell>
          <cell r="D3192" t="str">
            <v>a</v>
          </cell>
          <cell r="E3192" t="str">
            <v>f</v>
          </cell>
          <cell r="F3192" t="str">
            <v>mid-8</v>
          </cell>
          <cell r="G3192" t="str">
            <v>ta</v>
          </cell>
          <cell r="H3192" t="str">
            <v>af</v>
          </cell>
          <cell r="I3192">
            <v>3</v>
          </cell>
          <cell r="J3192" t="str">
            <v>Not Found</v>
          </cell>
          <cell r="K3192">
            <v>0.12470000000000001</v>
          </cell>
          <cell r="L3192">
            <v>2.3999999999999998E-3</v>
          </cell>
          <cell r="M3192">
            <v>9</v>
          </cell>
          <cell r="N3192" t="str">
            <v>Not Found</v>
          </cell>
          <cell r="O3192">
            <v>0.13739999999999999</v>
          </cell>
          <cell r="P3192">
            <v>3.0999999999999999E-3</v>
          </cell>
          <cell r="Q3192">
            <v>5</v>
          </cell>
          <cell r="R3192">
            <v>0.36466729011466897</v>
          </cell>
          <cell r="S3192">
            <v>-0.22657792454699047</v>
          </cell>
          <cell r="T3192">
            <v>-0.36686867008437607</v>
          </cell>
          <cell r="U3192">
            <v>0.39759606563075151</v>
          </cell>
          <cell r="V3192">
            <v>-0.16749756983283073</v>
          </cell>
          <cell r="W3192">
            <v>-0.43566121519515877</v>
          </cell>
          <cell r="X3192">
            <v>64</v>
          </cell>
          <cell r="Y3192">
            <v>41</v>
          </cell>
          <cell r="Z3192">
            <v>36</v>
          </cell>
          <cell r="AA3192">
            <v>65</v>
          </cell>
          <cell r="AB3192">
            <v>44</v>
          </cell>
          <cell r="AC3192">
            <v>33</v>
          </cell>
        </row>
        <row r="3193">
          <cell r="A3193" t="str">
            <v>Taf</v>
          </cell>
          <cell r="B3193" t="str">
            <v>T</v>
          </cell>
          <cell r="C3193" t="str">
            <v>late-8</v>
          </cell>
          <cell r="D3193" t="str">
            <v>a</v>
          </cell>
          <cell r="E3193" t="str">
            <v>f</v>
          </cell>
          <cell r="F3193" t="str">
            <v>mid-8</v>
          </cell>
          <cell r="G3193" t="str">
            <v>Ta</v>
          </cell>
          <cell r="H3193" t="str">
            <v>af</v>
          </cell>
          <cell r="I3193">
            <v>4</v>
          </cell>
          <cell r="J3193" t="str">
            <v>Not Found</v>
          </cell>
          <cell r="K3193">
            <v>8.6999999999999994E-2</v>
          </cell>
          <cell r="L3193">
            <v>2.0000000000000001E-4</v>
          </cell>
          <cell r="M3193">
            <v>2</v>
          </cell>
          <cell r="N3193" t="str">
            <v>Not Found</v>
          </cell>
          <cell r="O3193">
            <v>9.0300000000000005E-2</v>
          </cell>
          <cell r="P3193">
            <v>4.0000000000000002E-4</v>
          </cell>
          <cell r="Q3193">
            <v>1</v>
          </cell>
          <cell r="R3193">
            <v>-0.50526374698787513</v>
          </cell>
          <cell r="S3193">
            <v>-0.86561011209415539</v>
          </cell>
          <cell r="T3193">
            <v>-1.4942746726155727</v>
          </cell>
          <cell r="U3193">
            <v>-0.68064530434128667</v>
          </cell>
          <cell r="V3193">
            <v>-0.99224673835102817</v>
          </cell>
          <cell r="W3193">
            <v>-1.3621172138262847</v>
          </cell>
          <cell r="X3193">
            <v>31</v>
          </cell>
          <cell r="Y3193">
            <v>19</v>
          </cell>
          <cell r="Z3193">
            <v>7.0000000000000009</v>
          </cell>
          <cell r="AA3193">
            <v>25</v>
          </cell>
          <cell r="AB3193">
            <v>17</v>
          </cell>
          <cell r="AC3193">
            <v>9</v>
          </cell>
        </row>
        <row r="3194">
          <cell r="A3194" t="str">
            <v>taG</v>
          </cell>
          <cell r="B3194" t="str">
            <v>t</v>
          </cell>
          <cell r="C3194" t="str">
            <v>mid-8</v>
          </cell>
          <cell r="D3194" t="str">
            <v>a</v>
          </cell>
          <cell r="E3194" t="str">
            <v>G</v>
          </cell>
          <cell r="F3194" t="str">
            <v>mid-8</v>
          </cell>
          <cell r="G3194" t="str">
            <v>ta</v>
          </cell>
          <cell r="H3194" t="str">
            <v>aG</v>
          </cell>
          <cell r="I3194">
            <v>3</v>
          </cell>
          <cell r="J3194" t="str">
            <v>Not Found</v>
          </cell>
          <cell r="K3194">
            <v>0.1167</v>
          </cell>
          <cell r="L3194">
            <v>2.8999999999999998E-3</v>
          </cell>
          <cell r="M3194">
            <v>8</v>
          </cell>
          <cell r="N3194" t="str">
            <v>Not Found</v>
          </cell>
          <cell r="O3194">
            <v>0.13689999999999999</v>
          </cell>
          <cell r="P3194">
            <v>3.3999999999999998E-3</v>
          </cell>
          <cell r="Q3194">
            <v>8</v>
          </cell>
          <cell r="R3194">
            <v>0.1800665395358797</v>
          </cell>
          <cell r="S3194">
            <v>-8.134333646808932E-2</v>
          </cell>
          <cell r="T3194">
            <v>-0.52792667044597552</v>
          </cell>
          <cell r="U3194">
            <v>0.38614976658646233</v>
          </cell>
          <cell r="V3194">
            <v>-7.5858773330808829E-2</v>
          </cell>
          <cell r="W3194">
            <v>0.25918078377818571</v>
          </cell>
          <cell r="X3194">
            <v>56.999999999999993</v>
          </cell>
          <cell r="Y3194">
            <v>46</v>
          </cell>
          <cell r="Z3194">
            <v>30</v>
          </cell>
          <cell r="AA3194">
            <v>65</v>
          </cell>
          <cell r="AB3194">
            <v>48</v>
          </cell>
          <cell r="AC3194">
            <v>60</v>
          </cell>
        </row>
        <row r="3195">
          <cell r="A3195" t="str">
            <v>Tag</v>
          </cell>
          <cell r="B3195" t="str">
            <v>T</v>
          </cell>
          <cell r="C3195" t="str">
            <v>late-8</v>
          </cell>
          <cell r="D3195" t="str">
            <v>a</v>
          </cell>
          <cell r="E3195" t="str">
            <v>g</v>
          </cell>
          <cell r="F3195" t="str">
            <v>mid-8</v>
          </cell>
          <cell r="G3195" t="str">
            <v>Ta</v>
          </cell>
          <cell r="H3195" t="str">
            <v>ag</v>
          </cell>
          <cell r="I3195">
            <v>4</v>
          </cell>
          <cell r="J3195" t="str">
            <v>Not Found</v>
          </cell>
          <cell r="K3195">
            <v>8.5199999999999998E-2</v>
          </cell>
          <cell r="L3195">
            <v>6.9999999999999999E-4</v>
          </cell>
          <cell r="M3195">
            <v>4</v>
          </cell>
          <cell r="N3195" t="str">
            <v>Not Found</v>
          </cell>
          <cell r="O3195">
            <v>0.09</v>
          </cell>
          <cell r="P3195">
            <v>5.9999999999999995E-4</v>
          </cell>
          <cell r="Q3195">
            <v>2</v>
          </cell>
          <cell r="R3195">
            <v>-0.54679891586810259</v>
          </cell>
          <cell r="S3195">
            <v>-0.72037552401525429</v>
          </cell>
          <cell r="T3195">
            <v>-1.1721586718923735</v>
          </cell>
          <cell r="U3195">
            <v>-0.68751308376786036</v>
          </cell>
          <cell r="V3195">
            <v>-0.93115420734968024</v>
          </cell>
          <cell r="W3195">
            <v>-1.1305032141685032</v>
          </cell>
          <cell r="X3195">
            <v>28.999999999999996</v>
          </cell>
          <cell r="Y3195">
            <v>23</v>
          </cell>
          <cell r="Z3195">
            <v>12</v>
          </cell>
          <cell r="AA3195">
            <v>25</v>
          </cell>
          <cell r="AB3195">
            <v>18</v>
          </cell>
          <cell r="AC3195">
            <v>13</v>
          </cell>
        </row>
        <row r="3196">
          <cell r="A3196" t="str">
            <v>TaG</v>
          </cell>
          <cell r="B3196" t="str">
            <v>T</v>
          </cell>
          <cell r="C3196" t="str">
            <v>late-8</v>
          </cell>
          <cell r="D3196" t="str">
            <v>a</v>
          </cell>
          <cell r="E3196" t="str">
            <v>G</v>
          </cell>
          <cell r="F3196" t="str">
            <v>mid-8</v>
          </cell>
          <cell r="G3196" t="str">
            <v>Ta</v>
          </cell>
          <cell r="H3196" t="str">
            <v>aG</v>
          </cell>
          <cell r="I3196">
            <v>4</v>
          </cell>
          <cell r="J3196" t="str">
            <v>Not Found</v>
          </cell>
          <cell r="K3196">
            <v>7.9000000000000001E-2</v>
          </cell>
          <cell r="L3196">
            <v>6.9999999999999999E-4</v>
          </cell>
          <cell r="M3196">
            <v>2</v>
          </cell>
          <cell r="N3196" t="str">
            <v>Not Found</v>
          </cell>
          <cell r="O3196">
            <v>8.9800000000000005E-2</v>
          </cell>
          <cell r="P3196">
            <v>6.9999999999999999E-4</v>
          </cell>
          <cell r="Q3196">
            <v>4</v>
          </cell>
          <cell r="R3196">
            <v>-0.68986449756666401</v>
          </cell>
          <cell r="S3196">
            <v>-0.72037552401525429</v>
          </cell>
          <cell r="T3196">
            <v>-1.4942746726155727</v>
          </cell>
          <cell r="U3196">
            <v>-0.69209160338557585</v>
          </cell>
          <cell r="V3196">
            <v>-0.90060794184900617</v>
          </cell>
          <cell r="W3196">
            <v>-0.66727521485294028</v>
          </cell>
          <cell r="X3196">
            <v>24</v>
          </cell>
          <cell r="Y3196">
            <v>23</v>
          </cell>
          <cell r="Z3196">
            <v>7.0000000000000009</v>
          </cell>
          <cell r="AA3196">
            <v>24</v>
          </cell>
          <cell r="AB3196">
            <v>19</v>
          </cell>
          <cell r="AC3196">
            <v>25</v>
          </cell>
        </row>
        <row r="3197">
          <cell r="A3197" t="str">
            <v>taJ</v>
          </cell>
          <cell r="B3197" t="str">
            <v>t</v>
          </cell>
          <cell r="C3197" t="str">
            <v>mid-8</v>
          </cell>
          <cell r="D3197" t="str">
            <v>a</v>
          </cell>
          <cell r="E3197" t="str">
            <v>J</v>
          </cell>
          <cell r="F3197" t="str">
            <v>mid-8</v>
          </cell>
          <cell r="G3197" t="str">
            <v>ta</v>
          </cell>
          <cell r="H3197" t="str">
            <v>aJ</v>
          </cell>
          <cell r="I3197">
            <v>3</v>
          </cell>
          <cell r="J3197" t="str">
            <v>Not Found</v>
          </cell>
          <cell r="K3197">
            <v>0.1158</v>
          </cell>
          <cell r="L3197">
            <v>3.0999999999999999E-3</v>
          </cell>
          <cell r="M3197">
            <v>6</v>
          </cell>
          <cell r="N3197" t="str">
            <v>Not Found</v>
          </cell>
          <cell r="O3197">
            <v>0.1244</v>
          </cell>
          <cell r="P3197">
            <v>3.3E-3</v>
          </cell>
          <cell r="Q3197">
            <v>5</v>
          </cell>
          <cell r="R3197">
            <v>0.15929895509576597</v>
          </cell>
          <cell r="S3197">
            <v>-2.324950123652884E-2</v>
          </cell>
          <cell r="T3197">
            <v>-0.85004267116917465</v>
          </cell>
          <cell r="U3197">
            <v>9.9992290479233539E-2</v>
          </cell>
          <cell r="V3197">
            <v>-0.10640503883148275</v>
          </cell>
          <cell r="W3197">
            <v>-0.43566121519515877</v>
          </cell>
          <cell r="X3197">
            <v>56.000000000000007</v>
          </cell>
          <cell r="Y3197">
            <v>49</v>
          </cell>
          <cell r="Z3197">
            <v>20</v>
          </cell>
          <cell r="AA3197">
            <v>54</v>
          </cell>
          <cell r="AB3197">
            <v>46</v>
          </cell>
          <cell r="AC3197">
            <v>33</v>
          </cell>
        </row>
        <row r="3198">
          <cell r="A3198" t="str">
            <v>TaJ</v>
          </cell>
          <cell r="B3198" t="str">
            <v>T</v>
          </cell>
          <cell r="C3198" t="str">
            <v>late-8</v>
          </cell>
          <cell r="D3198" t="str">
            <v>a</v>
          </cell>
          <cell r="E3198" t="str">
            <v>J</v>
          </cell>
          <cell r="F3198" t="str">
            <v>mid-8</v>
          </cell>
          <cell r="G3198" t="str">
            <v>Ta</v>
          </cell>
          <cell r="H3198" t="str">
            <v>aJ</v>
          </cell>
          <cell r="I3198">
            <v>4</v>
          </cell>
          <cell r="J3198" t="str">
            <v>Not Found</v>
          </cell>
          <cell r="K3198">
            <v>7.8E-2</v>
          </cell>
          <cell r="L3198">
            <v>8.9999999999999998E-4</v>
          </cell>
          <cell r="M3198">
            <v>2</v>
          </cell>
          <cell r="N3198" t="str">
            <v>Not Found</v>
          </cell>
          <cell r="O3198">
            <v>7.7299999999999994E-2</v>
          </cell>
          <cell r="P3198">
            <v>5.9999999999999995E-4</v>
          </cell>
          <cell r="Q3198">
            <v>1</v>
          </cell>
          <cell r="R3198">
            <v>-0.71293959138901275</v>
          </cell>
          <cell r="S3198">
            <v>-0.66228168878369387</v>
          </cell>
          <cell r="T3198">
            <v>-1.4942746726155727</v>
          </cell>
          <cell r="U3198">
            <v>-0.97824907949280493</v>
          </cell>
          <cell r="V3198">
            <v>-0.93115420734968024</v>
          </cell>
          <cell r="W3198">
            <v>-1.3621172138262847</v>
          </cell>
          <cell r="X3198">
            <v>24</v>
          </cell>
          <cell r="Y3198">
            <v>25</v>
          </cell>
          <cell r="Z3198">
            <v>7.0000000000000009</v>
          </cell>
          <cell r="AA3198">
            <v>16</v>
          </cell>
          <cell r="AB3198">
            <v>18</v>
          </cell>
          <cell r="AC3198">
            <v>9</v>
          </cell>
        </row>
        <row r="3199">
          <cell r="A3199" t="str">
            <v>tak</v>
          </cell>
          <cell r="B3199" t="str">
            <v>t</v>
          </cell>
          <cell r="C3199" t="str">
            <v>mid-8</v>
          </cell>
          <cell r="D3199" t="str">
            <v>a</v>
          </cell>
          <cell r="E3199" t="str">
            <v>k</v>
          </cell>
          <cell r="F3199" t="str">
            <v>mid-8</v>
          </cell>
          <cell r="G3199" t="str">
            <v>ta</v>
          </cell>
          <cell r="H3199" t="str">
            <v>ak</v>
          </cell>
          <cell r="I3199">
            <v>3</v>
          </cell>
          <cell r="J3199" t="str">
            <v>Not Found</v>
          </cell>
          <cell r="K3199">
            <v>0.1585</v>
          </cell>
          <cell r="L3199">
            <v>5.5999999999999999E-3</v>
          </cell>
          <cell r="M3199">
            <v>28</v>
          </cell>
          <cell r="N3199" t="str">
            <v>Not Found</v>
          </cell>
          <cell r="O3199">
            <v>0.1787</v>
          </cell>
          <cell r="P3199">
            <v>8.8000000000000005E-3</v>
          </cell>
          <cell r="Q3199">
            <v>16</v>
          </cell>
          <cell r="R3199">
            <v>1.1446054613100531</v>
          </cell>
          <cell r="S3199">
            <v>0.70292343915797684</v>
          </cell>
          <cell r="T3199">
            <v>2.6932333367860153</v>
          </cell>
          <cell r="U3199">
            <v>1.3430603666890357</v>
          </cell>
          <cell r="V3199">
            <v>1.5736395637055864</v>
          </cell>
          <cell r="W3199">
            <v>2.1120927810404377</v>
          </cell>
          <cell r="X3199">
            <v>87</v>
          </cell>
          <cell r="Y3199">
            <v>76</v>
          </cell>
          <cell r="Z3199">
            <v>100</v>
          </cell>
          <cell r="AA3199">
            <v>91</v>
          </cell>
          <cell r="AB3199">
            <v>94</v>
          </cell>
          <cell r="AC3199">
            <v>98</v>
          </cell>
        </row>
        <row r="3200">
          <cell r="A3200" t="str">
            <v>Tak</v>
          </cell>
          <cell r="B3200" t="str">
            <v>T</v>
          </cell>
          <cell r="C3200" t="str">
            <v>late-8</v>
          </cell>
          <cell r="D3200" t="str">
            <v>a</v>
          </cell>
          <cell r="E3200" t="str">
            <v>k</v>
          </cell>
          <cell r="F3200" t="str">
            <v>mid-8</v>
          </cell>
          <cell r="G3200" t="str">
            <v>Ta</v>
          </cell>
          <cell r="H3200" t="str">
            <v>ak</v>
          </cell>
          <cell r="I3200">
            <v>4</v>
          </cell>
          <cell r="J3200" t="str">
            <v>Not Found</v>
          </cell>
          <cell r="K3200">
            <v>0.1208</v>
          </cell>
          <cell r="L3200">
            <v>3.3999999999999998E-3</v>
          </cell>
          <cell r="M3200">
            <v>13</v>
          </cell>
          <cell r="N3200" t="str">
            <v>Not Found</v>
          </cell>
          <cell r="O3200">
            <v>0.13159999999999999</v>
          </cell>
          <cell r="P3200">
            <v>6.0000000000000001E-3</v>
          </cell>
          <cell r="Q3200">
            <v>7</v>
          </cell>
          <cell r="R3200">
            <v>0.27467442420750926</v>
          </cell>
          <cell r="S3200">
            <v>6.3891251610811828E-2</v>
          </cell>
          <cell r="T3200">
            <v>0.27736333136202201</v>
          </cell>
          <cell r="U3200">
            <v>0.26481899671699732</v>
          </cell>
          <cell r="V3200">
            <v>0.71834412968671479</v>
          </cell>
          <cell r="W3200">
            <v>2.7566784120404197E-2</v>
          </cell>
          <cell r="X3200">
            <v>61</v>
          </cell>
          <cell r="Y3200">
            <v>52</v>
          </cell>
          <cell r="Z3200">
            <v>61</v>
          </cell>
          <cell r="AA3200">
            <v>60</v>
          </cell>
          <cell r="AB3200">
            <v>77</v>
          </cell>
          <cell r="AC3200">
            <v>51</v>
          </cell>
        </row>
        <row r="3201">
          <cell r="A3201" t="str">
            <v>tal</v>
          </cell>
          <cell r="B3201" t="str">
            <v>t</v>
          </cell>
          <cell r="C3201" t="str">
            <v>mid-8</v>
          </cell>
          <cell r="D3201" t="str">
            <v>a</v>
          </cell>
          <cell r="E3201" t="str">
            <v>l</v>
          </cell>
          <cell r="F3201" t="str">
            <v>late-8</v>
          </cell>
          <cell r="G3201" t="str">
            <v>ta</v>
          </cell>
          <cell r="H3201" t="str">
            <v>al</v>
          </cell>
          <cell r="I3201">
            <v>4</v>
          </cell>
          <cell r="J3201" t="str">
            <v>Not Found</v>
          </cell>
          <cell r="K3201">
            <v>0.1787</v>
          </cell>
          <cell r="L3201">
            <v>8.0999999999999996E-3</v>
          </cell>
          <cell r="M3201">
            <v>16</v>
          </cell>
          <cell r="N3201" t="str">
            <v>Not Found</v>
          </cell>
          <cell r="O3201">
            <v>0.1996</v>
          </cell>
          <cell r="P3201">
            <v>8.8999999999999999E-3</v>
          </cell>
          <cell r="Q3201">
            <v>13</v>
          </cell>
          <cell r="R3201">
            <v>1.6107223565214954</v>
          </cell>
          <cell r="S3201">
            <v>1.4290963795524825</v>
          </cell>
          <cell r="T3201">
            <v>0.76053733244682054</v>
          </cell>
          <cell r="U3201">
            <v>1.8215156667403225</v>
          </cell>
          <cell r="V3201">
            <v>1.6041858292062601</v>
          </cell>
          <cell r="W3201">
            <v>1.4172507820670932</v>
          </cell>
          <cell r="X3201">
            <v>95</v>
          </cell>
          <cell r="Y3201">
            <v>93</v>
          </cell>
          <cell r="Z3201">
            <v>78</v>
          </cell>
          <cell r="AA3201">
            <v>97</v>
          </cell>
          <cell r="AB3201">
            <v>95</v>
          </cell>
          <cell r="AC3201">
            <v>92</v>
          </cell>
        </row>
        <row r="3202">
          <cell r="A3202" t="str">
            <v>Tal</v>
          </cell>
          <cell r="B3202" t="str">
            <v>T</v>
          </cell>
          <cell r="C3202" t="str">
            <v>late-8</v>
          </cell>
          <cell r="D3202" t="str">
            <v>a</v>
          </cell>
          <cell r="E3202" t="str">
            <v>l</v>
          </cell>
          <cell r="F3202" t="str">
            <v>late-8</v>
          </cell>
          <cell r="G3202" t="str">
            <v>Ta</v>
          </cell>
          <cell r="H3202" t="str">
            <v>al</v>
          </cell>
          <cell r="I3202">
            <v>5</v>
          </cell>
          <cell r="J3202" t="str">
            <v>Not Found</v>
          </cell>
          <cell r="K3202">
            <v>0.14099999999999999</v>
          </cell>
          <cell r="L3202">
            <v>5.8999999999999999E-3</v>
          </cell>
          <cell r="M3202">
            <v>4</v>
          </cell>
          <cell r="N3202" t="str">
            <v>Not Found</v>
          </cell>
          <cell r="O3202">
            <v>0.1525</v>
          </cell>
          <cell r="P3202">
            <v>6.1000000000000004E-3</v>
          </cell>
          <cell r="Q3202">
            <v>2</v>
          </cell>
          <cell r="R3202">
            <v>0.74079131941895149</v>
          </cell>
          <cell r="S3202">
            <v>0.79006419200531752</v>
          </cell>
          <cell r="T3202">
            <v>-1.1721586718923735</v>
          </cell>
          <cell r="U3202">
            <v>0.74327429676828405</v>
          </cell>
          <cell r="V3202">
            <v>0.74889039518738887</v>
          </cell>
          <cell r="W3202">
            <v>-1.1305032141685032</v>
          </cell>
          <cell r="X3202">
            <v>77</v>
          </cell>
          <cell r="Y3202">
            <v>79</v>
          </cell>
          <cell r="Z3202">
            <v>12</v>
          </cell>
          <cell r="AA3202">
            <v>77</v>
          </cell>
          <cell r="AB3202">
            <v>78</v>
          </cell>
          <cell r="AC3202">
            <v>13</v>
          </cell>
        </row>
        <row r="3203">
          <cell r="A3203" t="str">
            <v>Tam</v>
          </cell>
          <cell r="B3203" t="str">
            <v>T</v>
          </cell>
          <cell r="C3203" t="str">
            <v>late-8</v>
          </cell>
          <cell r="D3203" t="str">
            <v>a</v>
          </cell>
          <cell r="E3203" t="str">
            <v>m</v>
          </cell>
          <cell r="F3203" t="str">
            <v>early-8</v>
          </cell>
          <cell r="G3203" t="str">
            <v>Ta</v>
          </cell>
          <cell r="H3203" t="str">
            <v>am</v>
          </cell>
          <cell r="I3203">
            <v>3</v>
          </cell>
          <cell r="J3203" t="str">
            <v>Not Found</v>
          </cell>
          <cell r="K3203">
            <v>0.1167</v>
          </cell>
          <cell r="L3203">
            <v>5.7999999999999996E-3</v>
          </cell>
          <cell r="M3203">
            <v>6</v>
          </cell>
          <cell r="N3203" t="str">
            <v>Not Found</v>
          </cell>
          <cell r="O3203">
            <v>0.1164</v>
          </cell>
          <cell r="P3203">
            <v>3.5000000000000001E-3</v>
          </cell>
          <cell r="Q3203">
            <v>5</v>
          </cell>
          <cell r="R3203">
            <v>0.1800665395358797</v>
          </cell>
          <cell r="S3203">
            <v>0.76101727438953726</v>
          </cell>
          <cell r="T3203">
            <v>-0.85004267116917465</v>
          </cell>
          <cell r="U3203">
            <v>-8.3148494229392786E-2</v>
          </cell>
          <cell r="V3203">
            <v>-4.5312507830134761E-2</v>
          </cell>
          <cell r="W3203">
            <v>-0.43566121519515877</v>
          </cell>
          <cell r="X3203">
            <v>56.999999999999993</v>
          </cell>
          <cell r="Y3203">
            <v>78</v>
          </cell>
          <cell r="Z3203">
            <v>20</v>
          </cell>
          <cell r="AA3203">
            <v>47</v>
          </cell>
          <cell r="AB3203">
            <v>49</v>
          </cell>
          <cell r="AC3203">
            <v>33</v>
          </cell>
        </row>
        <row r="3204">
          <cell r="A3204" t="str">
            <v>tan</v>
          </cell>
          <cell r="B3204" t="str">
            <v>t</v>
          </cell>
          <cell r="C3204" t="str">
            <v>mid-8</v>
          </cell>
          <cell r="D3204" t="str">
            <v>a</v>
          </cell>
          <cell r="E3204" t="str">
            <v>n</v>
          </cell>
          <cell r="F3204" t="str">
            <v>early-8</v>
          </cell>
          <cell r="G3204" t="str">
            <v>ta</v>
          </cell>
          <cell r="H3204" t="str">
            <v>an</v>
          </cell>
          <cell r="I3204">
            <v>2</v>
          </cell>
          <cell r="J3204" t="str">
            <v>Not Found</v>
          </cell>
          <cell r="K3204">
            <v>0.2011</v>
          </cell>
          <cell r="L3204">
            <v>1.4200000000000001E-2</v>
          </cell>
          <cell r="M3204">
            <v>19</v>
          </cell>
          <cell r="N3204" t="str">
            <v>Not Found</v>
          </cell>
          <cell r="O3204">
            <v>0.2235</v>
          </cell>
          <cell r="P3204">
            <v>8.5000000000000006E-3</v>
          </cell>
          <cell r="Q3204">
            <v>17</v>
          </cell>
          <cell r="R3204">
            <v>2.127604458142105</v>
          </cell>
          <cell r="S3204">
            <v>3.2009583541150768</v>
          </cell>
          <cell r="T3204">
            <v>1.2437113335316192</v>
          </cell>
          <cell r="U3204">
            <v>2.3686487610573441</v>
          </cell>
          <cell r="V3204">
            <v>1.4820007672035644</v>
          </cell>
          <cell r="W3204">
            <v>2.343706780698219</v>
          </cell>
          <cell r="X3204">
            <v>98</v>
          </cell>
          <cell r="Y3204">
            <v>100</v>
          </cell>
          <cell r="Z3204">
            <v>89</v>
          </cell>
          <cell r="AA3204">
            <v>99</v>
          </cell>
          <cell r="AB3204">
            <v>93</v>
          </cell>
          <cell r="AC3204">
            <v>99</v>
          </cell>
        </row>
        <row r="3205">
          <cell r="A3205" t="str">
            <v>Tan</v>
          </cell>
          <cell r="B3205" t="str">
            <v>T</v>
          </cell>
          <cell r="C3205" t="str">
            <v>late-8</v>
          </cell>
          <cell r="D3205" t="str">
            <v>a</v>
          </cell>
          <cell r="E3205" t="str">
            <v>n</v>
          </cell>
          <cell r="F3205" t="str">
            <v>early-8</v>
          </cell>
          <cell r="G3205" t="str">
            <v>Ta</v>
          </cell>
          <cell r="H3205" t="str">
            <v>an</v>
          </cell>
          <cell r="I3205">
            <v>3</v>
          </cell>
          <cell r="J3205" t="str">
            <v>Not Found</v>
          </cell>
          <cell r="K3205">
            <v>0.16339999999999999</v>
          </cell>
          <cell r="L3205">
            <v>1.2E-2</v>
          </cell>
          <cell r="M3205">
            <v>7</v>
          </cell>
          <cell r="N3205" t="str">
            <v>Not Found</v>
          </cell>
          <cell r="O3205">
            <v>0.1764</v>
          </cell>
          <cell r="P3205">
            <v>5.7000000000000002E-3</v>
          </cell>
          <cell r="Q3205">
            <v>7</v>
          </cell>
          <cell r="R3205">
            <v>1.257673421039561</v>
          </cell>
          <cell r="S3205">
            <v>2.5619261665679116</v>
          </cell>
          <cell r="T3205">
            <v>-0.68898467080757508</v>
          </cell>
          <cell r="U3205">
            <v>1.2904073910853058</v>
          </cell>
          <cell r="V3205">
            <v>0.6267053331846929</v>
          </cell>
          <cell r="W3205">
            <v>2.7566784120404197E-2</v>
          </cell>
          <cell r="X3205">
            <v>90</v>
          </cell>
          <cell r="Y3205">
            <v>100</v>
          </cell>
          <cell r="Z3205">
            <v>24</v>
          </cell>
          <cell r="AA3205">
            <v>90</v>
          </cell>
          <cell r="AB3205">
            <v>74</v>
          </cell>
          <cell r="AC3205">
            <v>51</v>
          </cell>
        </row>
        <row r="3206">
          <cell r="A3206" t="str">
            <v>Tap</v>
          </cell>
          <cell r="B3206" t="str">
            <v>T</v>
          </cell>
          <cell r="C3206" t="str">
            <v>late-8</v>
          </cell>
          <cell r="D3206" t="str">
            <v>a</v>
          </cell>
          <cell r="E3206" t="str">
            <v>p</v>
          </cell>
          <cell r="F3206" t="str">
            <v>early-8</v>
          </cell>
          <cell r="G3206" t="str">
            <v>Ta</v>
          </cell>
          <cell r="H3206" t="str">
            <v>ap</v>
          </cell>
          <cell r="I3206">
            <v>3</v>
          </cell>
          <cell r="J3206" t="str">
            <v>Not Found</v>
          </cell>
          <cell r="K3206">
            <v>0.10440000000000001</v>
          </cell>
          <cell r="L3206">
            <v>2.5000000000000001E-3</v>
          </cell>
          <cell r="M3206">
            <v>10</v>
          </cell>
          <cell r="N3206" t="str">
            <v>Not Found</v>
          </cell>
          <cell r="O3206">
            <v>0.10340000000000001</v>
          </cell>
          <cell r="P3206">
            <v>3.5999999999999999E-3</v>
          </cell>
          <cell r="Q3206">
            <v>7</v>
          </cell>
          <cell r="R3206">
            <v>-0.10375711447900841</v>
          </cell>
          <cell r="S3206">
            <v>-0.19753100693121017</v>
          </cell>
          <cell r="T3206">
            <v>-0.20581066972277653</v>
          </cell>
          <cell r="U3206">
            <v>-0.38075226938091078</v>
          </cell>
          <cell r="V3206">
            <v>-1.4766242329460836E-2</v>
          </cell>
          <cell r="W3206">
            <v>2.7566784120404197E-2</v>
          </cell>
          <cell r="X3206">
            <v>46</v>
          </cell>
          <cell r="Y3206">
            <v>42</v>
          </cell>
          <cell r="Z3206">
            <v>42</v>
          </cell>
          <cell r="AA3206">
            <v>35</v>
          </cell>
          <cell r="AB3206">
            <v>50</v>
          </cell>
          <cell r="AC3206">
            <v>51</v>
          </cell>
        </row>
        <row r="3207">
          <cell r="A3207" t="str">
            <v>Tar</v>
          </cell>
          <cell r="B3207" t="str">
            <v>T</v>
          </cell>
          <cell r="C3207" t="str">
            <v>late-8</v>
          </cell>
          <cell r="D3207" t="str">
            <v>a</v>
          </cell>
          <cell r="E3207" t="str">
            <v>r</v>
          </cell>
          <cell r="F3207" t="str">
            <v>late-8</v>
          </cell>
          <cell r="G3207" t="str">
            <v>Ta</v>
          </cell>
          <cell r="H3207" t="str">
            <v>ar</v>
          </cell>
          <cell r="I3207">
            <v>5</v>
          </cell>
          <cell r="J3207" t="str">
            <v>Not Found</v>
          </cell>
          <cell r="K3207">
            <v>0.1457</v>
          </cell>
          <cell r="L3207">
            <v>1.61E-2</v>
          </cell>
          <cell r="M3207">
            <v>10</v>
          </cell>
          <cell r="N3207" t="str">
            <v>Not Found</v>
          </cell>
          <cell r="O3207">
            <v>0.159</v>
          </cell>
          <cell r="P3207">
            <v>2.18E-2</v>
          </cell>
          <cell r="Q3207">
            <v>9</v>
          </cell>
          <cell r="R3207">
            <v>0.84924426038399026</v>
          </cell>
          <cell r="S3207">
            <v>3.7528497888149008</v>
          </cell>
          <cell r="T3207">
            <v>-0.20581066972277653</v>
          </cell>
          <cell r="U3207">
            <v>0.89207618434404323</v>
          </cell>
          <cell r="V3207">
            <v>5.5446540787932035</v>
          </cell>
          <cell r="W3207">
            <v>0.49079478343596716</v>
          </cell>
          <cell r="X3207">
            <v>80</v>
          </cell>
          <cell r="Y3207">
            <v>100</v>
          </cell>
          <cell r="Z3207">
            <v>42</v>
          </cell>
          <cell r="AA3207">
            <v>81</v>
          </cell>
          <cell r="AB3207">
            <v>100</v>
          </cell>
          <cell r="AC3207">
            <v>69</v>
          </cell>
        </row>
        <row r="3208">
          <cell r="A3208" t="str">
            <v>tas</v>
          </cell>
          <cell r="B3208" t="str">
            <v>t</v>
          </cell>
          <cell r="C3208" t="str">
            <v>mid-8</v>
          </cell>
          <cell r="D3208" t="str">
            <v>a</v>
          </cell>
          <cell r="E3208" t="str">
            <v>s</v>
          </cell>
          <cell r="F3208" t="str">
            <v>late-8</v>
          </cell>
          <cell r="G3208" t="str">
            <v>ta</v>
          </cell>
          <cell r="H3208" t="str">
            <v>as</v>
          </cell>
          <cell r="I3208">
            <v>4</v>
          </cell>
          <cell r="J3208" t="str">
            <v>Not Found</v>
          </cell>
          <cell r="K3208">
            <v>0.18379999999999999</v>
          </cell>
          <cell r="L3208">
            <v>4.5999999999999999E-3</v>
          </cell>
          <cell r="M3208">
            <v>8</v>
          </cell>
          <cell r="N3208" t="str">
            <v>Not Found</v>
          </cell>
          <cell r="O3208">
            <v>0.18049999999999999</v>
          </cell>
          <cell r="P3208">
            <v>4.1999999999999997E-3</v>
          </cell>
          <cell r="Q3208">
            <v>6</v>
          </cell>
          <cell r="R3208">
            <v>1.7284053350154733</v>
          </cell>
          <cell r="S3208">
            <v>0.41245426300017457</v>
          </cell>
          <cell r="T3208">
            <v>-0.52792667044597552</v>
          </cell>
          <cell r="U3208">
            <v>1.3842670432484767</v>
          </cell>
          <cell r="V3208">
            <v>0.168511350674583</v>
          </cell>
          <cell r="W3208">
            <v>-0.20404721553737729</v>
          </cell>
          <cell r="X3208">
            <v>96</v>
          </cell>
          <cell r="Y3208">
            <v>66</v>
          </cell>
          <cell r="Z3208">
            <v>30</v>
          </cell>
          <cell r="AA3208">
            <v>92</v>
          </cell>
          <cell r="AB3208">
            <v>56.999999999999993</v>
          </cell>
          <cell r="AC3208">
            <v>42</v>
          </cell>
        </row>
        <row r="3209">
          <cell r="A3209" t="str">
            <v>taS</v>
          </cell>
          <cell r="B3209" t="str">
            <v>t</v>
          </cell>
          <cell r="C3209" t="str">
            <v>mid-8</v>
          </cell>
          <cell r="D3209" t="str">
            <v>a</v>
          </cell>
          <cell r="E3209" t="str">
            <v>S</v>
          </cell>
          <cell r="F3209" t="str">
            <v>late-8</v>
          </cell>
          <cell r="G3209" t="str">
            <v>ta</v>
          </cell>
          <cell r="H3209" t="str">
            <v>aS</v>
          </cell>
          <cell r="I3209">
            <v>4</v>
          </cell>
          <cell r="J3209" t="str">
            <v>Not Found</v>
          </cell>
          <cell r="K3209">
            <v>0.11269999999999999</v>
          </cell>
          <cell r="L3209">
            <v>2.3E-3</v>
          </cell>
          <cell r="M3209">
            <v>7</v>
          </cell>
          <cell r="N3209" t="str">
            <v>Not Found</v>
          </cell>
          <cell r="O3209">
            <v>0.1293</v>
          </cell>
          <cell r="P3209">
            <v>3.0999999999999999E-3</v>
          </cell>
          <cell r="Q3209">
            <v>6</v>
          </cell>
          <cell r="R3209">
            <v>8.7766164246485048E-2</v>
          </cell>
          <cell r="S3209">
            <v>-0.25562484216277065</v>
          </cell>
          <cell r="T3209">
            <v>-0.68898467080757508</v>
          </cell>
          <cell r="U3209">
            <v>0.21216602111326729</v>
          </cell>
          <cell r="V3209">
            <v>-0.16749756983283073</v>
          </cell>
          <cell r="W3209">
            <v>-0.20404721553737729</v>
          </cell>
          <cell r="X3209">
            <v>53</v>
          </cell>
          <cell r="Y3209">
            <v>40</v>
          </cell>
          <cell r="Z3209">
            <v>24</v>
          </cell>
          <cell r="AA3209">
            <v>57.999999999999993</v>
          </cell>
          <cell r="AB3209">
            <v>44</v>
          </cell>
          <cell r="AC3209">
            <v>42</v>
          </cell>
        </row>
        <row r="3210">
          <cell r="A3210" t="str">
            <v>Tas</v>
          </cell>
          <cell r="B3210" t="str">
            <v>T</v>
          </cell>
          <cell r="C3210" t="str">
            <v>late-8</v>
          </cell>
          <cell r="D3210" t="str">
            <v>a</v>
          </cell>
          <cell r="E3210" t="str">
            <v>s</v>
          </cell>
          <cell r="F3210" t="str">
            <v>late-8</v>
          </cell>
          <cell r="G3210" t="str">
            <v>Ta</v>
          </cell>
          <cell r="H3210" t="str">
            <v>as</v>
          </cell>
          <cell r="I3210">
            <v>5</v>
          </cell>
          <cell r="J3210" t="str">
            <v>Not Found</v>
          </cell>
          <cell r="K3210">
            <v>0.14610000000000001</v>
          </cell>
          <cell r="L3210">
            <v>2.3999999999999998E-3</v>
          </cell>
          <cell r="M3210">
            <v>1</v>
          </cell>
          <cell r="N3210" t="str">
            <v>Not Found</v>
          </cell>
          <cell r="O3210">
            <v>0.13339999999999999</v>
          </cell>
          <cell r="P3210">
            <v>1.4E-3</v>
          </cell>
          <cell r="Q3210">
            <v>1</v>
          </cell>
          <cell r="R3210">
            <v>0.85847429791292995</v>
          </cell>
          <cell r="S3210">
            <v>-0.22657792454699047</v>
          </cell>
          <cell r="T3210">
            <v>-1.6553326729771722</v>
          </cell>
          <cell r="U3210">
            <v>0.3060256732764382</v>
          </cell>
          <cell r="V3210">
            <v>-0.68678408334428831</v>
          </cell>
          <cell r="W3210">
            <v>-1.3621172138262847</v>
          </cell>
          <cell r="X3210">
            <v>80</v>
          </cell>
          <cell r="Y3210">
            <v>41</v>
          </cell>
          <cell r="Z3210">
            <v>5</v>
          </cell>
          <cell r="AA3210">
            <v>62</v>
          </cell>
          <cell r="AB3210">
            <v>25</v>
          </cell>
          <cell r="AC3210">
            <v>9</v>
          </cell>
        </row>
        <row r="3211">
          <cell r="A3211" t="str">
            <v>TaS</v>
          </cell>
          <cell r="B3211" t="str">
            <v>T</v>
          </cell>
          <cell r="C3211" t="str">
            <v>late-8</v>
          </cell>
          <cell r="D3211" t="str">
            <v>a</v>
          </cell>
          <cell r="E3211" t="str">
            <v>S</v>
          </cell>
          <cell r="F3211" t="str">
            <v>late-8</v>
          </cell>
          <cell r="G3211" t="str">
            <v>Ta</v>
          </cell>
          <cell r="H3211" t="str">
            <v>aS</v>
          </cell>
          <cell r="I3211">
            <v>5</v>
          </cell>
          <cell r="J3211" t="str">
            <v>Not Found</v>
          </cell>
          <cell r="K3211">
            <v>7.4999999999999997E-2</v>
          </cell>
          <cell r="L3211">
            <v>2.0000000000000001E-4</v>
          </cell>
          <cell r="M3211">
            <v>3</v>
          </cell>
          <cell r="N3211" t="str">
            <v>Not Found</v>
          </cell>
          <cell r="O3211">
            <v>8.2199999999999995E-2</v>
          </cell>
          <cell r="P3211">
            <v>4.0000000000000002E-4</v>
          </cell>
          <cell r="Q3211">
            <v>2</v>
          </cell>
          <cell r="R3211">
            <v>-0.78216487285605873</v>
          </cell>
          <cell r="S3211">
            <v>-0.86561011209415539</v>
          </cell>
          <cell r="T3211">
            <v>-1.3332166722539731</v>
          </cell>
          <cell r="U3211">
            <v>-0.86607534885877113</v>
          </cell>
          <cell r="V3211">
            <v>-0.99224673835102817</v>
          </cell>
          <cell r="W3211">
            <v>-1.1305032141685032</v>
          </cell>
          <cell r="X3211">
            <v>22</v>
          </cell>
          <cell r="Y3211">
            <v>19</v>
          </cell>
          <cell r="Z3211">
            <v>9</v>
          </cell>
          <cell r="AA3211">
            <v>19</v>
          </cell>
          <cell r="AB3211">
            <v>17</v>
          </cell>
          <cell r="AC3211">
            <v>13</v>
          </cell>
        </row>
        <row r="3212">
          <cell r="A3212" t="str">
            <v>taT</v>
          </cell>
          <cell r="B3212" t="str">
            <v>t</v>
          </cell>
          <cell r="C3212" t="str">
            <v>mid-8</v>
          </cell>
          <cell r="D3212" t="str">
            <v>a</v>
          </cell>
          <cell r="E3212" t="str">
            <v>T</v>
          </cell>
          <cell r="F3212" t="str">
            <v>late-8</v>
          </cell>
          <cell r="G3212" t="str">
            <v>ta</v>
          </cell>
          <cell r="H3212" t="str">
            <v>aT</v>
          </cell>
          <cell r="I3212">
            <v>4</v>
          </cell>
          <cell r="J3212" t="str">
            <v>Not Found</v>
          </cell>
          <cell r="K3212">
            <v>0.1124</v>
          </cell>
          <cell r="L3212">
            <v>2.2000000000000001E-3</v>
          </cell>
          <cell r="M3212">
            <v>7</v>
          </cell>
          <cell r="N3212" t="str">
            <v>Not Found</v>
          </cell>
          <cell r="O3212">
            <v>0.12659999999999999</v>
          </cell>
          <cell r="P3212">
            <v>2.7000000000000001E-3</v>
          </cell>
          <cell r="Q3212">
            <v>6</v>
          </cell>
          <cell r="R3212">
            <v>8.0843636099780569E-2</v>
          </cell>
          <cell r="S3212">
            <v>-0.2846717597785508</v>
          </cell>
          <cell r="T3212">
            <v>-0.68898467080757508</v>
          </cell>
          <cell r="U3212">
            <v>0.15035600627410567</v>
          </cell>
          <cell r="V3212">
            <v>-0.28968263183552656</v>
          </cell>
          <cell r="W3212">
            <v>-0.20404721553737729</v>
          </cell>
          <cell r="X3212">
            <v>53</v>
          </cell>
          <cell r="Y3212">
            <v>38</v>
          </cell>
          <cell r="Z3212">
            <v>24</v>
          </cell>
          <cell r="AA3212">
            <v>56.000000000000007</v>
          </cell>
          <cell r="AB3212">
            <v>39</v>
          </cell>
          <cell r="AC3212">
            <v>42</v>
          </cell>
        </row>
        <row r="3213">
          <cell r="A3213" t="str">
            <v>Tat</v>
          </cell>
          <cell r="B3213" t="str">
            <v>T</v>
          </cell>
          <cell r="C3213" t="str">
            <v>late-8</v>
          </cell>
          <cell r="D3213" t="str">
            <v>a</v>
          </cell>
          <cell r="E3213" t="str">
            <v>t</v>
          </cell>
          <cell r="F3213" t="str">
            <v>mid-8</v>
          </cell>
          <cell r="G3213" t="str">
            <v>Ta</v>
          </cell>
          <cell r="H3213" t="str">
            <v>at</v>
          </cell>
          <cell r="I3213">
            <v>4</v>
          </cell>
          <cell r="J3213" t="str">
            <v>Not Found</v>
          </cell>
          <cell r="K3213">
            <v>0.1333</v>
          </cell>
          <cell r="L3213">
            <v>2.7000000000000001E-3</v>
          </cell>
          <cell r="M3213">
            <v>16</v>
          </cell>
          <cell r="N3213" t="str">
            <v>Not Found</v>
          </cell>
          <cell r="O3213">
            <v>0.13919999999999999</v>
          </cell>
          <cell r="P3213">
            <v>5.3E-3</v>
          </cell>
          <cell r="Q3213">
            <v>10</v>
          </cell>
          <cell r="R3213">
            <v>0.56311309698686729</v>
          </cell>
          <cell r="S3213">
            <v>-0.13943717169964967</v>
          </cell>
          <cell r="T3213">
            <v>0.76053733244682054</v>
          </cell>
          <cell r="U3213">
            <v>0.43880274219019239</v>
          </cell>
          <cell r="V3213">
            <v>0.50452027118199683</v>
          </cell>
          <cell r="W3213">
            <v>0.72240878309374867</v>
          </cell>
          <cell r="X3213">
            <v>71</v>
          </cell>
          <cell r="Y3213">
            <v>44</v>
          </cell>
          <cell r="Z3213">
            <v>78</v>
          </cell>
          <cell r="AA3213">
            <v>67</v>
          </cell>
          <cell r="AB3213">
            <v>70</v>
          </cell>
          <cell r="AC3213">
            <v>76</v>
          </cell>
        </row>
        <row r="3214">
          <cell r="A3214" t="str">
            <v>tav</v>
          </cell>
          <cell r="B3214" t="str">
            <v>t</v>
          </cell>
          <cell r="C3214" t="str">
            <v>mid-8</v>
          </cell>
          <cell r="D3214" t="str">
            <v>a</v>
          </cell>
          <cell r="E3214" t="str">
            <v>v</v>
          </cell>
          <cell r="F3214" t="str">
            <v>mid-8</v>
          </cell>
          <cell r="G3214" t="str">
            <v>ta</v>
          </cell>
          <cell r="H3214" t="str">
            <v>av</v>
          </cell>
          <cell r="I3214">
            <v>3</v>
          </cell>
          <cell r="J3214" t="str">
            <v>Not Found</v>
          </cell>
          <cell r="K3214">
            <v>0.12859999999999999</v>
          </cell>
          <cell r="L3214">
            <v>2.7000000000000001E-3</v>
          </cell>
          <cell r="M3214">
            <v>4</v>
          </cell>
          <cell r="N3214" t="str">
            <v>Not Found</v>
          </cell>
          <cell r="O3214">
            <v>0.14019999999999999</v>
          </cell>
          <cell r="P3214">
            <v>2.8999999999999998E-3</v>
          </cell>
          <cell r="Q3214">
            <v>4</v>
          </cell>
          <cell r="R3214">
            <v>0.45466015602182841</v>
          </cell>
          <cell r="S3214">
            <v>-0.13943717169964967</v>
          </cell>
          <cell r="T3214">
            <v>-1.1721586718923735</v>
          </cell>
          <cell r="U3214">
            <v>0.46169534027877068</v>
          </cell>
          <cell r="V3214">
            <v>-0.22859010083417874</v>
          </cell>
          <cell r="W3214">
            <v>-0.66727521485294028</v>
          </cell>
          <cell r="X3214">
            <v>68</v>
          </cell>
          <cell r="Y3214">
            <v>44</v>
          </cell>
          <cell r="Z3214">
            <v>12</v>
          </cell>
          <cell r="AA3214">
            <v>68</v>
          </cell>
          <cell r="AB3214">
            <v>42</v>
          </cell>
          <cell r="AC3214">
            <v>25</v>
          </cell>
        </row>
        <row r="3215">
          <cell r="A3215" t="str">
            <v>taz</v>
          </cell>
          <cell r="B3215" t="str">
            <v>t</v>
          </cell>
          <cell r="C3215" t="str">
            <v>mid-8</v>
          </cell>
          <cell r="D3215" t="str">
            <v>a</v>
          </cell>
          <cell r="E3215" t="str">
            <v>z</v>
          </cell>
          <cell r="F3215" t="str">
            <v>late-8</v>
          </cell>
          <cell r="G3215" t="str">
            <v>ta</v>
          </cell>
          <cell r="H3215" t="str">
            <v>az</v>
          </cell>
          <cell r="I3215">
            <v>4</v>
          </cell>
          <cell r="J3215" t="str">
            <v>Not Found</v>
          </cell>
          <cell r="K3215">
            <v>0.12509999999999999</v>
          </cell>
          <cell r="L3215">
            <v>2.8999999999999998E-3</v>
          </cell>
          <cell r="M3215">
            <v>7</v>
          </cell>
          <cell r="N3215" t="str">
            <v>Not Found</v>
          </cell>
          <cell r="O3215">
            <v>0.14219999999999999</v>
          </cell>
          <cell r="P3215">
            <v>3.0999999999999999E-3</v>
          </cell>
          <cell r="Q3215">
            <v>7</v>
          </cell>
          <cell r="R3215">
            <v>0.37389732764360806</v>
          </cell>
          <cell r="S3215">
            <v>-8.134333646808932E-2</v>
          </cell>
          <cell r="T3215">
            <v>-0.68898467080757508</v>
          </cell>
          <cell r="U3215">
            <v>0.50748053645592739</v>
          </cell>
          <cell r="V3215">
            <v>-0.16749756983283073</v>
          </cell>
          <cell r="W3215">
            <v>2.7566784120404197E-2</v>
          </cell>
          <cell r="X3215">
            <v>65</v>
          </cell>
          <cell r="Y3215">
            <v>46</v>
          </cell>
          <cell r="Z3215">
            <v>24</v>
          </cell>
          <cell r="AA3215">
            <v>69</v>
          </cell>
          <cell r="AB3215">
            <v>44</v>
          </cell>
          <cell r="AC3215">
            <v>51</v>
          </cell>
        </row>
        <row r="3216">
          <cell r="A3216" t="str">
            <v>tcb</v>
          </cell>
          <cell r="B3216" t="str">
            <v>t</v>
          </cell>
          <cell r="C3216" t="str">
            <v>mid-8</v>
          </cell>
          <cell r="D3216" t="str">
            <v>c</v>
          </cell>
          <cell r="E3216" t="str">
            <v>b</v>
          </cell>
          <cell r="F3216" t="str">
            <v>early-8</v>
          </cell>
          <cell r="G3216" t="str">
            <v>tc</v>
          </cell>
          <cell r="H3216" t="str">
            <v>cb</v>
          </cell>
          <cell r="I3216">
            <v>2</v>
          </cell>
          <cell r="J3216" t="str">
            <v>Not Found</v>
          </cell>
          <cell r="K3216">
            <v>8.6999999999999994E-2</v>
          </cell>
          <cell r="L3216">
            <v>1E-3</v>
          </cell>
          <cell r="M3216">
            <v>10</v>
          </cell>
          <cell r="N3216" t="str">
            <v>Not Found</v>
          </cell>
          <cell r="O3216">
            <v>0.1033</v>
          </cell>
          <cell r="P3216">
            <v>1.2999999999999999E-3</v>
          </cell>
          <cell r="Q3216">
            <v>6</v>
          </cell>
          <cell r="R3216">
            <v>-0.50526374698787513</v>
          </cell>
          <cell r="S3216">
            <v>-0.6332347711679136</v>
          </cell>
          <cell r="T3216">
            <v>-0.20581066972277653</v>
          </cell>
          <cell r="U3216">
            <v>-0.38304152918976864</v>
          </cell>
          <cell r="V3216">
            <v>-0.71733034884496238</v>
          </cell>
          <cell r="W3216">
            <v>-0.20404721553737729</v>
          </cell>
          <cell r="X3216">
            <v>31</v>
          </cell>
          <cell r="Y3216">
            <v>26</v>
          </cell>
          <cell r="Z3216">
            <v>42</v>
          </cell>
          <cell r="AA3216">
            <v>35</v>
          </cell>
          <cell r="AB3216">
            <v>24</v>
          </cell>
          <cell r="AC3216">
            <v>42</v>
          </cell>
        </row>
        <row r="3217">
          <cell r="A3217" t="str">
            <v>Tcb</v>
          </cell>
          <cell r="B3217" t="str">
            <v>T</v>
          </cell>
          <cell r="C3217" t="str">
            <v>late-8</v>
          </cell>
          <cell r="D3217" t="str">
            <v>c</v>
          </cell>
          <cell r="E3217" t="str">
            <v>b</v>
          </cell>
          <cell r="F3217" t="str">
            <v>early-8</v>
          </cell>
          <cell r="G3217" t="str">
            <v>Tc</v>
          </cell>
          <cell r="H3217" t="str">
            <v>cb</v>
          </cell>
          <cell r="I3217">
            <v>3</v>
          </cell>
          <cell r="J3217" t="str">
            <v>Not Found</v>
          </cell>
          <cell r="K3217">
            <v>4.9299999999999997E-2</v>
          </cell>
          <cell r="L3217">
            <v>2.9999999999999997E-4</v>
          </cell>
          <cell r="M3217">
            <v>4</v>
          </cell>
          <cell r="N3217" t="str">
            <v>Not Found</v>
          </cell>
          <cell r="O3217">
            <v>5.62E-2</v>
          </cell>
          <cell r="P3217">
            <v>4.0000000000000002E-4</v>
          </cell>
          <cell r="Q3217">
            <v>1</v>
          </cell>
          <cell r="R3217">
            <v>-1.3751947840904188</v>
          </cell>
          <cell r="S3217">
            <v>-0.83656319447837524</v>
          </cell>
          <cell r="T3217">
            <v>-1.1721586718923735</v>
          </cell>
          <cell r="U3217">
            <v>-1.4612828991618072</v>
          </cell>
          <cell r="V3217">
            <v>-0.99224673835102817</v>
          </cell>
          <cell r="W3217">
            <v>-1.3621172138262847</v>
          </cell>
          <cell r="X3217">
            <v>8</v>
          </cell>
          <cell r="Y3217">
            <v>20</v>
          </cell>
          <cell r="Z3217">
            <v>12</v>
          </cell>
          <cell r="AA3217">
            <v>7.0000000000000009</v>
          </cell>
          <cell r="AB3217">
            <v>17</v>
          </cell>
          <cell r="AC3217">
            <v>9</v>
          </cell>
        </row>
        <row r="3218">
          <cell r="A3218" t="str">
            <v>tcC</v>
          </cell>
          <cell r="B3218" t="str">
            <v>t</v>
          </cell>
          <cell r="C3218" t="str">
            <v>mid-8</v>
          </cell>
          <cell r="D3218" t="str">
            <v>c</v>
          </cell>
          <cell r="E3218" t="str">
            <v>C</v>
          </cell>
          <cell r="F3218" t="str">
            <v>mid-8</v>
          </cell>
          <cell r="G3218" t="str">
            <v>tc</v>
          </cell>
          <cell r="H3218" t="str">
            <v>cC</v>
          </cell>
          <cell r="I3218">
            <v>3</v>
          </cell>
          <cell r="J3218" t="str">
            <v>Not Found</v>
          </cell>
          <cell r="K3218">
            <v>6.9000000000000006E-2</v>
          </cell>
          <cell r="L3218">
            <v>1E-3</v>
          </cell>
          <cell r="M3218">
            <v>10</v>
          </cell>
          <cell r="N3218" t="str">
            <v>Not Found</v>
          </cell>
          <cell r="O3218">
            <v>9.4100000000000003E-2</v>
          </cell>
          <cell r="P3218">
            <v>1.6999999999999999E-3</v>
          </cell>
          <cell r="Q3218">
            <v>7</v>
          </cell>
          <cell r="R3218">
            <v>-0.92061543579015037</v>
          </cell>
          <cell r="S3218">
            <v>-0.6332347711679136</v>
          </cell>
          <cell r="T3218">
            <v>-0.20581066972277653</v>
          </cell>
          <cell r="U3218">
            <v>-0.59365343160468909</v>
          </cell>
          <cell r="V3218">
            <v>-0.59514528684226642</v>
          </cell>
          <cell r="W3218">
            <v>2.7566784120404197E-2</v>
          </cell>
          <cell r="X3218">
            <v>18</v>
          </cell>
          <cell r="Y3218">
            <v>26</v>
          </cell>
          <cell r="Z3218">
            <v>42</v>
          </cell>
          <cell r="AA3218">
            <v>28.000000000000004</v>
          </cell>
          <cell r="AB3218">
            <v>28.000000000000004</v>
          </cell>
          <cell r="AC3218">
            <v>51</v>
          </cell>
        </row>
        <row r="3219">
          <cell r="A3219" t="str">
            <v>TcC</v>
          </cell>
          <cell r="B3219" t="str">
            <v>T</v>
          </cell>
          <cell r="C3219" t="str">
            <v>late-8</v>
          </cell>
          <cell r="D3219" t="str">
            <v>c</v>
          </cell>
          <cell r="E3219" t="str">
            <v>C</v>
          </cell>
          <cell r="F3219" t="str">
            <v>mid-8</v>
          </cell>
          <cell r="G3219" t="str">
            <v>Tc</v>
          </cell>
          <cell r="H3219" t="str">
            <v>cC</v>
          </cell>
          <cell r="I3219">
            <v>4</v>
          </cell>
          <cell r="J3219" t="str">
            <v>Not Found</v>
          </cell>
          <cell r="K3219">
            <v>3.1300000000000001E-2</v>
          </cell>
          <cell r="L3219">
            <v>4.0000000000000002E-4</v>
          </cell>
          <cell r="M3219">
            <v>6</v>
          </cell>
          <cell r="N3219" t="str">
            <v>Not Found</v>
          </cell>
          <cell r="O3219">
            <v>4.7E-2</v>
          </cell>
          <cell r="P3219">
            <v>8.0000000000000004E-4</v>
          </cell>
          <cell r="Q3219">
            <v>2</v>
          </cell>
          <cell r="R3219">
            <v>-1.7905464728926941</v>
          </cell>
          <cell r="S3219">
            <v>-0.80751627686259497</v>
          </cell>
          <cell r="T3219">
            <v>-0.85004267116917465</v>
          </cell>
          <cell r="U3219">
            <v>-1.6718948015767277</v>
          </cell>
          <cell r="V3219">
            <v>-0.87006167634833231</v>
          </cell>
          <cell r="W3219">
            <v>-1.1305032141685032</v>
          </cell>
          <cell r="X3219">
            <v>4</v>
          </cell>
          <cell r="Y3219">
            <v>21</v>
          </cell>
          <cell r="Z3219">
            <v>20</v>
          </cell>
          <cell r="AA3219">
            <v>5</v>
          </cell>
          <cell r="AB3219">
            <v>20</v>
          </cell>
          <cell r="AC3219">
            <v>13</v>
          </cell>
        </row>
        <row r="3220">
          <cell r="A3220" t="str">
            <v>tcd</v>
          </cell>
          <cell r="B3220" t="str">
            <v>t</v>
          </cell>
          <cell r="C3220" t="str">
            <v>mid-8</v>
          </cell>
          <cell r="D3220" t="str">
            <v>c</v>
          </cell>
          <cell r="E3220" t="str">
            <v>d</v>
          </cell>
          <cell r="F3220" t="str">
            <v>early-8</v>
          </cell>
          <cell r="G3220" t="str">
            <v>tc</v>
          </cell>
          <cell r="H3220" t="str">
            <v>cd</v>
          </cell>
          <cell r="I3220">
            <v>2</v>
          </cell>
          <cell r="J3220" t="str">
            <v>Not Found</v>
          </cell>
          <cell r="K3220">
            <v>9.9000000000000005E-2</v>
          </cell>
          <cell r="L3220">
            <v>1.4E-3</v>
          </cell>
          <cell r="M3220">
            <v>10</v>
          </cell>
          <cell r="N3220" t="str">
            <v>Not Found</v>
          </cell>
          <cell r="O3220">
            <v>0.13489999999999999</v>
          </cell>
          <cell r="P3220">
            <v>1.5E-3</v>
          </cell>
          <cell r="Q3220">
            <v>9</v>
          </cell>
          <cell r="R3220">
            <v>-0.22836262111969113</v>
          </cell>
          <cell r="S3220">
            <v>-0.51704710070479265</v>
          </cell>
          <cell r="T3220">
            <v>-0.20581066972277653</v>
          </cell>
          <cell r="U3220">
            <v>0.34036457040930568</v>
          </cell>
          <cell r="V3220">
            <v>-0.65623781784361435</v>
          </cell>
          <cell r="W3220">
            <v>0.49079478343596716</v>
          </cell>
          <cell r="X3220">
            <v>41</v>
          </cell>
          <cell r="Y3220">
            <v>30</v>
          </cell>
          <cell r="Z3220">
            <v>42</v>
          </cell>
          <cell r="AA3220">
            <v>63</v>
          </cell>
          <cell r="AB3220">
            <v>26</v>
          </cell>
          <cell r="AC3220">
            <v>69</v>
          </cell>
        </row>
        <row r="3221">
          <cell r="A3221" t="str">
            <v>Tcd</v>
          </cell>
          <cell r="B3221" t="str">
            <v>T</v>
          </cell>
          <cell r="C3221" t="str">
            <v>late-8</v>
          </cell>
          <cell r="D3221" t="str">
            <v>c</v>
          </cell>
          <cell r="E3221" t="str">
            <v>d</v>
          </cell>
          <cell r="F3221" t="str">
            <v>early-8</v>
          </cell>
          <cell r="G3221" t="str">
            <v>Tc</v>
          </cell>
          <cell r="H3221" t="str">
            <v>cd</v>
          </cell>
          <cell r="I3221">
            <v>3</v>
          </cell>
          <cell r="J3221" t="str">
            <v>Not Found</v>
          </cell>
          <cell r="K3221">
            <v>6.1199999999999997E-2</v>
          </cell>
          <cell r="L3221">
            <v>6.9999999999999999E-4</v>
          </cell>
          <cell r="M3221">
            <v>7</v>
          </cell>
          <cell r="N3221" t="str">
            <v>Not Found</v>
          </cell>
          <cell r="O3221">
            <v>8.7800000000000003E-2</v>
          </cell>
          <cell r="P3221">
            <v>5.9999999999999995E-4</v>
          </cell>
          <cell r="Q3221">
            <v>2</v>
          </cell>
          <cell r="R3221">
            <v>-1.10060116760447</v>
          </cell>
          <cell r="S3221">
            <v>-0.72037552401525429</v>
          </cell>
          <cell r="T3221">
            <v>-0.68898467080757508</v>
          </cell>
          <cell r="U3221">
            <v>-0.73787679956273244</v>
          </cell>
          <cell r="V3221">
            <v>-0.93115420734968024</v>
          </cell>
          <cell r="W3221">
            <v>-1.1305032141685032</v>
          </cell>
          <cell r="X3221">
            <v>14.000000000000002</v>
          </cell>
          <cell r="Y3221">
            <v>23</v>
          </cell>
          <cell r="Z3221">
            <v>24</v>
          </cell>
          <cell r="AA3221">
            <v>23</v>
          </cell>
          <cell r="AB3221">
            <v>18</v>
          </cell>
          <cell r="AC3221">
            <v>13</v>
          </cell>
        </row>
        <row r="3222">
          <cell r="A3222" t="str">
            <v>tcf</v>
          </cell>
          <cell r="B3222" t="str">
            <v>t</v>
          </cell>
          <cell r="C3222" t="str">
            <v>mid-8</v>
          </cell>
          <cell r="D3222" t="str">
            <v>c</v>
          </cell>
          <cell r="E3222" t="str">
            <v>f</v>
          </cell>
          <cell r="F3222" t="str">
            <v>mid-8</v>
          </cell>
          <cell r="G3222" t="str">
            <v>tc</v>
          </cell>
          <cell r="H3222" t="str">
            <v>cf</v>
          </cell>
          <cell r="I3222">
            <v>3</v>
          </cell>
          <cell r="J3222" t="str">
            <v>Not Found</v>
          </cell>
          <cell r="K3222">
            <v>8.0699999999999994E-2</v>
          </cell>
          <cell r="L3222">
            <v>1.5E-3</v>
          </cell>
          <cell r="M3222">
            <v>12</v>
          </cell>
          <cell r="N3222" t="str">
            <v>Not Found</v>
          </cell>
          <cell r="O3222">
            <v>0.1007</v>
          </cell>
          <cell r="P3222">
            <v>2.5000000000000001E-3</v>
          </cell>
          <cell r="Q3222">
            <v>7</v>
          </cell>
          <cell r="R3222">
            <v>-0.65063683806867156</v>
          </cell>
          <cell r="S3222">
            <v>-0.48800018308901244</v>
          </cell>
          <cell r="T3222">
            <v>0.11630533100042251</v>
          </cell>
          <cell r="U3222">
            <v>-0.44256228422007238</v>
          </cell>
          <cell r="V3222">
            <v>-0.3507751628368746</v>
          </cell>
          <cell r="W3222">
            <v>2.7566784120404197E-2</v>
          </cell>
          <cell r="X3222">
            <v>26</v>
          </cell>
          <cell r="Y3222">
            <v>31</v>
          </cell>
          <cell r="Z3222">
            <v>54</v>
          </cell>
          <cell r="AA3222">
            <v>33</v>
          </cell>
          <cell r="AB3222">
            <v>37</v>
          </cell>
          <cell r="AC3222">
            <v>51</v>
          </cell>
        </row>
        <row r="3223">
          <cell r="A3223" t="str">
            <v>Tcf</v>
          </cell>
          <cell r="B3223" t="str">
            <v>T</v>
          </cell>
          <cell r="C3223" t="str">
            <v>late-8</v>
          </cell>
          <cell r="D3223" t="str">
            <v>c</v>
          </cell>
          <cell r="E3223" t="str">
            <v>f</v>
          </cell>
          <cell r="F3223" t="str">
            <v>mid-8</v>
          </cell>
          <cell r="G3223" t="str">
            <v>Tc</v>
          </cell>
          <cell r="H3223" t="str">
            <v>cf</v>
          </cell>
          <cell r="I3223">
            <v>4</v>
          </cell>
          <cell r="J3223" t="str">
            <v>Not Found</v>
          </cell>
          <cell r="K3223">
            <v>4.2999999999999997E-2</v>
          </cell>
          <cell r="L3223">
            <v>8.9999999999999998E-4</v>
          </cell>
          <cell r="M3223">
            <v>6</v>
          </cell>
          <cell r="N3223" t="str">
            <v>Not Found</v>
          </cell>
          <cell r="O3223">
            <v>5.3600000000000002E-2</v>
          </cell>
          <cell r="P3223">
            <v>1.6000000000000001E-3</v>
          </cell>
          <cell r="Q3223">
            <v>4</v>
          </cell>
          <cell r="R3223">
            <v>-1.5205678751712153</v>
          </cell>
          <cell r="S3223">
            <v>-0.66228168878369387</v>
          </cell>
          <cell r="T3223">
            <v>-0.85004267116917465</v>
          </cell>
          <cell r="U3223">
            <v>-1.5208036541921108</v>
          </cell>
          <cell r="V3223">
            <v>-0.62569155234294049</v>
          </cell>
          <cell r="W3223">
            <v>-0.66727521485294028</v>
          </cell>
          <cell r="X3223">
            <v>6</v>
          </cell>
          <cell r="Y3223">
            <v>25</v>
          </cell>
          <cell r="Z3223">
            <v>20</v>
          </cell>
          <cell r="AA3223">
            <v>6</v>
          </cell>
          <cell r="AB3223">
            <v>27</v>
          </cell>
          <cell r="AC3223">
            <v>25</v>
          </cell>
        </row>
        <row r="3224">
          <cell r="A3224" t="str">
            <v>tcg</v>
          </cell>
          <cell r="B3224" t="str">
            <v>t</v>
          </cell>
          <cell r="C3224" t="str">
            <v>mid-8</v>
          </cell>
          <cell r="D3224" t="str">
            <v>c</v>
          </cell>
          <cell r="E3224" t="str">
            <v>g</v>
          </cell>
          <cell r="F3224" t="str">
            <v>mid-8</v>
          </cell>
          <cell r="G3224" t="str">
            <v>tc</v>
          </cell>
          <cell r="H3224" t="str">
            <v>cg</v>
          </cell>
          <cell r="I3224">
            <v>3</v>
          </cell>
          <cell r="J3224" t="str">
            <v>Not Found</v>
          </cell>
          <cell r="K3224">
            <v>7.8899999999999998E-2</v>
          </cell>
          <cell r="L3224">
            <v>1.6000000000000001E-3</v>
          </cell>
          <cell r="M3224">
            <v>14</v>
          </cell>
          <cell r="N3224" t="str">
            <v>Not Found</v>
          </cell>
          <cell r="O3224">
            <v>0.10050000000000001</v>
          </cell>
          <cell r="P3224">
            <v>2.7000000000000001E-3</v>
          </cell>
          <cell r="Q3224">
            <v>10</v>
          </cell>
          <cell r="R3224">
            <v>-0.69217200694889902</v>
          </cell>
          <cell r="S3224">
            <v>-0.45895326547323223</v>
          </cell>
          <cell r="T3224">
            <v>0.43842133172362152</v>
          </cell>
          <cell r="U3224">
            <v>-0.44714080383778787</v>
          </cell>
          <cell r="V3224">
            <v>-0.28968263183552656</v>
          </cell>
          <cell r="W3224">
            <v>0.72240878309374867</v>
          </cell>
          <cell r="X3224">
            <v>24</v>
          </cell>
          <cell r="Y3224">
            <v>32</v>
          </cell>
          <cell r="Z3224">
            <v>67</v>
          </cell>
          <cell r="AA3224">
            <v>33</v>
          </cell>
          <cell r="AB3224">
            <v>39</v>
          </cell>
          <cell r="AC3224">
            <v>76</v>
          </cell>
        </row>
        <row r="3225">
          <cell r="A3225" t="str">
            <v>Tcg</v>
          </cell>
          <cell r="B3225" t="str">
            <v>T</v>
          </cell>
          <cell r="C3225" t="str">
            <v>late-8</v>
          </cell>
          <cell r="D3225" t="str">
            <v>c</v>
          </cell>
          <cell r="E3225" t="str">
            <v>g</v>
          </cell>
          <cell r="F3225" t="str">
            <v>mid-8</v>
          </cell>
          <cell r="G3225" t="str">
            <v>Tc</v>
          </cell>
          <cell r="H3225" t="str">
            <v>cg</v>
          </cell>
          <cell r="I3225">
            <v>4</v>
          </cell>
          <cell r="J3225" t="str">
            <v>Not Found</v>
          </cell>
          <cell r="K3225">
            <v>4.1200000000000001E-2</v>
          </cell>
          <cell r="L3225">
            <v>1E-3</v>
          </cell>
          <cell r="M3225">
            <v>9</v>
          </cell>
          <cell r="N3225" t="str">
            <v>Not Found</v>
          </cell>
          <cell r="O3225">
            <v>5.3400000000000003E-2</v>
          </cell>
          <cell r="P3225">
            <v>1.8E-3</v>
          </cell>
          <cell r="Q3225">
            <v>5</v>
          </cell>
          <cell r="R3225">
            <v>-1.5621030440514427</v>
          </cell>
          <cell r="S3225">
            <v>-0.6332347711679136</v>
          </cell>
          <cell r="T3225">
            <v>-0.36686867008437607</v>
          </cell>
          <cell r="U3225">
            <v>-1.5253821738098263</v>
          </cell>
          <cell r="V3225">
            <v>-0.56459902134159246</v>
          </cell>
          <cell r="W3225">
            <v>-0.43566121519515877</v>
          </cell>
          <cell r="X3225">
            <v>6</v>
          </cell>
          <cell r="Y3225">
            <v>26</v>
          </cell>
          <cell r="Z3225">
            <v>36</v>
          </cell>
          <cell r="AA3225">
            <v>6</v>
          </cell>
          <cell r="AB3225">
            <v>28.999999999999996</v>
          </cell>
          <cell r="AC3225">
            <v>33</v>
          </cell>
        </row>
        <row r="3226">
          <cell r="A3226" t="str">
            <v>tcJ</v>
          </cell>
          <cell r="B3226" t="str">
            <v>t</v>
          </cell>
          <cell r="C3226" t="str">
            <v>mid-8</v>
          </cell>
          <cell r="D3226" t="str">
            <v>c</v>
          </cell>
          <cell r="E3226" t="str">
            <v>J</v>
          </cell>
          <cell r="F3226" t="str">
            <v>mid-8</v>
          </cell>
          <cell r="G3226" t="str">
            <v>tc</v>
          </cell>
          <cell r="H3226" t="str">
            <v>cJ</v>
          </cell>
          <cell r="I3226">
            <v>3</v>
          </cell>
          <cell r="J3226" t="str">
            <v>Not Found</v>
          </cell>
          <cell r="K3226">
            <v>7.1800000000000003E-2</v>
          </cell>
          <cell r="L3226">
            <v>8.9999999999999998E-4</v>
          </cell>
          <cell r="M3226">
            <v>6</v>
          </cell>
          <cell r="N3226" t="str">
            <v>Not Found</v>
          </cell>
          <cell r="O3226">
            <v>8.77E-2</v>
          </cell>
          <cell r="P3226">
            <v>1.2999999999999999E-3</v>
          </cell>
          <cell r="Q3226">
            <v>4</v>
          </cell>
          <cell r="R3226">
            <v>-0.85600517308757429</v>
          </cell>
          <cell r="S3226">
            <v>-0.66228168878369387</v>
          </cell>
          <cell r="T3226">
            <v>-0.85004267116917465</v>
          </cell>
          <cell r="U3226">
            <v>-0.7401660593715903</v>
          </cell>
          <cell r="V3226">
            <v>-0.71733034884496238</v>
          </cell>
          <cell r="W3226">
            <v>-0.66727521485294028</v>
          </cell>
          <cell r="X3226">
            <v>20</v>
          </cell>
          <cell r="Y3226">
            <v>25</v>
          </cell>
          <cell r="Z3226">
            <v>20</v>
          </cell>
          <cell r="AA3226">
            <v>23</v>
          </cell>
          <cell r="AB3226">
            <v>24</v>
          </cell>
          <cell r="AC3226">
            <v>25</v>
          </cell>
        </row>
        <row r="3227">
          <cell r="A3227" t="str">
            <v>TcJ</v>
          </cell>
          <cell r="B3227" t="str">
            <v>T</v>
          </cell>
          <cell r="C3227" t="str">
            <v>late-8</v>
          </cell>
          <cell r="D3227" t="str">
            <v>c</v>
          </cell>
          <cell r="E3227" t="str">
            <v>J</v>
          </cell>
          <cell r="F3227" t="str">
            <v>mid-8</v>
          </cell>
          <cell r="G3227" t="str">
            <v>Tc</v>
          </cell>
          <cell r="H3227" t="str">
            <v>cJ</v>
          </cell>
          <cell r="I3227">
            <v>4</v>
          </cell>
          <cell r="J3227" t="str">
            <v>Not Found</v>
          </cell>
          <cell r="K3227">
            <v>3.4000000000000002E-2</v>
          </cell>
          <cell r="L3227">
            <v>2.0000000000000001E-4</v>
          </cell>
          <cell r="M3227">
            <v>3</v>
          </cell>
          <cell r="N3227" t="str">
            <v>Not Found</v>
          </cell>
          <cell r="O3227">
            <v>4.0599999999999997E-2</v>
          </cell>
          <cell r="P3227">
            <v>4.0000000000000002E-4</v>
          </cell>
          <cell r="Q3227">
            <v>1</v>
          </cell>
          <cell r="R3227">
            <v>-1.728243719572353</v>
          </cell>
          <cell r="S3227">
            <v>-0.86561011209415539</v>
          </cell>
          <cell r="T3227">
            <v>-1.3332166722539731</v>
          </cell>
          <cell r="U3227">
            <v>-1.8184074293436288</v>
          </cell>
          <cell r="V3227">
            <v>-0.99224673835102817</v>
          </cell>
          <cell r="W3227">
            <v>-1.3621172138262847</v>
          </cell>
          <cell r="X3227">
            <v>4</v>
          </cell>
          <cell r="Y3227">
            <v>19</v>
          </cell>
          <cell r="Z3227">
            <v>9</v>
          </cell>
          <cell r="AA3227">
            <v>3</v>
          </cell>
          <cell r="AB3227">
            <v>17</v>
          </cell>
          <cell r="AC3227">
            <v>9</v>
          </cell>
        </row>
        <row r="3228">
          <cell r="A3228" t="str">
            <v>Tck</v>
          </cell>
          <cell r="B3228" t="str">
            <v>T</v>
          </cell>
          <cell r="C3228" t="str">
            <v>late-8</v>
          </cell>
          <cell r="D3228" t="str">
            <v>c</v>
          </cell>
          <cell r="E3228" t="str">
            <v>k</v>
          </cell>
          <cell r="F3228" t="str">
            <v>mid-8</v>
          </cell>
          <cell r="G3228" t="str">
            <v>Tc</v>
          </cell>
          <cell r="H3228" t="str">
            <v>ck</v>
          </cell>
          <cell r="I3228">
            <v>4</v>
          </cell>
          <cell r="J3228" t="str">
            <v>Not Found</v>
          </cell>
          <cell r="K3228">
            <v>7.6799999999999993E-2</v>
          </cell>
          <cell r="L3228">
            <v>1.1000000000000001E-3</v>
          </cell>
          <cell r="M3228">
            <v>12</v>
          </cell>
          <cell r="N3228" t="str">
            <v>Not Found</v>
          </cell>
          <cell r="O3228">
            <v>9.5000000000000001E-2</v>
          </cell>
          <cell r="P3228">
            <v>2.2000000000000001E-3</v>
          </cell>
          <cell r="Q3228">
            <v>6</v>
          </cell>
          <cell r="R3228">
            <v>-0.74062970397583128</v>
          </cell>
          <cell r="S3228">
            <v>-0.60418785355213334</v>
          </cell>
          <cell r="T3228">
            <v>0.11630533100042251</v>
          </cell>
          <cell r="U3228">
            <v>-0.5730500933249687</v>
          </cell>
          <cell r="V3228">
            <v>-0.44241395933889649</v>
          </cell>
          <cell r="W3228">
            <v>-0.20404721553737729</v>
          </cell>
          <cell r="X3228">
            <v>23</v>
          </cell>
          <cell r="Y3228">
            <v>27</v>
          </cell>
          <cell r="Z3228">
            <v>54</v>
          </cell>
          <cell r="AA3228">
            <v>28.000000000000004</v>
          </cell>
          <cell r="AB3228">
            <v>34</v>
          </cell>
          <cell r="AC3228">
            <v>42</v>
          </cell>
        </row>
        <row r="3229">
          <cell r="A3229" t="str">
            <v>Tcl</v>
          </cell>
          <cell r="B3229" t="str">
            <v>T</v>
          </cell>
          <cell r="C3229" t="str">
            <v>late-8</v>
          </cell>
          <cell r="D3229" t="str">
            <v>c</v>
          </cell>
          <cell r="E3229" t="str">
            <v>l</v>
          </cell>
          <cell r="F3229" t="str">
            <v>late-8</v>
          </cell>
          <cell r="G3229" t="str">
            <v>Tc</v>
          </cell>
          <cell r="H3229" t="str">
            <v>cl</v>
          </cell>
          <cell r="I3229">
            <v>5</v>
          </cell>
          <cell r="J3229" t="str">
            <v>Not Found</v>
          </cell>
          <cell r="K3229">
            <v>9.7000000000000003E-2</v>
          </cell>
          <cell r="L3229">
            <v>3.7000000000000002E-3</v>
          </cell>
          <cell r="M3229">
            <v>17</v>
          </cell>
          <cell r="N3229" t="str">
            <v>Not Found</v>
          </cell>
          <cell r="O3229">
            <v>0.1159</v>
          </cell>
          <cell r="P3229">
            <v>6.3E-3</v>
          </cell>
          <cell r="Q3229">
            <v>10</v>
          </cell>
          <cell r="R3229">
            <v>-0.27451280876438844</v>
          </cell>
          <cell r="S3229">
            <v>0.1510320044581526</v>
          </cell>
          <cell r="T3229">
            <v>0.9215953328084201</v>
          </cell>
          <cell r="U3229">
            <v>-9.4594793273681949E-2</v>
          </cell>
          <cell r="V3229">
            <v>0.80998292618873668</v>
          </cell>
          <cell r="W3229">
            <v>0.72240878309374867</v>
          </cell>
          <cell r="X3229">
            <v>39</v>
          </cell>
          <cell r="Y3229">
            <v>56.000000000000007</v>
          </cell>
          <cell r="Z3229">
            <v>82</v>
          </cell>
          <cell r="AA3229">
            <v>46</v>
          </cell>
          <cell r="AB3229">
            <v>79</v>
          </cell>
          <cell r="AC3229">
            <v>76</v>
          </cell>
        </row>
        <row r="3230">
          <cell r="A3230" t="str">
            <v>tcm</v>
          </cell>
          <cell r="B3230" t="str">
            <v>t</v>
          </cell>
          <cell r="C3230" t="str">
            <v>mid-8</v>
          </cell>
          <cell r="D3230" t="str">
            <v>c</v>
          </cell>
          <cell r="E3230" t="str">
            <v>m</v>
          </cell>
          <cell r="F3230" t="str">
            <v>early-8</v>
          </cell>
          <cell r="G3230" t="str">
            <v>tc</v>
          </cell>
          <cell r="H3230" t="str">
            <v>cm</v>
          </cell>
          <cell r="I3230">
            <v>2</v>
          </cell>
          <cell r="J3230" t="str">
            <v>Not Found</v>
          </cell>
          <cell r="K3230">
            <v>0.1104</v>
          </cell>
          <cell r="L3230">
            <v>8.9999999999999998E-4</v>
          </cell>
          <cell r="M3230">
            <v>13</v>
          </cell>
          <cell r="N3230" t="str">
            <v>Not Found</v>
          </cell>
          <cell r="O3230">
            <v>0.1268</v>
          </cell>
          <cell r="P3230">
            <v>1.2999999999999999E-3</v>
          </cell>
          <cell r="Q3230">
            <v>9</v>
          </cell>
          <cell r="R3230">
            <v>3.4693448455083244E-2</v>
          </cell>
          <cell r="S3230">
            <v>-0.66228168878369387</v>
          </cell>
          <cell r="T3230">
            <v>0.27736333136202201</v>
          </cell>
          <cell r="U3230">
            <v>0.15493452589182147</v>
          </cell>
          <cell r="V3230">
            <v>-0.71733034884496238</v>
          </cell>
          <cell r="W3230">
            <v>0.49079478343596716</v>
          </cell>
          <cell r="X3230">
            <v>51</v>
          </cell>
          <cell r="Y3230">
            <v>25</v>
          </cell>
          <cell r="Z3230">
            <v>61</v>
          </cell>
          <cell r="AA3230">
            <v>56.000000000000007</v>
          </cell>
          <cell r="AB3230">
            <v>24</v>
          </cell>
          <cell r="AC3230">
            <v>69</v>
          </cell>
        </row>
        <row r="3231">
          <cell r="A3231" t="str">
            <v>Tcm</v>
          </cell>
          <cell r="B3231" t="str">
            <v>T</v>
          </cell>
          <cell r="C3231" t="str">
            <v>late-8</v>
          </cell>
          <cell r="D3231" t="str">
            <v>c</v>
          </cell>
          <cell r="E3231" t="str">
            <v>m</v>
          </cell>
          <cell r="F3231" t="str">
            <v>early-8</v>
          </cell>
          <cell r="G3231" t="str">
            <v>Tc</v>
          </cell>
          <cell r="H3231" t="str">
            <v>cm</v>
          </cell>
          <cell r="I3231">
            <v>3</v>
          </cell>
          <cell r="J3231" t="str">
            <v>Not Found</v>
          </cell>
          <cell r="K3231">
            <v>7.2700000000000001E-2</v>
          </cell>
          <cell r="L3231">
            <v>2.0000000000000001E-4</v>
          </cell>
          <cell r="M3231">
            <v>5</v>
          </cell>
          <cell r="N3231" t="str">
            <v>Not Found</v>
          </cell>
          <cell r="O3231">
            <v>7.9699999999999993E-2</v>
          </cell>
          <cell r="P3231">
            <v>4.0000000000000002E-4</v>
          </cell>
          <cell r="Q3231">
            <v>2</v>
          </cell>
          <cell r="R3231">
            <v>-0.83523758864746056</v>
          </cell>
          <cell r="S3231">
            <v>-0.86561011209415539</v>
          </cell>
          <cell r="T3231">
            <v>-1.0111006715307742</v>
          </cell>
          <cell r="U3231">
            <v>-0.92330684408021702</v>
          </cell>
          <cell r="V3231">
            <v>-0.99224673835102817</v>
          </cell>
          <cell r="W3231">
            <v>-1.1305032141685032</v>
          </cell>
          <cell r="X3231">
            <v>20</v>
          </cell>
          <cell r="Y3231">
            <v>19</v>
          </cell>
          <cell r="Z3231">
            <v>15</v>
          </cell>
          <cell r="AA3231">
            <v>18</v>
          </cell>
          <cell r="AB3231">
            <v>17</v>
          </cell>
          <cell r="AC3231">
            <v>13</v>
          </cell>
        </row>
        <row r="3232">
          <cell r="A3232" t="str">
            <v>tcn</v>
          </cell>
          <cell r="B3232" t="str">
            <v>t</v>
          </cell>
          <cell r="C3232" t="str">
            <v>mid-8</v>
          </cell>
          <cell r="D3232" t="str">
            <v>c</v>
          </cell>
          <cell r="E3232" t="str">
            <v>n</v>
          </cell>
          <cell r="F3232" t="str">
            <v>early-8</v>
          </cell>
          <cell r="G3232" t="str">
            <v>tc</v>
          </cell>
          <cell r="H3232" t="str">
            <v>cn</v>
          </cell>
          <cell r="I3232">
            <v>2</v>
          </cell>
          <cell r="J3232" t="str">
            <v>Not Found</v>
          </cell>
          <cell r="K3232">
            <v>0.15709999999999999</v>
          </cell>
          <cell r="L3232">
            <v>2.3E-3</v>
          </cell>
          <cell r="M3232">
            <v>24</v>
          </cell>
          <cell r="N3232" t="str">
            <v>Not Found</v>
          </cell>
          <cell r="O3232">
            <v>0.18690000000000001</v>
          </cell>
          <cell r="P3232">
            <v>3.8E-3</v>
          </cell>
          <cell r="Q3232">
            <v>14</v>
          </cell>
          <cell r="R3232">
            <v>1.1123003299587646</v>
          </cell>
          <cell r="S3232">
            <v>-0.25562484216277065</v>
          </cell>
          <cell r="T3232">
            <v>2.0490013353396166</v>
          </cell>
          <cell r="U3232">
            <v>1.5307796710153783</v>
          </cell>
          <cell r="V3232">
            <v>4.632628867188715E-2</v>
          </cell>
          <cell r="W3232">
            <v>1.6488647817248745</v>
          </cell>
          <cell r="X3232">
            <v>87</v>
          </cell>
          <cell r="Y3232">
            <v>40</v>
          </cell>
          <cell r="Z3232">
            <v>98</v>
          </cell>
          <cell r="AA3232">
            <v>94</v>
          </cell>
          <cell r="AB3232">
            <v>52</v>
          </cell>
          <cell r="AC3232">
            <v>95</v>
          </cell>
        </row>
        <row r="3233">
          <cell r="A3233" t="str">
            <v>Tcn</v>
          </cell>
          <cell r="B3233" t="str">
            <v>T</v>
          </cell>
          <cell r="C3233" t="str">
            <v>late-8</v>
          </cell>
          <cell r="D3233" t="str">
            <v>c</v>
          </cell>
          <cell r="E3233" t="str">
            <v>n</v>
          </cell>
          <cell r="F3233" t="str">
            <v>early-8</v>
          </cell>
          <cell r="G3233" t="str">
            <v>Tc</v>
          </cell>
          <cell r="H3233" t="str">
            <v>cn</v>
          </cell>
          <cell r="I3233">
            <v>3</v>
          </cell>
          <cell r="J3233" t="str">
            <v>Not Found</v>
          </cell>
          <cell r="K3233">
            <v>0.11940000000000001</v>
          </cell>
          <cell r="L3233">
            <v>1.6000000000000001E-3</v>
          </cell>
          <cell r="M3233">
            <v>12</v>
          </cell>
          <cell r="N3233" t="str">
            <v>Not Found</v>
          </cell>
          <cell r="O3233">
            <v>0.13980000000000001</v>
          </cell>
          <cell r="P3233">
            <v>2.8E-3</v>
          </cell>
          <cell r="Q3233">
            <v>5</v>
          </cell>
          <cell r="R3233">
            <v>0.24236929285622122</v>
          </cell>
          <cell r="S3233">
            <v>-0.45895326547323223</v>
          </cell>
          <cell r="T3233">
            <v>0.11630533100042251</v>
          </cell>
          <cell r="U3233">
            <v>0.45253830104333975</v>
          </cell>
          <cell r="V3233">
            <v>-0.25913636633485265</v>
          </cell>
          <cell r="W3233">
            <v>-0.43566121519515877</v>
          </cell>
          <cell r="X3233">
            <v>60</v>
          </cell>
          <cell r="Y3233">
            <v>32</v>
          </cell>
          <cell r="Z3233">
            <v>54</v>
          </cell>
          <cell r="AA3233">
            <v>67</v>
          </cell>
          <cell r="AB3233">
            <v>40</v>
          </cell>
          <cell r="AC3233">
            <v>33</v>
          </cell>
        </row>
        <row r="3234">
          <cell r="A3234" t="str">
            <v>tcp</v>
          </cell>
          <cell r="B3234" t="str">
            <v>t</v>
          </cell>
          <cell r="C3234" t="str">
            <v>mid-8</v>
          </cell>
          <cell r="D3234" t="str">
            <v>c</v>
          </cell>
          <cell r="E3234" t="str">
            <v>p</v>
          </cell>
          <cell r="F3234" t="str">
            <v>early-8</v>
          </cell>
          <cell r="G3234" t="str">
            <v>tc</v>
          </cell>
          <cell r="H3234" t="str">
            <v>cp</v>
          </cell>
          <cell r="I3234">
            <v>2</v>
          </cell>
          <cell r="J3234" t="str">
            <v>Not Found</v>
          </cell>
          <cell r="K3234">
            <v>9.8100000000000007E-2</v>
          </cell>
          <cell r="L3234">
            <v>8.9999999999999998E-4</v>
          </cell>
          <cell r="M3234">
            <v>12</v>
          </cell>
          <cell r="N3234" t="str">
            <v>Not Found</v>
          </cell>
          <cell r="O3234">
            <v>0.1138</v>
          </cell>
          <cell r="P3234">
            <v>1.2999999999999999E-3</v>
          </cell>
          <cell r="Q3234">
            <v>9</v>
          </cell>
          <cell r="R3234">
            <v>-0.24913020555980486</v>
          </cell>
          <cell r="S3234">
            <v>-0.66228168878369387</v>
          </cell>
          <cell r="T3234">
            <v>0.11630533100042251</v>
          </cell>
          <cell r="U3234">
            <v>-0.14266924925969651</v>
          </cell>
          <cell r="V3234">
            <v>-0.71733034884496238</v>
          </cell>
          <cell r="W3234">
            <v>0.49079478343596716</v>
          </cell>
          <cell r="X3234">
            <v>40</v>
          </cell>
          <cell r="Y3234">
            <v>25</v>
          </cell>
          <cell r="Z3234">
            <v>54</v>
          </cell>
          <cell r="AA3234">
            <v>44</v>
          </cell>
          <cell r="AB3234">
            <v>24</v>
          </cell>
          <cell r="AC3234">
            <v>69</v>
          </cell>
        </row>
        <row r="3235">
          <cell r="A3235" t="str">
            <v>Tcp</v>
          </cell>
          <cell r="B3235" t="str">
            <v>T</v>
          </cell>
          <cell r="C3235" t="str">
            <v>late-8</v>
          </cell>
          <cell r="D3235" t="str">
            <v>c</v>
          </cell>
          <cell r="E3235" t="str">
            <v>p</v>
          </cell>
          <cell r="F3235" t="str">
            <v>early-8</v>
          </cell>
          <cell r="G3235" t="str">
            <v>Tc</v>
          </cell>
          <cell r="H3235" t="str">
            <v>cp</v>
          </cell>
          <cell r="I3235">
            <v>3</v>
          </cell>
          <cell r="J3235" t="str">
            <v>Not Found</v>
          </cell>
          <cell r="K3235">
            <v>6.0400000000000002E-2</v>
          </cell>
          <cell r="L3235">
            <v>2.9999999999999997E-4</v>
          </cell>
          <cell r="M3235">
            <v>3</v>
          </cell>
          <cell r="N3235" t="str">
            <v>Not Found</v>
          </cell>
          <cell r="O3235">
            <v>6.6699999999999995E-2</v>
          </cell>
          <cell r="P3235">
            <v>4.0000000000000002E-4</v>
          </cell>
          <cell r="Q3235">
            <v>1</v>
          </cell>
          <cell r="R3235">
            <v>-1.1190612426623487</v>
          </cell>
          <cell r="S3235">
            <v>-0.83656319447837524</v>
          </cell>
          <cell r="T3235">
            <v>-1.3332166722539731</v>
          </cell>
          <cell r="U3235">
            <v>-1.2209106192317349</v>
          </cell>
          <cell r="V3235">
            <v>-0.99224673835102817</v>
          </cell>
          <cell r="W3235">
            <v>-1.3621172138262847</v>
          </cell>
          <cell r="X3235">
            <v>13</v>
          </cell>
          <cell r="Y3235">
            <v>20</v>
          </cell>
          <cell r="Z3235">
            <v>9</v>
          </cell>
          <cell r="AA3235">
            <v>11</v>
          </cell>
          <cell r="AB3235">
            <v>17</v>
          </cell>
          <cell r="AC3235">
            <v>9</v>
          </cell>
        </row>
        <row r="3236">
          <cell r="A3236" t="str">
            <v>tcr</v>
          </cell>
          <cell r="B3236" t="str">
            <v>t</v>
          </cell>
          <cell r="C3236" t="str">
            <v>mid-8</v>
          </cell>
          <cell r="D3236" t="str">
            <v>c</v>
          </cell>
          <cell r="E3236" t="str">
            <v>r</v>
          </cell>
          <cell r="F3236" t="str">
            <v>late-8</v>
          </cell>
          <cell r="G3236" t="str">
            <v>tc</v>
          </cell>
          <cell r="H3236" t="str">
            <v>cr</v>
          </cell>
          <cell r="I3236">
            <v>4</v>
          </cell>
          <cell r="J3236" t="str">
            <v>Not Found</v>
          </cell>
          <cell r="K3236">
            <v>0.1394</v>
          </cell>
          <cell r="L3236">
            <v>3.8E-3</v>
          </cell>
          <cell r="M3236">
            <v>12</v>
          </cell>
          <cell r="N3236" t="str">
            <v>Not Found</v>
          </cell>
          <cell r="O3236">
            <v>0.16950000000000001</v>
          </cell>
          <cell r="P3236">
            <v>4.3E-3</v>
          </cell>
          <cell r="Q3236">
            <v>12</v>
          </cell>
          <cell r="R3236">
            <v>0.70387116930319382</v>
          </cell>
          <cell r="S3236">
            <v>0.18007892207393278</v>
          </cell>
          <cell r="T3236">
            <v>0.11630533100042251</v>
          </cell>
          <cell r="U3236">
            <v>1.1324484642741157</v>
          </cell>
          <cell r="V3236">
            <v>0.19905761617525705</v>
          </cell>
          <cell r="W3236">
            <v>1.1856367824093117</v>
          </cell>
          <cell r="X3236">
            <v>76</v>
          </cell>
          <cell r="Y3236">
            <v>56.999999999999993</v>
          </cell>
          <cell r="Z3236">
            <v>54</v>
          </cell>
          <cell r="AA3236">
            <v>87</v>
          </cell>
          <cell r="AB3236">
            <v>57.999999999999993</v>
          </cell>
          <cell r="AC3236">
            <v>88</v>
          </cell>
        </row>
        <row r="3237">
          <cell r="A3237" t="str">
            <v>Tcr</v>
          </cell>
          <cell r="B3237" t="str">
            <v>T</v>
          </cell>
          <cell r="C3237" t="str">
            <v>late-8</v>
          </cell>
          <cell r="D3237" t="str">
            <v>c</v>
          </cell>
          <cell r="E3237" t="str">
            <v>r</v>
          </cell>
          <cell r="F3237" t="str">
            <v>late-8</v>
          </cell>
          <cell r="G3237" t="str">
            <v>Tc</v>
          </cell>
          <cell r="H3237" t="str">
            <v>cr</v>
          </cell>
          <cell r="I3237">
            <v>5</v>
          </cell>
          <cell r="J3237" t="str">
            <v>Not Found</v>
          </cell>
          <cell r="K3237">
            <v>0.1017</v>
          </cell>
          <cell r="L3237">
            <v>3.2000000000000002E-3</v>
          </cell>
          <cell r="M3237">
            <v>3</v>
          </cell>
          <cell r="N3237" t="str">
            <v>Not Found</v>
          </cell>
          <cell r="O3237">
            <v>0.12239999999999999</v>
          </cell>
          <cell r="P3237">
            <v>3.3E-3</v>
          </cell>
          <cell r="Q3237">
            <v>4</v>
          </cell>
          <cell r="R3237">
            <v>-0.16605986779934992</v>
          </cell>
          <cell r="S3237">
            <v>5.7974163792514658E-3</v>
          </cell>
          <cell r="T3237">
            <v>-1.3332166722539731</v>
          </cell>
          <cell r="U3237">
            <v>5.4207094302076875E-2</v>
          </cell>
          <cell r="V3237">
            <v>-0.10640503883148275</v>
          </cell>
          <cell r="W3237">
            <v>-0.66727521485294028</v>
          </cell>
          <cell r="X3237">
            <v>43</v>
          </cell>
          <cell r="Y3237">
            <v>50</v>
          </cell>
          <cell r="Z3237">
            <v>9</v>
          </cell>
          <cell r="AA3237">
            <v>52</v>
          </cell>
          <cell r="AB3237">
            <v>46</v>
          </cell>
          <cell r="AC3237">
            <v>25</v>
          </cell>
        </row>
        <row r="3238">
          <cell r="A3238" t="str">
            <v>tcS</v>
          </cell>
          <cell r="B3238" t="str">
            <v>t</v>
          </cell>
          <cell r="C3238" t="str">
            <v>mid-8</v>
          </cell>
          <cell r="D3238" t="str">
            <v>c</v>
          </cell>
          <cell r="E3238" t="str">
            <v>S</v>
          </cell>
          <cell r="F3238" t="str">
            <v>late-8</v>
          </cell>
          <cell r="G3238" t="str">
            <v>tc</v>
          </cell>
          <cell r="H3238" t="str">
            <v>cS</v>
          </cell>
          <cell r="I3238">
            <v>4</v>
          </cell>
          <cell r="J3238" t="str">
            <v>Not Found</v>
          </cell>
          <cell r="K3238">
            <v>6.8699999999999997E-2</v>
          </cell>
          <cell r="L3238">
            <v>1.2999999999999999E-3</v>
          </cell>
          <cell r="M3238">
            <v>7</v>
          </cell>
          <cell r="N3238" t="str">
            <v>Not Found</v>
          </cell>
          <cell r="O3238">
            <v>9.2600000000000002E-2</v>
          </cell>
          <cell r="P3238">
            <v>2.5999999999999999E-3</v>
          </cell>
          <cell r="Q3238">
            <v>5</v>
          </cell>
          <cell r="R3238">
            <v>-0.92753796393685517</v>
          </cell>
          <cell r="S3238">
            <v>-0.54609401832057292</v>
          </cell>
          <cell r="T3238">
            <v>-0.68898467080757508</v>
          </cell>
          <cell r="U3238">
            <v>-0.62799232873755662</v>
          </cell>
          <cell r="V3238">
            <v>-0.32022889733620064</v>
          </cell>
          <cell r="W3238">
            <v>-0.43566121519515877</v>
          </cell>
          <cell r="X3238">
            <v>18</v>
          </cell>
          <cell r="Y3238">
            <v>28.999999999999996</v>
          </cell>
          <cell r="Z3238">
            <v>24</v>
          </cell>
          <cell r="AA3238">
            <v>27</v>
          </cell>
          <cell r="AB3238">
            <v>38</v>
          </cell>
          <cell r="AC3238">
            <v>33</v>
          </cell>
        </row>
        <row r="3239">
          <cell r="A3239" t="str">
            <v>Tcs</v>
          </cell>
          <cell r="B3239" t="str">
            <v>T</v>
          </cell>
          <cell r="C3239" t="str">
            <v>late-8</v>
          </cell>
          <cell r="D3239" t="str">
            <v>c</v>
          </cell>
          <cell r="E3239" t="str">
            <v>s</v>
          </cell>
          <cell r="F3239" t="str">
            <v>late-8</v>
          </cell>
          <cell r="G3239" t="str">
            <v>Tc</v>
          </cell>
          <cell r="H3239" t="str">
            <v>cs</v>
          </cell>
          <cell r="I3239">
            <v>5</v>
          </cell>
          <cell r="J3239" t="str">
            <v>Not Found</v>
          </cell>
          <cell r="K3239">
            <v>0.1021</v>
          </cell>
          <cell r="L3239">
            <v>1.2999999999999999E-3</v>
          </cell>
          <cell r="M3239">
            <v>8</v>
          </cell>
          <cell r="N3239" t="str">
            <v>Not Found</v>
          </cell>
          <cell r="O3239">
            <v>9.6699999999999994E-2</v>
          </cell>
          <cell r="P3239">
            <v>2.5999999999999999E-3</v>
          </cell>
          <cell r="Q3239">
            <v>5</v>
          </cell>
          <cell r="R3239">
            <v>-0.15682983027041053</v>
          </cell>
          <cell r="S3239">
            <v>-0.54609401832057292</v>
          </cell>
          <cell r="T3239">
            <v>-0.52792667044597552</v>
          </cell>
          <cell r="U3239">
            <v>-0.53413267657438568</v>
          </cell>
          <cell r="V3239">
            <v>-0.32022889733620064</v>
          </cell>
          <cell r="W3239">
            <v>-0.43566121519515877</v>
          </cell>
          <cell r="X3239">
            <v>44</v>
          </cell>
          <cell r="Y3239">
            <v>28.999999999999996</v>
          </cell>
          <cell r="Z3239">
            <v>30</v>
          </cell>
          <cell r="AA3239">
            <v>30</v>
          </cell>
          <cell r="AB3239">
            <v>38</v>
          </cell>
          <cell r="AC3239">
            <v>33</v>
          </cell>
        </row>
        <row r="3240">
          <cell r="A3240" t="str">
            <v>TcS</v>
          </cell>
          <cell r="B3240" t="str">
            <v>T</v>
          </cell>
          <cell r="C3240" t="str">
            <v>late-8</v>
          </cell>
          <cell r="D3240" t="str">
            <v>c</v>
          </cell>
          <cell r="E3240" t="str">
            <v>S</v>
          </cell>
          <cell r="F3240" t="str">
            <v>late-8</v>
          </cell>
          <cell r="G3240" t="str">
            <v>Tc</v>
          </cell>
          <cell r="H3240" t="str">
            <v>cS</v>
          </cell>
          <cell r="I3240">
            <v>5</v>
          </cell>
          <cell r="J3240" t="str">
            <v>Not Found</v>
          </cell>
          <cell r="K3240">
            <v>3.1E-2</v>
          </cell>
          <cell r="L3240">
            <v>6.9999999999999999E-4</v>
          </cell>
          <cell r="M3240">
            <v>4</v>
          </cell>
          <cell r="N3240" t="str">
            <v>Not Found</v>
          </cell>
          <cell r="O3240">
            <v>4.5499999999999999E-2</v>
          </cell>
          <cell r="P3240">
            <v>1.6999999999999999E-3</v>
          </cell>
          <cell r="Q3240">
            <v>2</v>
          </cell>
          <cell r="R3240">
            <v>-1.797469001039399</v>
          </cell>
          <cell r="S3240">
            <v>-0.72037552401525429</v>
          </cell>
          <cell r="T3240">
            <v>-1.1721586718923735</v>
          </cell>
          <cell r="U3240">
            <v>-1.706233698709595</v>
          </cell>
          <cell r="V3240">
            <v>-0.59514528684226642</v>
          </cell>
          <cell r="W3240">
            <v>-1.1305032141685032</v>
          </cell>
          <cell r="X3240">
            <v>4</v>
          </cell>
          <cell r="Y3240">
            <v>23</v>
          </cell>
          <cell r="Z3240">
            <v>12</v>
          </cell>
          <cell r="AA3240">
            <v>4</v>
          </cell>
          <cell r="AB3240">
            <v>28.000000000000004</v>
          </cell>
          <cell r="AC3240">
            <v>13</v>
          </cell>
        </row>
        <row r="3241">
          <cell r="A3241" t="str">
            <v>tcT</v>
          </cell>
          <cell r="B3241" t="str">
            <v>t</v>
          </cell>
          <cell r="C3241" t="str">
            <v>mid-8</v>
          </cell>
          <cell r="D3241" t="str">
            <v>c</v>
          </cell>
          <cell r="E3241" t="str">
            <v>T</v>
          </cell>
          <cell r="F3241" t="str">
            <v>late-8</v>
          </cell>
          <cell r="G3241" t="str">
            <v>tc</v>
          </cell>
          <cell r="H3241" t="str">
            <v>cT</v>
          </cell>
          <cell r="I3241">
            <v>4</v>
          </cell>
          <cell r="J3241" t="str">
            <v>Not Found</v>
          </cell>
          <cell r="K3241">
            <v>6.8400000000000002E-2</v>
          </cell>
          <cell r="L3241">
            <v>1E-3</v>
          </cell>
          <cell r="M3241">
            <v>11</v>
          </cell>
          <cell r="N3241" t="str">
            <v>Not Found</v>
          </cell>
          <cell r="O3241">
            <v>0.09</v>
          </cell>
          <cell r="P3241">
            <v>1.4E-3</v>
          </cell>
          <cell r="Q3241">
            <v>6</v>
          </cell>
          <cell r="R3241">
            <v>-0.93446049208355964</v>
          </cell>
          <cell r="S3241">
            <v>-0.6332347711679136</v>
          </cell>
          <cell r="T3241">
            <v>-4.4752669361177014E-2</v>
          </cell>
          <cell r="U3241">
            <v>-0.68751308376786036</v>
          </cell>
          <cell r="V3241">
            <v>-0.68678408334428831</v>
          </cell>
          <cell r="W3241">
            <v>-0.20404721553737729</v>
          </cell>
          <cell r="X3241">
            <v>17</v>
          </cell>
          <cell r="Y3241">
            <v>26</v>
          </cell>
          <cell r="Z3241">
            <v>48</v>
          </cell>
          <cell r="AA3241">
            <v>25</v>
          </cell>
          <cell r="AB3241">
            <v>25</v>
          </cell>
          <cell r="AC3241">
            <v>42</v>
          </cell>
        </row>
        <row r="3242">
          <cell r="A3242" t="str">
            <v>TcT</v>
          </cell>
          <cell r="B3242" t="str">
            <v>T</v>
          </cell>
          <cell r="C3242" t="str">
            <v>late-8</v>
          </cell>
          <cell r="D3242" t="str">
            <v>c</v>
          </cell>
          <cell r="E3242" t="str">
            <v>T</v>
          </cell>
          <cell r="F3242" t="str">
            <v>late-8</v>
          </cell>
          <cell r="G3242" t="str">
            <v>Tc</v>
          </cell>
          <cell r="H3242" t="str">
            <v>cT</v>
          </cell>
          <cell r="I3242">
            <v>5</v>
          </cell>
          <cell r="J3242" t="str">
            <v>Not Found</v>
          </cell>
          <cell r="K3242">
            <v>3.0700000000000002E-2</v>
          </cell>
          <cell r="L3242">
            <v>2.9999999999999997E-4</v>
          </cell>
          <cell r="M3242">
            <v>5</v>
          </cell>
          <cell r="N3242" t="str">
            <v>Not Found</v>
          </cell>
          <cell r="O3242">
            <v>4.2900000000000001E-2</v>
          </cell>
          <cell r="P3242">
            <v>5.0000000000000001E-4</v>
          </cell>
          <cell r="Q3242">
            <v>1</v>
          </cell>
          <cell r="R3242">
            <v>-1.8043915291861035</v>
          </cell>
          <cell r="S3242">
            <v>-0.83656319447837524</v>
          </cell>
          <cell r="T3242">
            <v>-1.0111006715307742</v>
          </cell>
          <cell r="U3242">
            <v>-1.7657544537398984</v>
          </cell>
          <cell r="V3242">
            <v>-0.9617004728503542</v>
          </cell>
          <cell r="W3242">
            <v>-1.3621172138262847</v>
          </cell>
          <cell r="X3242">
            <v>4</v>
          </cell>
          <cell r="Y3242">
            <v>20</v>
          </cell>
          <cell r="Z3242">
            <v>15</v>
          </cell>
          <cell r="AA3242">
            <v>4</v>
          </cell>
          <cell r="AB3242">
            <v>17</v>
          </cell>
          <cell r="AC3242">
            <v>9</v>
          </cell>
        </row>
        <row r="3243">
          <cell r="A3243" t="str">
            <v>tcv</v>
          </cell>
          <cell r="B3243" t="str">
            <v>t</v>
          </cell>
          <cell r="C3243" t="str">
            <v>mid-8</v>
          </cell>
          <cell r="D3243" t="str">
            <v>c</v>
          </cell>
          <cell r="E3243" t="str">
            <v>v</v>
          </cell>
          <cell r="F3243" t="str">
            <v>mid-8</v>
          </cell>
          <cell r="G3243" t="str">
            <v>tc</v>
          </cell>
          <cell r="H3243" t="str">
            <v>cv</v>
          </cell>
          <cell r="I3243">
            <v>3</v>
          </cell>
          <cell r="J3243" t="str">
            <v>Not Found</v>
          </cell>
          <cell r="K3243">
            <v>8.4599999999999995E-2</v>
          </cell>
          <cell r="L3243">
            <v>8.9999999999999998E-4</v>
          </cell>
          <cell r="M3243">
            <v>6</v>
          </cell>
          <cell r="N3243" t="str">
            <v>Not Found</v>
          </cell>
          <cell r="O3243">
            <v>0.10349999999999999</v>
          </cell>
          <cell r="P3243">
            <v>1.2999999999999999E-3</v>
          </cell>
          <cell r="Q3243">
            <v>4</v>
          </cell>
          <cell r="R3243">
            <v>-0.56064397216151185</v>
          </cell>
          <cell r="S3243">
            <v>-0.66228168878369387</v>
          </cell>
          <cell r="T3243">
            <v>-0.85004267116917465</v>
          </cell>
          <cell r="U3243">
            <v>-0.3784630095720532</v>
          </cell>
          <cell r="V3243">
            <v>-0.71733034884496238</v>
          </cell>
          <cell r="W3243">
            <v>-0.66727521485294028</v>
          </cell>
          <cell r="X3243">
            <v>28.999999999999996</v>
          </cell>
          <cell r="Y3243">
            <v>25</v>
          </cell>
          <cell r="Z3243">
            <v>20</v>
          </cell>
          <cell r="AA3243">
            <v>35</v>
          </cell>
          <cell r="AB3243">
            <v>24</v>
          </cell>
          <cell r="AC3243">
            <v>25</v>
          </cell>
        </row>
        <row r="3244">
          <cell r="A3244" t="str">
            <v>Tcv</v>
          </cell>
          <cell r="B3244" t="str">
            <v>T</v>
          </cell>
          <cell r="C3244" t="str">
            <v>late-8</v>
          </cell>
          <cell r="D3244" t="str">
            <v>c</v>
          </cell>
          <cell r="E3244" t="str">
            <v>v</v>
          </cell>
          <cell r="F3244" t="str">
            <v>mid-8</v>
          </cell>
          <cell r="G3244" t="str">
            <v>Tc</v>
          </cell>
          <cell r="H3244" t="str">
            <v>cv</v>
          </cell>
          <cell r="I3244">
            <v>4</v>
          </cell>
          <cell r="J3244" t="str">
            <v>Not Found</v>
          </cell>
          <cell r="K3244">
            <v>4.6899999999999997E-2</v>
          </cell>
          <cell r="L3244">
            <v>2.0000000000000001E-4</v>
          </cell>
          <cell r="M3244">
            <v>4</v>
          </cell>
          <cell r="N3244" t="str">
            <v>Not Found</v>
          </cell>
          <cell r="O3244">
            <v>5.6399999999999999E-2</v>
          </cell>
          <cell r="P3244">
            <v>4.0000000000000002E-4</v>
          </cell>
          <cell r="Q3244">
            <v>1</v>
          </cell>
          <cell r="R3244">
            <v>-1.4305750092640557</v>
          </cell>
          <cell r="S3244">
            <v>-0.86561011209415539</v>
          </cell>
          <cell r="T3244">
            <v>-1.1721586718923735</v>
          </cell>
          <cell r="U3244">
            <v>-1.4567043795440917</v>
          </cell>
          <cell r="V3244">
            <v>-0.99224673835102817</v>
          </cell>
          <cell r="W3244">
            <v>-1.3621172138262847</v>
          </cell>
          <cell r="X3244">
            <v>8</v>
          </cell>
          <cell r="Y3244">
            <v>19</v>
          </cell>
          <cell r="Z3244">
            <v>12</v>
          </cell>
          <cell r="AA3244">
            <v>7.0000000000000009</v>
          </cell>
          <cell r="AB3244">
            <v>17</v>
          </cell>
          <cell r="AC3244">
            <v>9</v>
          </cell>
        </row>
        <row r="3245">
          <cell r="A3245" t="str">
            <v>tcz</v>
          </cell>
          <cell r="B3245" t="str">
            <v>t</v>
          </cell>
          <cell r="C3245" t="str">
            <v>mid-8</v>
          </cell>
          <cell r="D3245" t="str">
            <v>c</v>
          </cell>
          <cell r="E3245" t="str">
            <v>z</v>
          </cell>
          <cell r="F3245" t="str">
            <v>late-8</v>
          </cell>
          <cell r="G3245" t="str">
            <v>tc</v>
          </cell>
          <cell r="H3245" t="str">
            <v>cz</v>
          </cell>
          <cell r="I3245">
            <v>4</v>
          </cell>
          <cell r="J3245" t="str">
            <v>Not Found</v>
          </cell>
          <cell r="K3245">
            <v>8.1100000000000005E-2</v>
          </cell>
          <cell r="L3245">
            <v>1.5E-3</v>
          </cell>
          <cell r="M3245">
            <v>11</v>
          </cell>
          <cell r="N3245" t="str">
            <v>Not Found</v>
          </cell>
          <cell r="O3245">
            <v>0.1056</v>
          </cell>
          <cell r="P3245">
            <v>1.6999999999999999E-3</v>
          </cell>
          <cell r="Q3245">
            <v>8</v>
          </cell>
          <cell r="R3245">
            <v>-0.64140680053973176</v>
          </cell>
          <cell r="S3245">
            <v>-0.48800018308901244</v>
          </cell>
          <cell r="T3245">
            <v>-4.4752669361177014E-2</v>
          </cell>
          <cell r="U3245">
            <v>-0.33038855358603864</v>
          </cell>
          <cell r="V3245">
            <v>-0.59514528684226642</v>
          </cell>
          <cell r="W3245">
            <v>0.25918078377818571</v>
          </cell>
          <cell r="X3245">
            <v>26</v>
          </cell>
          <cell r="Y3245">
            <v>31</v>
          </cell>
          <cell r="Z3245">
            <v>48</v>
          </cell>
          <cell r="AA3245">
            <v>37</v>
          </cell>
          <cell r="AB3245">
            <v>28.000000000000004</v>
          </cell>
          <cell r="AC3245">
            <v>60</v>
          </cell>
        </row>
        <row r="3246">
          <cell r="A3246" t="str">
            <v>Tcz</v>
          </cell>
          <cell r="B3246" t="str">
            <v>T</v>
          </cell>
          <cell r="C3246" t="str">
            <v>late-8</v>
          </cell>
          <cell r="D3246" t="str">
            <v>c</v>
          </cell>
          <cell r="E3246" t="str">
            <v>z</v>
          </cell>
          <cell r="F3246" t="str">
            <v>late-8</v>
          </cell>
          <cell r="G3246" t="str">
            <v>Tc</v>
          </cell>
          <cell r="H3246" t="str">
            <v>cz</v>
          </cell>
          <cell r="I3246">
            <v>5</v>
          </cell>
          <cell r="J3246" t="str">
            <v>Not Found</v>
          </cell>
          <cell r="K3246">
            <v>4.3400000000000001E-2</v>
          </cell>
          <cell r="L3246">
            <v>8.0000000000000004E-4</v>
          </cell>
          <cell r="M3246">
            <v>7</v>
          </cell>
          <cell r="N3246" t="str">
            <v>Not Found</v>
          </cell>
          <cell r="O3246">
            <v>5.8500000000000003E-2</v>
          </cell>
          <cell r="P3246">
            <v>8.0000000000000004E-4</v>
          </cell>
          <cell r="Q3246">
            <v>3</v>
          </cell>
          <cell r="R3246">
            <v>-1.5113378376422755</v>
          </cell>
          <cell r="S3246">
            <v>-0.69132860639947413</v>
          </cell>
          <cell r="T3246">
            <v>-0.68898467080757508</v>
          </cell>
          <cell r="U3246">
            <v>-1.4086299235580768</v>
          </cell>
          <cell r="V3246">
            <v>-0.87006167634833231</v>
          </cell>
          <cell r="W3246">
            <v>-0.89888921451072179</v>
          </cell>
          <cell r="X3246">
            <v>7.0000000000000009</v>
          </cell>
          <cell r="Y3246">
            <v>24</v>
          </cell>
          <cell r="Z3246">
            <v>24</v>
          </cell>
          <cell r="AA3246">
            <v>8</v>
          </cell>
          <cell r="AB3246">
            <v>20</v>
          </cell>
          <cell r="AC3246">
            <v>18</v>
          </cell>
        </row>
        <row r="3247">
          <cell r="A3247" t="str">
            <v>teb</v>
          </cell>
          <cell r="B3247" t="str">
            <v>t</v>
          </cell>
          <cell r="C3247" t="str">
            <v>mid-8</v>
          </cell>
          <cell r="D3247" t="str">
            <v>e</v>
          </cell>
          <cell r="E3247" t="str">
            <v>b</v>
          </cell>
          <cell r="F3247" t="str">
            <v>early-8</v>
          </cell>
          <cell r="G3247" t="str">
            <v>te</v>
          </cell>
          <cell r="H3247" t="str">
            <v>eb</v>
          </cell>
          <cell r="I3247">
            <v>2</v>
          </cell>
          <cell r="J3247" t="str">
            <v>Not Found</v>
          </cell>
          <cell r="K3247">
            <v>9.9699999999999997E-2</v>
          </cell>
          <cell r="L3247">
            <v>3.0000000000000001E-3</v>
          </cell>
          <cell r="M3247">
            <v>10</v>
          </cell>
          <cell r="N3247" t="str">
            <v>Not Found</v>
          </cell>
          <cell r="O3247">
            <v>0.1201</v>
          </cell>
          <cell r="P3247">
            <v>5.1000000000000004E-3</v>
          </cell>
          <cell r="Q3247">
            <v>6</v>
          </cell>
          <cell r="R3247">
            <v>-0.21221005544404725</v>
          </cell>
          <cell r="S3247">
            <v>-5.2296418852309019E-2</v>
          </cell>
          <cell r="T3247">
            <v>-0.20581066972277653</v>
          </cell>
          <cell r="U3247">
            <v>1.5541186983468451E-3</v>
          </cell>
          <cell r="V3247">
            <v>0.44342774018064901</v>
          </cell>
          <cell r="W3247">
            <v>-0.20404721553737729</v>
          </cell>
          <cell r="X3247">
            <v>42</v>
          </cell>
          <cell r="Y3247">
            <v>48</v>
          </cell>
          <cell r="Z3247">
            <v>42</v>
          </cell>
          <cell r="AA3247">
            <v>50</v>
          </cell>
          <cell r="AB3247">
            <v>68</v>
          </cell>
          <cell r="AC3247">
            <v>42</v>
          </cell>
        </row>
        <row r="3248">
          <cell r="A3248" t="str">
            <v>tEb</v>
          </cell>
          <cell r="B3248" t="str">
            <v>t</v>
          </cell>
          <cell r="C3248" t="str">
            <v>mid-8</v>
          </cell>
          <cell r="D3248" t="str">
            <v>E</v>
          </cell>
          <cell r="E3248" t="str">
            <v>b</v>
          </cell>
          <cell r="F3248" t="str">
            <v>early-8</v>
          </cell>
          <cell r="G3248" t="str">
            <v>tE</v>
          </cell>
          <cell r="H3248" t="str">
            <v>Eb</v>
          </cell>
          <cell r="I3248">
            <v>2</v>
          </cell>
          <cell r="J3248" t="str">
            <v>Not Found</v>
          </cell>
          <cell r="K3248">
            <v>0.1434</v>
          </cell>
          <cell r="L3248">
            <v>6.8999999999999999E-3</v>
          </cell>
          <cell r="M3248">
            <v>10</v>
          </cell>
          <cell r="N3248" t="str">
            <v>Not Found</v>
          </cell>
          <cell r="O3248">
            <v>0.1477</v>
          </cell>
          <cell r="P3248">
            <v>5.8999999999999999E-3</v>
          </cell>
          <cell r="Q3248">
            <v>8</v>
          </cell>
          <cell r="R3248">
            <v>0.79617154459258843</v>
          </cell>
          <cell r="S3248">
            <v>1.0805333681631197</v>
          </cell>
          <cell r="T3248">
            <v>-0.20581066972277653</v>
          </cell>
          <cell r="U3248">
            <v>0.63338982594310822</v>
          </cell>
          <cell r="V3248">
            <v>0.68779786418604072</v>
          </cell>
          <cell r="W3248">
            <v>0.25918078377818571</v>
          </cell>
          <cell r="X3248">
            <v>79</v>
          </cell>
          <cell r="Y3248">
            <v>86</v>
          </cell>
          <cell r="Z3248">
            <v>42</v>
          </cell>
          <cell r="AA3248">
            <v>74</v>
          </cell>
          <cell r="AB3248">
            <v>76</v>
          </cell>
          <cell r="AC3248">
            <v>60</v>
          </cell>
        </row>
        <row r="3249">
          <cell r="A3249" t="str">
            <v>TEb</v>
          </cell>
          <cell r="B3249" t="str">
            <v>T</v>
          </cell>
          <cell r="C3249" t="str">
            <v>late-8</v>
          </cell>
          <cell r="D3249" t="str">
            <v>E</v>
          </cell>
          <cell r="E3249" t="str">
            <v>b</v>
          </cell>
          <cell r="F3249" t="str">
            <v>early-8</v>
          </cell>
          <cell r="G3249" t="str">
            <v>TE</v>
          </cell>
          <cell r="H3249" t="str">
            <v>Eb</v>
          </cell>
          <cell r="I3249">
            <v>3</v>
          </cell>
          <cell r="J3249" t="str">
            <v>Not Found</v>
          </cell>
          <cell r="K3249">
            <v>0.1056</v>
          </cell>
          <cell r="L3249">
            <v>1E-3</v>
          </cell>
          <cell r="M3249">
            <v>4</v>
          </cell>
          <cell r="N3249" t="str">
            <v>Not Found</v>
          </cell>
          <cell r="O3249">
            <v>0.1007</v>
          </cell>
          <cell r="P3249">
            <v>1.1000000000000001E-3</v>
          </cell>
          <cell r="Q3249">
            <v>2</v>
          </cell>
          <cell r="R3249">
            <v>-7.6067001892190206E-2</v>
          </cell>
          <cell r="S3249">
            <v>-0.6332347711679136</v>
          </cell>
          <cell r="T3249">
            <v>-1.1721586718923735</v>
          </cell>
          <cell r="U3249">
            <v>-0.44256228422007238</v>
          </cell>
          <cell r="V3249">
            <v>-0.7784228798463102</v>
          </cell>
          <cell r="W3249">
            <v>-1.1305032141685032</v>
          </cell>
          <cell r="X3249">
            <v>47</v>
          </cell>
          <cell r="Y3249">
            <v>26</v>
          </cell>
          <cell r="Z3249">
            <v>12</v>
          </cell>
          <cell r="AA3249">
            <v>33</v>
          </cell>
          <cell r="AB3249">
            <v>22</v>
          </cell>
          <cell r="AC3249">
            <v>13</v>
          </cell>
        </row>
        <row r="3250">
          <cell r="A3250" t="str">
            <v>teC</v>
          </cell>
          <cell r="B3250" t="str">
            <v>t</v>
          </cell>
          <cell r="C3250" t="str">
            <v>mid-8</v>
          </cell>
          <cell r="D3250" t="str">
            <v>e</v>
          </cell>
          <cell r="E3250" t="str">
            <v>C</v>
          </cell>
          <cell r="F3250" t="str">
            <v>mid-8</v>
          </cell>
          <cell r="G3250" t="str">
            <v>te</v>
          </cell>
          <cell r="H3250" t="str">
            <v>eC</v>
          </cell>
          <cell r="I3250">
            <v>3</v>
          </cell>
          <cell r="J3250" t="str">
            <v>Not Found</v>
          </cell>
          <cell r="K3250">
            <v>8.1699999999999995E-2</v>
          </cell>
          <cell r="L3250">
            <v>1.4E-3</v>
          </cell>
          <cell r="M3250">
            <v>7</v>
          </cell>
          <cell r="N3250" t="str">
            <v>Not Found</v>
          </cell>
          <cell r="O3250">
            <v>0.1108</v>
          </cell>
          <cell r="P3250">
            <v>2.7000000000000001E-3</v>
          </cell>
          <cell r="Q3250">
            <v>6</v>
          </cell>
          <cell r="R3250">
            <v>-0.62756174424632283</v>
          </cell>
          <cell r="S3250">
            <v>-0.51704710070479265</v>
          </cell>
          <cell r="T3250">
            <v>-0.68898467080757508</v>
          </cell>
          <cell r="U3250">
            <v>-0.21134704352543149</v>
          </cell>
          <cell r="V3250">
            <v>-0.28968263183552656</v>
          </cell>
          <cell r="W3250">
            <v>-0.20404721553737729</v>
          </cell>
          <cell r="X3250">
            <v>26</v>
          </cell>
          <cell r="Y3250">
            <v>30</v>
          </cell>
          <cell r="Z3250">
            <v>24</v>
          </cell>
          <cell r="AA3250">
            <v>42</v>
          </cell>
          <cell r="AB3250">
            <v>39</v>
          </cell>
          <cell r="AC3250">
            <v>42</v>
          </cell>
        </row>
        <row r="3251">
          <cell r="A3251" t="str">
            <v>tEC</v>
          </cell>
          <cell r="B3251" t="str">
            <v>t</v>
          </cell>
          <cell r="C3251" t="str">
            <v>mid-8</v>
          </cell>
          <cell r="D3251" t="str">
            <v>E</v>
          </cell>
          <cell r="E3251" t="str">
            <v>C</v>
          </cell>
          <cell r="F3251" t="str">
            <v>mid-8</v>
          </cell>
          <cell r="G3251" t="str">
            <v>tE</v>
          </cell>
          <cell r="H3251" t="str">
            <v>EC</v>
          </cell>
          <cell r="I3251">
            <v>3</v>
          </cell>
          <cell r="J3251" t="str">
            <v>Not Found</v>
          </cell>
          <cell r="K3251">
            <v>0.12540000000000001</v>
          </cell>
          <cell r="L3251">
            <v>6.6E-3</v>
          </cell>
          <cell r="M3251">
            <v>10</v>
          </cell>
          <cell r="N3251" t="str">
            <v>Not Found</v>
          </cell>
          <cell r="O3251">
            <v>0.13850000000000001</v>
          </cell>
          <cell r="P3251">
            <v>5.3E-3</v>
          </cell>
          <cell r="Q3251">
            <v>7</v>
          </cell>
          <cell r="R3251">
            <v>0.38081985579031319</v>
          </cell>
          <cell r="S3251">
            <v>0.99339261531577916</v>
          </cell>
          <cell r="T3251">
            <v>-0.20581066972277653</v>
          </cell>
          <cell r="U3251">
            <v>0.42277792352818805</v>
          </cell>
          <cell r="V3251">
            <v>0.50452027118199683</v>
          </cell>
          <cell r="W3251">
            <v>2.7566784120404197E-2</v>
          </cell>
          <cell r="X3251">
            <v>65</v>
          </cell>
          <cell r="Y3251">
            <v>84</v>
          </cell>
          <cell r="Z3251">
            <v>42</v>
          </cell>
          <cell r="AA3251">
            <v>66</v>
          </cell>
          <cell r="AB3251">
            <v>70</v>
          </cell>
          <cell r="AC3251">
            <v>51</v>
          </cell>
        </row>
        <row r="3252">
          <cell r="A3252" t="str">
            <v>TeC</v>
          </cell>
          <cell r="B3252" t="str">
            <v>T</v>
          </cell>
          <cell r="C3252" t="str">
            <v>late-8</v>
          </cell>
          <cell r="D3252" t="str">
            <v>e</v>
          </cell>
          <cell r="E3252" t="str">
            <v>C</v>
          </cell>
          <cell r="F3252" t="str">
            <v>mid-8</v>
          </cell>
          <cell r="G3252" t="str">
            <v>Te</v>
          </cell>
          <cell r="H3252" t="str">
            <v>eC</v>
          </cell>
          <cell r="I3252">
            <v>4</v>
          </cell>
          <cell r="J3252" t="str">
            <v>Not Found</v>
          </cell>
          <cell r="K3252">
            <v>4.3999999999999997E-2</v>
          </cell>
          <cell r="L3252">
            <v>2.0000000000000001E-4</v>
          </cell>
          <cell r="M3252">
            <v>3</v>
          </cell>
          <cell r="N3252" t="str">
            <v>Not Found</v>
          </cell>
          <cell r="O3252">
            <v>6.3700000000000007E-2</v>
          </cell>
          <cell r="P3252">
            <v>1E-4</v>
          </cell>
          <cell r="Q3252">
            <v>1</v>
          </cell>
          <cell r="R3252">
            <v>-1.4974927813488665</v>
          </cell>
          <cell r="S3252">
            <v>-0.86561011209415539</v>
          </cell>
          <cell r="T3252">
            <v>-1.3332166722539731</v>
          </cell>
          <cell r="U3252">
            <v>-1.2895884134974696</v>
          </cell>
          <cell r="V3252">
            <v>-1.0838855348530503</v>
          </cell>
          <cell r="W3252">
            <v>-1.3621172138262847</v>
          </cell>
          <cell r="X3252">
            <v>7.0000000000000009</v>
          </cell>
          <cell r="Y3252">
            <v>19</v>
          </cell>
          <cell r="Z3252">
            <v>9</v>
          </cell>
          <cell r="AA3252">
            <v>10</v>
          </cell>
          <cell r="AB3252">
            <v>14.000000000000002</v>
          </cell>
          <cell r="AC3252">
            <v>9</v>
          </cell>
        </row>
        <row r="3253">
          <cell r="A3253" t="str">
            <v>TEC</v>
          </cell>
          <cell r="B3253" t="str">
            <v>T</v>
          </cell>
          <cell r="C3253" t="str">
            <v>late-8</v>
          </cell>
          <cell r="D3253" t="str">
            <v>E</v>
          </cell>
          <cell r="E3253" t="str">
            <v>C</v>
          </cell>
          <cell r="F3253" t="str">
            <v>mid-8</v>
          </cell>
          <cell r="G3253" t="str">
            <v>TE</v>
          </cell>
          <cell r="H3253" t="str">
            <v>EC</v>
          </cell>
          <cell r="I3253">
            <v>4</v>
          </cell>
          <cell r="J3253" t="str">
            <v>Not Found</v>
          </cell>
          <cell r="K3253">
            <v>8.7599999999999997E-2</v>
          </cell>
          <cell r="L3253">
            <v>6.9999999999999999E-4</v>
          </cell>
          <cell r="M3253">
            <v>6</v>
          </cell>
          <cell r="N3253" t="str">
            <v>Not Found</v>
          </cell>
          <cell r="O3253">
            <v>9.1399999999999995E-2</v>
          </cell>
          <cell r="P3253">
            <v>4.0000000000000002E-4</v>
          </cell>
          <cell r="Q3253">
            <v>1</v>
          </cell>
          <cell r="R3253">
            <v>-0.49141869069446581</v>
          </cell>
          <cell r="S3253">
            <v>-0.72037552401525429</v>
          </cell>
          <cell r="T3253">
            <v>-0.85004267116917465</v>
          </cell>
          <cell r="U3253">
            <v>-0.65546344644385068</v>
          </cell>
          <cell r="V3253">
            <v>-0.99224673835102817</v>
          </cell>
          <cell r="W3253">
            <v>-1.3621172138262847</v>
          </cell>
          <cell r="X3253">
            <v>31</v>
          </cell>
          <cell r="Y3253">
            <v>23</v>
          </cell>
          <cell r="Z3253">
            <v>20</v>
          </cell>
          <cell r="AA3253">
            <v>26</v>
          </cell>
          <cell r="AB3253">
            <v>17</v>
          </cell>
          <cell r="AC3253">
            <v>9</v>
          </cell>
        </row>
        <row r="3254">
          <cell r="A3254" t="str">
            <v>ted</v>
          </cell>
          <cell r="B3254" t="str">
            <v>t</v>
          </cell>
          <cell r="C3254" t="str">
            <v>mid-8</v>
          </cell>
          <cell r="D3254" t="str">
            <v>e</v>
          </cell>
          <cell r="E3254" t="str">
            <v>d</v>
          </cell>
          <cell r="F3254" t="str">
            <v>early-8</v>
          </cell>
          <cell r="G3254" t="str">
            <v>te</v>
          </cell>
          <cell r="H3254" t="str">
            <v>ed</v>
          </cell>
          <cell r="I3254">
            <v>2</v>
          </cell>
          <cell r="J3254" t="str">
            <v>Not Found</v>
          </cell>
          <cell r="K3254">
            <v>0.11169999999999999</v>
          </cell>
          <cell r="L3254">
            <v>3.5000000000000001E-3</v>
          </cell>
          <cell r="M3254">
            <v>17</v>
          </cell>
          <cell r="N3254" t="str">
            <v>Not Found</v>
          </cell>
          <cell r="O3254">
            <v>0.1517</v>
          </cell>
          <cell r="P3254">
            <v>6.1000000000000004E-3</v>
          </cell>
          <cell r="Q3254">
            <v>17</v>
          </cell>
          <cell r="R3254">
            <v>6.4691070424136382E-2</v>
          </cell>
          <cell r="S3254">
            <v>9.2938169226592121E-2</v>
          </cell>
          <cell r="T3254">
            <v>0.9215953328084201</v>
          </cell>
          <cell r="U3254">
            <v>0.72496021829742152</v>
          </cell>
          <cell r="V3254">
            <v>0.74889039518738887</v>
          </cell>
          <cell r="W3254">
            <v>2.343706780698219</v>
          </cell>
          <cell r="X3254">
            <v>53</v>
          </cell>
          <cell r="Y3254">
            <v>54</v>
          </cell>
          <cell r="Z3254">
            <v>82</v>
          </cell>
          <cell r="AA3254">
            <v>77</v>
          </cell>
          <cell r="AB3254">
            <v>78</v>
          </cell>
          <cell r="AC3254">
            <v>99</v>
          </cell>
        </row>
        <row r="3255">
          <cell r="A3255" t="str">
            <v>Ted</v>
          </cell>
          <cell r="B3255" t="str">
            <v>T</v>
          </cell>
          <cell r="C3255" t="str">
            <v>late-8</v>
          </cell>
          <cell r="D3255" t="str">
            <v>e</v>
          </cell>
          <cell r="E3255" t="str">
            <v>d</v>
          </cell>
          <cell r="F3255" t="str">
            <v>early-8</v>
          </cell>
          <cell r="G3255" t="str">
            <v>Te</v>
          </cell>
          <cell r="H3255" t="str">
            <v>ed</v>
          </cell>
          <cell r="I3255">
            <v>3</v>
          </cell>
          <cell r="J3255" t="str">
            <v>Not Found</v>
          </cell>
          <cell r="K3255">
            <v>7.3999999999999996E-2</v>
          </cell>
          <cell r="L3255">
            <v>2.3E-3</v>
          </cell>
          <cell r="M3255">
            <v>12</v>
          </cell>
          <cell r="N3255" t="str">
            <v>Not Found</v>
          </cell>
          <cell r="O3255">
            <v>0.1046</v>
          </cell>
          <cell r="P3255">
            <v>3.5000000000000001E-3</v>
          </cell>
          <cell r="Q3255">
            <v>9</v>
          </cell>
          <cell r="R3255">
            <v>-0.80523996667840736</v>
          </cell>
          <cell r="S3255">
            <v>-0.25562484216277065</v>
          </cell>
          <cell r="T3255">
            <v>0.11630533100042251</v>
          </cell>
          <cell r="U3255">
            <v>-0.35328115167461693</v>
          </cell>
          <cell r="V3255">
            <v>-4.5312507830134761E-2</v>
          </cell>
          <cell r="W3255">
            <v>0.49079478343596716</v>
          </cell>
          <cell r="X3255">
            <v>21</v>
          </cell>
          <cell r="Y3255">
            <v>40</v>
          </cell>
          <cell r="Z3255">
            <v>54</v>
          </cell>
          <cell r="AA3255">
            <v>36</v>
          </cell>
          <cell r="AB3255">
            <v>49</v>
          </cell>
          <cell r="AC3255">
            <v>69</v>
          </cell>
        </row>
        <row r="3256">
          <cell r="A3256" t="str">
            <v>TEd</v>
          </cell>
          <cell r="B3256" t="str">
            <v>T</v>
          </cell>
          <cell r="C3256" t="str">
            <v>late-8</v>
          </cell>
          <cell r="D3256" t="str">
            <v>E</v>
          </cell>
          <cell r="E3256" t="str">
            <v>d</v>
          </cell>
          <cell r="F3256" t="str">
            <v>early-8</v>
          </cell>
          <cell r="G3256" t="str">
            <v>TE</v>
          </cell>
          <cell r="H3256" t="str">
            <v>Ed</v>
          </cell>
          <cell r="I3256">
            <v>3</v>
          </cell>
          <cell r="J3256" t="str">
            <v>Not Found</v>
          </cell>
          <cell r="K3256">
            <v>0.1176</v>
          </cell>
          <cell r="L3256">
            <v>4.1000000000000003E-3</v>
          </cell>
          <cell r="M3256">
            <v>13</v>
          </cell>
          <cell r="N3256" t="str">
            <v>Not Found</v>
          </cell>
          <cell r="O3256">
            <v>0.13220000000000001</v>
          </cell>
          <cell r="P3256">
            <v>6.6E-3</v>
          </cell>
          <cell r="Q3256">
            <v>12</v>
          </cell>
          <cell r="R3256">
            <v>0.20083412397599343</v>
          </cell>
          <cell r="S3256">
            <v>0.26721967492127358</v>
          </cell>
          <cell r="T3256">
            <v>0.27736333136202201</v>
          </cell>
          <cell r="U3256">
            <v>0.27855455557014469</v>
          </cell>
          <cell r="V3256">
            <v>0.90162172269075858</v>
          </cell>
          <cell r="W3256">
            <v>1.1856367824093117</v>
          </cell>
          <cell r="X3256">
            <v>57.999999999999993</v>
          </cell>
          <cell r="Y3256">
            <v>60</v>
          </cell>
          <cell r="Z3256">
            <v>61</v>
          </cell>
          <cell r="AA3256">
            <v>61</v>
          </cell>
          <cell r="AB3256">
            <v>82</v>
          </cell>
          <cell r="AC3256">
            <v>88</v>
          </cell>
        </row>
        <row r="3257">
          <cell r="A3257" t="str">
            <v>tef</v>
          </cell>
          <cell r="B3257" t="str">
            <v>t</v>
          </cell>
          <cell r="C3257" t="str">
            <v>mid-8</v>
          </cell>
          <cell r="D3257" t="str">
            <v>e</v>
          </cell>
          <cell r="E3257" t="str">
            <v>f</v>
          </cell>
          <cell r="F3257" t="str">
            <v>mid-8</v>
          </cell>
          <cell r="G3257" t="str">
            <v>te</v>
          </cell>
          <cell r="H3257" t="str">
            <v>ef</v>
          </cell>
          <cell r="I3257">
            <v>3</v>
          </cell>
          <cell r="J3257" t="str">
            <v>Not Found</v>
          </cell>
          <cell r="K3257">
            <v>9.3399999999999997E-2</v>
          </cell>
          <cell r="L3257">
            <v>1.6999999999999999E-3</v>
          </cell>
          <cell r="M3257">
            <v>10</v>
          </cell>
          <cell r="N3257" t="str">
            <v>Not Found</v>
          </cell>
          <cell r="O3257">
            <v>0.11749999999999999</v>
          </cell>
          <cell r="P3257">
            <v>3.3999999999999998E-3</v>
          </cell>
          <cell r="Q3257">
            <v>5</v>
          </cell>
          <cell r="R3257">
            <v>-0.35758314652484369</v>
          </cell>
          <cell r="S3257">
            <v>-0.42990634785745202</v>
          </cell>
          <cell r="T3257">
            <v>-0.20581066972277653</v>
          </cell>
          <cell r="U3257">
            <v>-5.7966636331956874E-2</v>
          </cell>
          <cell r="V3257">
            <v>-7.5858773330808829E-2</v>
          </cell>
          <cell r="W3257">
            <v>-0.43566121519515877</v>
          </cell>
          <cell r="X3257">
            <v>36</v>
          </cell>
          <cell r="Y3257">
            <v>33</v>
          </cell>
          <cell r="Z3257">
            <v>42</v>
          </cell>
          <cell r="AA3257">
            <v>48</v>
          </cell>
          <cell r="AB3257">
            <v>48</v>
          </cell>
          <cell r="AC3257">
            <v>33</v>
          </cell>
        </row>
        <row r="3258">
          <cell r="A3258" t="str">
            <v>tEf</v>
          </cell>
          <cell r="B3258" t="str">
            <v>t</v>
          </cell>
          <cell r="C3258" t="str">
            <v>mid-8</v>
          </cell>
          <cell r="D3258" t="str">
            <v>E</v>
          </cell>
          <cell r="E3258" t="str">
            <v>f</v>
          </cell>
          <cell r="F3258" t="str">
            <v>mid-8</v>
          </cell>
          <cell r="G3258" t="str">
            <v>tE</v>
          </cell>
          <cell r="H3258" t="str">
            <v>Ef</v>
          </cell>
          <cell r="I3258">
            <v>3</v>
          </cell>
          <cell r="J3258" t="str">
            <v>Not Found</v>
          </cell>
          <cell r="K3258">
            <v>0.1371</v>
          </cell>
          <cell r="L3258">
            <v>7.7999999999999996E-3</v>
          </cell>
          <cell r="M3258">
            <v>10</v>
          </cell>
          <cell r="N3258" t="str">
            <v>Not Found</v>
          </cell>
          <cell r="O3258">
            <v>0.14510000000000001</v>
          </cell>
          <cell r="P3258">
            <v>6.4000000000000003E-3</v>
          </cell>
          <cell r="Q3258">
            <v>9</v>
          </cell>
          <cell r="R3258">
            <v>0.650798453511792</v>
          </cell>
          <cell r="S3258">
            <v>1.3419556267051418</v>
          </cell>
          <cell r="T3258">
            <v>-0.20581066972277653</v>
          </cell>
          <cell r="U3258">
            <v>0.57386907091280481</v>
          </cell>
          <cell r="V3258">
            <v>0.84052919168941076</v>
          </cell>
          <cell r="W3258">
            <v>0.49079478343596716</v>
          </cell>
          <cell r="X3258">
            <v>74</v>
          </cell>
          <cell r="Y3258">
            <v>91</v>
          </cell>
          <cell r="Z3258">
            <v>42</v>
          </cell>
          <cell r="AA3258">
            <v>72</v>
          </cell>
          <cell r="AB3258">
            <v>80</v>
          </cell>
          <cell r="AC3258">
            <v>69</v>
          </cell>
        </row>
        <row r="3259">
          <cell r="A3259" t="str">
            <v>Tef</v>
          </cell>
          <cell r="B3259" t="str">
            <v>T</v>
          </cell>
          <cell r="C3259" t="str">
            <v>late-8</v>
          </cell>
          <cell r="D3259" t="str">
            <v>e</v>
          </cell>
          <cell r="E3259" t="str">
            <v>f</v>
          </cell>
          <cell r="F3259" t="str">
            <v>mid-8</v>
          </cell>
          <cell r="G3259" t="str">
            <v>Te</v>
          </cell>
          <cell r="H3259" t="str">
            <v>ef</v>
          </cell>
          <cell r="I3259">
            <v>4</v>
          </cell>
          <cell r="J3259" t="str">
            <v>Not Found</v>
          </cell>
          <cell r="K3259">
            <v>5.57E-2</v>
          </cell>
          <cell r="L3259">
            <v>5.0000000000000001E-4</v>
          </cell>
          <cell r="M3259">
            <v>5</v>
          </cell>
          <cell r="N3259" t="str">
            <v>Not Found</v>
          </cell>
          <cell r="O3259">
            <v>7.0400000000000004E-2</v>
          </cell>
          <cell r="P3259">
            <v>8.0000000000000004E-4</v>
          </cell>
          <cell r="Q3259">
            <v>2</v>
          </cell>
          <cell r="R3259">
            <v>-1.2275141836273875</v>
          </cell>
          <cell r="S3259">
            <v>-0.77846935924681471</v>
          </cell>
          <cell r="T3259">
            <v>-1.0111006715307742</v>
          </cell>
          <cell r="U3259">
            <v>-1.136208006303995</v>
          </cell>
          <cell r="V3259">
            <v>-0.87006167634833231</v>
          </cell>
          <cell r="W3259">
            <v>-1.1305032141685032</v>
          </cell>
          <cell r="X3259">
            <v>11</v>
          </cell>
          <cell r="Y3259">
            <v>21</v>
          </cell>
          <cell r="Z3259">
            <v>15</v>
          </cell>
          <cell r="AA3259">
            <v>13</v>
          </cell>
          <cell r="AB3259">
            <v>20</v>
          </cell>
          <cell r="AC3259">
            <v>13</v>
          </cell>
        </row>
        <row r="3260">
          <cell r="A3260" t="str">
            <v>TEf</v>
          </cell>
          <cell r="B3260" t="str">
            <v>T</v>
          </cell>
          <cell r="C3260" t="str">
            <v>late-8</v>
          </cell>
          <cell r="D3260" t="str">
            <v>E</v>
          </cell>
          <cell r="E3260" t="str">
            <v>f</v>
          </cell>
          <cell r="F3260" t="str">
            <v>mid-8</v>
          </cell>
          <cell r="G3260" t="str">
            <v>TE</v>
          </cell>
          <cell r="H3260" t="str">
            <v>Ef</v>
          </cell>
          <cell r="I3260">
            <v>4</v>
          </cell>
          <cell r="J3260" t="str">
            <v>Not Found</v>
          </cell>
          <cell r="K3260">
            <v>9.9400000000000002E-2</v>
          </cell>
          <cell r="L3260">
            <v>1.9E-3</v>
          </cell>
          <cell r="M3260">
            <v>6</v>
          </cell>
          <cell r="N3260" t="str">
            <v>Not Found</v>
          </cell>
          <cell r="O3260">
            <v>9.8100000000000007E-2</v>
          </cell>
          <cell r="P3260">
            <v>1.5E-3</v>
          </cell>
          <cell r="Q3260">
            <v>5</v>
          </cell>
          <cell r="R3260">
            <v>-0.21913258359075172</v>
          </cell>
          <cell r="S3260">
            <v>-0.37181251262589154</v>
          </cell>
          <cell r="T3260">
            <v>-0.85004267116917465</v>
          </cell>
          <cell r="U3260">
            <v>-0.50208303925037578</v>
          </cell>
          <cell r="V3260">
            <v>-0.65623781784361435</v>
          </cell>
          <cell r="W3260">
            <v>-0.43566121519515877</v>
          </cell>
          <cell r="X3260">
            <v>41</v>
          </cell>
          <cell r="Y3260">
            <v>35</v>
          </cell>
          <cell r="Z3260">
            <v>20</v>
          </cell>
          <cell r="AA3260">
            <v>31</v>
          </cell>
          <cell r="AB3260">
            <v>26</v>
          </cell>
          <cell r="AC3260">
            <v>33</v>
          </cell>
        </row>
        <row r="3261">
          <cell r="A3261" t="str">
            <v>teg</v>
          </cell>
          <cell r="B3261" t="str">
            <v>t</v>
          </cell>
          <cell r="C3261" t="str">
            <v>mid-8</v>
          </cell>
          <cell r="D3261" t="str">
            <v>e</v>
          </cell>
          <cell r="E3261" t="str">
            <v>g</v>
          </cell>
          <cell r="F3261" t="str">
            <v>mid-8</v>
          </cell>
          <cell r="G3261" t="str">
            <v>te</v>
          </cell>
          <cell r="H3261" t="str">
            <v>eg</v>
          </cell>
          <cell r="I3261">
            <v>3</v>
          </cell>
          <cell r="J3261" t="str">
            <v>Not Found</v>
          </cell>
          <cell r="K3261">
            <v>9.1600000000000001E-2</v>
          </cell>
          <cell r="L3261">
            <v>1.6000000000000001E-3</v>
          </cell>
          <cell r="M3261">
            <v>8</v>
          </cell>
          <cell r="N3261" t="str">
            <v>Not Found</v>
          </cell>
          <cell r="O3261">
            <v>0.1172</v>
          </cell>
          <cell r="P3261">
            <v>2.5000000000000001E-3</v>
          </cell>
          <cell r="Q3261">
            <v>5</v>
          </cell>
          <cell r="R3261">
            <v>-0.39911831540507114</v>
          </cell>
          <cell r="S3261">
            <v>-0.45895326547323223</v>
          </cell>
          <cell r="T3261">
            <v>-0.52792667044597552</v>
          </cell>
          <cell r="U3261">
            <v>-6.4834415758530245E-2</v>
          </cell>
          <cell r="V3261">
            <v>-0.3507751628368746</v>
          </cell>
          <cell r="W3261">
            <v>-0.43566121519515877</v>
          </cell>
          <cell r="X3261">
            <v>34</v>
          </cell>
          <cell r="Y3261">
            <v>32</v>
          </cell>
          <cell r="Z3261">
            <v>30</v>
          </cell>
          <cell r="AA3261">
            <v>47</v>
          </cell>
          <cell r="AB3261">
            <v>37</v>
          </cell>
          <cell r="AC3261">
            <v>33</v>
          </cell>
        </row>
        <row r="3262">
          <cell r="A3262" t="str">
            <v>teG</v>
          </cell>
          <cell r="B3262" t="str">
            <v>t</v>
          </cell>
          <cell r="C3262" t="str">
            <v>mid-8</v>
          </cell>
          <cell r="D3262" t="str">
            <v>e</v>
          </cell>
          <cell r="E3262" t="str">
            <v>G</v>
          </cell>
          <cell r="F3262" t="str">
            <v>mid-8</v>
          </cell>
          <cell r="G3262" t="str">
            <v>te</v>
          </cell>
          <cell r="H3262" t="str">
            <v>eG</v>
          </cell>
          <cell r="I3262">
            <v>3</v>
          </cell>
          <cell r="J3262" t="str">
            <v>Not Found</v>
          </cell>
          <cell r="K3262">
            <v>8.5500000000000007E-2</v>
          </cell>
          <cell r="L3262">
            <v>1.1999999999999999E-3</v>
          </cell>
          <cell r="M3262">
            <v>7</v>
          </cell>
          <cell r="N3262" t="str">
            <v>Not Found</v>
          </cell>
          <cell r="O3262">
            <v>0.11700000000000001</v>
          </cell>
          <cell r="P3262">
            <v>2.7000000000000001E-3</v>
          </cell>
          <cell r="Q3262">
            <v>5</v>
          </cell>
          <cell r="R3262">
            <v>-0.53987638772139779</v>
          </cell>
          <cell r="S3262">
            <v>-0.57514093593635329</v>
          </cell>
          <cell r="T3262">
            <v>-0.68898467080757508</v>
          </cell>
          <cell r="U3262">
            <v>-6.9412935376245724E-2</v>
          </cell>
          <cell r="V3262">
            <v>-0.28968263183552656</v>
          </cell>
          <cell r="W3262">
            <v>-0.43566121519515877</v>
          </cell>
          <cell r="X3262">
            <v>28.999999999999996</v>
          </cell>
          <cell r="Y3262">
            <v>28.000000000000004</v>
          </cell>
          <cell r="Z3262">
            <v>24</v>
          </cell>
          <cell r="AA3262">
            <v>47</v>
          </cell>
          <cell r="AB3262">
            <v>39</v>
          </cell>
          <cell r="AC3262">
            <v>33</v>
          </cell>
        </row>
        <row r="3263">
          <cell r="A3263" t="str">
            <v>tEg</v>
          </cell>
          <cell r="B3263" t="str">
            <v>t</v>
          </cell>
          <cell r="C3263" t="str">
            <v>mid-8</v>
          </cell>
          <cell r="D3263" t="str">
            <v>E</v>
          </cell>
          <cell r="E3263" t="str">
            <v>g</v>
          </cell>
          <cell r="F3263" t="str">
            <v>mid-8</v>
          </cell>
          <cell r="G3263" t="str">
            <v>tE</v>
          </cell>
          <cell r="H3263" t="str">
            <v>Eg</v>
          </cell>
          <cell r="I3263">
            <v>3</v>
          </cell>
          <cell r="J3263" t="str">
            <v>Not Found</v>
          </cell>
          <cell r="K3263">
            <v>0.1353</v>
          </cell>
          <cell r="L3263">
            <v>7.9000000000000008E-3</v>
          </cell>
          <cell r="M3263">
            <v>10</v>
          </cell>
          <cell r="N3263" t="str">
            <v>Not Found</v>
          </cell>
          <cell r="O3263">
            <v>0.1449</v>
          </cell>
          <cell r="P3263">
            <v>6.4999999999999997E-3</v>
          </cell>
          <cell r="Q3263">
            <v>10</v>
          </cell>
          <cell r="R3263">
            <v>0.60926328463156454</v>
          </cell>
          <cell r="S3263">
            <v>1.3710025443209224</v>
          </cell>
          <cell r="T3263">
            <v>-0.20581066972277653</v>
          </cell>
          <cell r="U3263">
            <v>0.56929055129508899</v>
          </cell>
          <cell r="V3263">
            <v>0.8710754571900845</v>
          </cell>
          <cell r="W3263">
            <v>0.72240878309374867</v>
          </cell>
          <cell r="X3263">
            <v>73</v>
          </cell>
          <cell r="Y3263">
            <v>92</v>
          </cell>
          <cell r="Z3263">
            <v>42</v>
          </cell>
          <cell r="AA3263">
            <v>72</v>
          </cell>
          <cell r="AB3263">
            <v>81</v>
          </cell>
          <cell r="AC3263">
            <v>76</v>
          </cell>
        </row>
        <row r="3264">
          <cell r="A3264" t="str">
            <v>tEG</v>
          </cell>
          <cell r="B3264" t="str">
            <v>t</v>
          </cell>
          <cell r="C3264" t="str">
            <v>mid-8</v>
          </cell>
          <cell r="D3264" t="str">
            <v>E</v>
          </cell>
          <cell r="E3264" t="str">
            <v>G</v>
          </cell>
          <cell r="F3264" t="str">
            <v>mid-8</v>
          </cell>
          <cell r="G3264" t="str">
            <v>tE</v>
          </cell>
          <cell r="H3264" t="str">
            <v>EG</v>
          </cell>
          <cell r="I3264">
            <v>3</v>
          </cell>
          <cell r="J3264" t="str">
            <v>Not Found</v>
          </cell>
          <cell r="K3264">
            <v>0.12909999999999999</v>
          </cell>
          <cell r="L3264">
            <v>6.6E-3</v>
          </cell>
          <cell r="M3264">
            <v>6</v>
          </cell>
          <cell r="N3264" t="str">
            <v>Not Found</v>
          </cell>
          <cell r="O3264">
            <v>0.1447</v>
          </cell>
          <cell r="P3264">
            <v>5.1999999999999998E-3</v>
          </cell>
          <cell r="Q3264">
            <v>5</v>
          </cell>
          <cell r="R3264">
            <v>0.46619770293300272</v>
          </cell>
          <cell r="S3264">
            <v>0.99339261531577916</v>
          </cell>
          <cell r="T3264">
            <v>-0.85004267116917465</v>
          </cell>
          <cell r="U3264">
            <v>0.56471203167737316</v>
          </cell>
          <cell r="V3264">
            <v>0.47397400568132281</v>
          </cell>
          <cell r="W3264">
            <v>-0.43566121519515877</v>
          </cell>
          <cell r="X3264">
            <v>68</v>
          </cell>
          <cell r="Y3264">
            <v>84</v>
          </cell>
          <cell r="Z3264">
            <v>20</v>
          </cell>
          <cell r="AA3264">
            <v>71</v>
          </cell>
          <cell r="AB3264">
            <v>69</v>
          </cell>
          <cell r="AC3264">
            <v>33</v>
          </cell>
        </row>
        <row r="3265">
          <cell r="A3265" t="str">
            <v>TEg</v>
          </cell>
          <cell r="B3265" t="str">
            <v>T</v>
          </cell>
          <cell r="C3265" t="str">
            <v>late-8</v>
          </cell>
          <cell r="D3265" t="str">
            <v>E</v>
          </cell>
          <cell r="E3265" t="str">
            <v>g</v>
          </cell>
          <cell r="F3265" t="str">
            <v>mid-8</v>
          </cell>
          <cell r="G3265" t="str">
            <v>TE</v>
          </cell>
          <cell r="H3265" t="str">
            <v>Eg</v>
          </cell>
          <cell r="I3265">
            <v>4</v>
          </cell>
          <cell r="J3265" t="str">
            <v>Not Found</v>
          </cell>
          <cell r="K3265">
            <v>9.7600000000000006E-2</v>
          </cell>
          <cell r="L3265">
            <v>1.9E-3</v>
          </cell>
          <cell r="M3265">
            <v>5</v>
          </cell>
          <cell r="N3265" t="str">
            <v>Not Found</v>
          </cell>
          <cell r="O3265">
            <v>9.7799999999999998E-2</v>
          </cell>
          <cell r="P3265">
            <v>1.6999999999999999E-3</v>
          </cell>
          <cell r="Q3265">
            <v>4</v>
          </cell>
          <cell r="R3265">
            <v>-0.26066775247097917</v>
          </cell>
          <cell r="S3265">
            <v>-0.37181251262589154</v>
          </cell>
          <cell r="T3265">
            <v>-1.0111006715307742</v>
          </cell>
          <cell r="U3265">
            <v>-0.50895081867694947</v>
          </cell>
          <cell r="V3265">
            <v>-0.59514528684226642</v>
          </cell>
          <cell r="W3265">
            <v>-0.66727521485294028</v>
          </cell>
          <cell r="X3265">
            <v>40</v>
          </cell>
          <cell r="Y3265">
            <v>35</v>
          </cell>
          <cell r="Z3265">
            <v>15</v>
          </cell>
          <cell r="AA3265">
            <v>31</v>
          </cell>
          <cell r="AB3265">
            <v>28.000000000000004</v>
          </cell>
          <cell r="AC3265">
            <v>25</v>
          </cell>
        </row>
        <row r="3266">
          <cell r="A3266" t="str">
            <v>TEG</v>
          </cell>
          <cell r="B3266" t="str">
            <v>T</v>
          </cell>
          <cell r="C3266" t="str">
            <v>late-8</v>
          </cell>
          <cell r="D3266" t="str">
            <v>E</v>
          </cell>
          <cell r="E3266" t="str">
            <v>G</v>
          </cell>
          <cell r="F3266" t="str">
            <v>mid-8</v>
          </cell>
          <cell r="G3266" t="str">
            <v>TE</v>
          </cell>
          <cell r="H3266" t="str">
            <v>EG</v>
          </cell>
          <cell r="I3266">
            <v>4</v>
          </cell>
          <cell r="J3266" t="str">
            <v>Not Found</v>
          </cell>
          <cell r="K3266">
            <v>9.1399999999999995E-2</v>
          </cell>
          <cell r="L3266">
            <v>6.9999999999999999E-4</v>
          </cell>
          <cell r="M3266">
            <v>2</v>
          </cell>
          <cell r="N3266" t="str">
            <v>Not Found</v>
          </cell>
          <cell r="O3266">
            <v>9.7600000000000006E-2</v>
          </cell>
          <cell r="P3266">
            <v>4.0000000000000002E-4</v>
          </cell>
          <cell r="Q3266">
            <v>1</v>
          </cell>
          <cell r="R3266">
            <v>-0.40373333416954105</v>
          </cell>
          <cell r="S3266">
            <v>-0.72037552401525429</v>
          </cell>
          <cell r="T3266">
            <v>-1.4942746726155727</v>
          </cell>
          <cell r="U3266">
            <v>-0.51352933829466496</v>
          </cell>
          <cell r="V3266">
            <v>-0.99224673835102817</v>
          </cell>
          <cell r="W3266">
            <v>-1.3621172138262847</v>
          </cell>
          <cell r="X3266">
            <v>34</v>
          </cell>
          <cell r="Y3266">
            <v>23</v>
          </cell>
          <cell r="Z3266">
            <v>7.0000000000000009</v>
          </cell>
          <cell r="AA3266">
            <v>30</v>
          </cell>
          <cell r="AB3266">
            <v>17</v>
          </cell>
          <cell r="AC3266">
            <v>9</v>
          </cell>
        </row>
        <row r="3267">
          <cell r="A3267" t="str">
            <v>teJ</v>
          </cell>
          <cell r="B3267" t="str">
            <v>t</v>
          </cell>
          <cell r="C3267" t="str">
            <v>mid-8</v>
          </cell>
          <cell r="D3267" t="str">
            <v>e</v>
          </cell>
          <cell r="E3267" t="str">
            <v>J</v>
          </cell>
          <cell r="F3267" t="str">
            <v>mid-8</v>
          </cell>
          <cell r="G3267" t="str">
            <v>te</v>
          </cell>
          <cell r="H3267" t="str">
            <v>eJ</v>
          </cell>
          <cell r="I3267">
            <v>3</v>
          </cell>
          <cell r="J3267" t="str">
            <v>Not Found</v>
          </cell>
          <cell r="K3267">
            <v>8.4500000000000006E-2</v>
          </cell>
          <cell r="L3267">
            <v>2E-3</v>
          </cell>
          <cell r="M3267">
            <v>12</v>
          </cell>
          <cell r="N3267" t="str">
            <v>Not Found</v>
          </cell>
          <cell r="O3267">
            <v>0.1045</v>
          </cell>
          <cell r="P3267">
            <v>3.2000000000000002E-3</v>
          </cell>
          <cell r="Q3267">
            <v>7</v>
          </cell>
          <cell r="R3267">
            <v>-0.56295148154374641</v>
          </cell>
          <cell r="S3267">
            <v>-0.34276559501011128</v>
          </cell>
          <cell r="T3267">
            <v>0.11630533100042251</v>
          </cell>
          <cell r="U3267">
            <v>-0.35557041148347485</v>
          </cell>
          <cell r="V3267">
            <v>-0.13695130433215669</v>
          </cell>
          <cell r="W3267">
            <v>2.7566784120404197E-2</v>
          </cell>
          <cell r="X3267">
            <v>28.999999999999996</v>
          </cell>
          <cell r="Y3267">
            <v>36</v>
          </cell>
          <cell r="Z3267">
            <v>54</v>
          </cell>
          <cell r="AA3267">
            <v>36</v>
          </cell>
          <cell r="AB3267">
            <v>45</v>
          </cell>
          <cell r="AC3267">
            <v>51</v>
          </cell>
        </row>
        <row r="3268">
          <cell r="A3268" t="str">
            <v>tEJ</v>
          </cell>
          <cell r="B3268" t="str">
            <v>t</v>
          </cell>
          <cell r="C3268" t="str">
            <v>mid-8</v>
          </cell>
          <cell r="D3268" t="str">
            <v>E</v>
          </cell>
          <cell r="E3268" t="str">
            <v>J</v>
          </cell>
          <cell r="F3268" t="str">
            <v>mid-8</v>
          </cell>
          <cell r="G3268" t="str">
            <v>tE</v>
          </cell>
          <cell r="H3268" t="str">
            <v>EJ</v>
          </cell>
          <cell r="I3268">
            <v>3</v>
          </cell>
          <cell r="J3268" t="str">
            <v>Not Found</v>
          </cell>
          <cell r="K3268">
            <v>0.12809999999999999</v>
          </cell>
          <cell r="L3268">
            <v>7.9000000000000008E-3</v>
          </cell>
          <cell r="M3268">
            <v>9</v>
          </cell>
          <cell r="N3268" t="str">
            <v>Not Found</v>
          </cell>
          <cell r="O3268">
            <v>0.1321</v>
          </cell>
          <cell r="P3268">
            <v>5.7000000000000002E-3</v>
          </cell>
          <cell r="Q3268">
            <v>6</v>
          </cell>
          <cell r="R3268">
            <v>0.44312260911065404</v>
          </cell>
          <cell r="S3268">
            <v>1.3710025443209224</v>
          </cell>
          <cell r="T3268">
            <v>-0.36686867008437607</v>
          </cell>
          <cell r="U3268">
            <v>0.2762652957612865</v>
          </cell>
          <cell r="V3268">
            <v>0.6267053331846929</v>
          </cell>
          <cell r="W3268">
            <v>-0.20404721553737729</v>
          </cell>
          <cell r="X3268">
            <v>67</v>
          </cell>
          <cell r="Y3268">
            <v>92</v>
          </cell>
          <cell r="Z3268">
            <v>36</v>
          </cell>
          <cell r="AA3268">
            <v>61</v>
          </cell>
          <cell r="AB3268">
            <v>74</v>
          </cell>
          <cell r="AC3268">
            <v>42</v>
          </cell>
        </row>
        <row r="3269">
          <cell r="A3269" t="str">
            <v>TeJ</v>
          </cell>
          <cell r="B3269" t="str">
            <v>T</v>
          </cell>
          <cell r="C3269" t="str">
            <v>late-8</v>
          </cell>
          <cell r="D3269" t="str">
            <v>e</v>
          </cell>
          <cell r="E3269" t="str">
            <v>J</v>
          </cell>
          <cell r="F3269" t="str">
            <v>mid-8</v>
          </cell>
          <cell r="G3269" t="str">
            <v>Te</v>
          </cell>
          <cell r="H3269" t="str">
            <v>eJ</v>
          </cell>
          <cell r="I3269">
            <v>4</v>
          </cell>
          <cell r="J3269" t="str">
            <v>Not Found</v>
          </cell>
          <cell r="K3269">
            <v>4.6800000000000001E-2</v>
          </cell>
          <cell r="L3269">
            <v>8.0000000000000004E-4</v>
          </cell>
          <cell r="M3269">
            <v>8</v>
          </cell>
          <cell r="N3269" t="str">
            <v>Not Found</v>
          </cell>
          <cell r="O3269">
            <v>5.74E-2</v>
          </cell>
          <cell r="P3269">
            <v>5.9999999999999995E-4</v>
          </cell>
          <cell r="Q3269">
            <v>3</v>
          </cell>
          <cell r="R3269">
            <v>-1.4328825186462903</v>
          </cell>
          <cell r="S3269">
            <v>-0.69132860639947413</v>
          </cell>
          <cell r="T3269">
            <v>-0.52792667044597552</v>
          </cell>
          <cell r="U3269">
            <v>-1.4338117814555134</v>
          </cell>
          <cell r="V3269">
            <v>-0.93115420734968024</v>
          </cell>
          <cell r="W3269">
            <v>-0.89888921451072179</v>
          </cell>
          <cell r="X3269">
            <v>8</v>
          </cell>
          <cell r="Y3269">
            <v>24</v>
          </cell>
          <cell r="Z3269">
            <v>30</v>
          </cell>
          <cell r="AA3269">
            <v>8</v>
          </cell>
          <cell r="AB3269">
            <v>18</v>
          </cell>
          <cell r="AC3269">
            <v>18</v>
          </cell>
        </row>
        <row r="3270">
          <cell r="A3270" t="str">
            <v>TEJ</v>
          </cell>
          <cell r="B3270" t="str">
            <v>T</v>
          </cell>
          <cell r="C3270" t="str">
            <v>late-8</v>
          </cell>
          <cell r="D3270" t="str">
            <v>E</v>
          </cell>
          <cell r="E3270" t="str">
            <v>J</v>
          </cell>
          <cell r="F3270" t="str">
            <v>mid-8</v>
          </cell>
          <cell r="G3270" t="str">
            <v>TE</v>
          </cell>
          <cell r="H3270" t="str">
            <v>EJ</v>
          </cell>
          <cell r="I3270">
            <v>4</v>
          </cell>
          <cell r="J3270" t="str">
            <v>Not Found</v>
          </cell>
          <cell r="K3270">
            <v>9.0399999999999994E-2</v>
          </cell>
          <cell r="L3270">
            <v>2E-3</v>
          </cell>
          <cell r="M3270">
            <v>6</v>
          </cell>
          <cell r="N3270" t="str">
            <v>Not Found</v>
          </cell>
          <cell r="O3270">
            <v>8.5000000000000006E-2</v>
          </cell>
          <cell r="P3270">
            <v>8.9999999999999998E-4</v>
          </cell>
          <cell r="Q3270">
            <v>2</v>
          </cell>
          <cell r="R3270">
            <v>-0.42680842799188967</v>
          </cell>
          <cell r="S3270">
            <v>-0.34276559501011128</v>
          </cell>
          <cell r="T3270">
            <v>-0.85004267116917465</v>
          </cell>
          <cell r="U3270">
            <v>-0.80197607421075168</v>
          </cell>
          <cell r="V3270">
            <v>-0.83951541084765835</v>
          </cell>
          <cell r="W3270">
            <v>-1.1305032141685032</v>
          </cell>
          <cell r="X3270">
            <v>33</v>
          </cell>
          <cell r="Y3270">
            <v>36</v>
          </cell>
          <cell r="Z3270">
            <v>20</v>
          </cell>
          <cell r="AA3270">
            <v>21</v>
          </cell>
          <cell r="AB3270">
            <v>21</v>
          </cell>
          <cell r="AC3270">
            <v>13</v>
          </cell>
        </row>
        <row r="3271">
          <cell r="A3271" t="str">
            <v>tEk</v>
          </cell>
          <cell r="B3271" t="str">
            <v>t</v>
          </cell>
          <cell r="C3271" t="str">
            <v>mid-8</v>
          </cell>
          <cell r="D3271" t="str">
            <v>E</v>
          </cell>
          <cell r="E3271" t="str">
            <v>k</v>
          </cell>
          <cell r="F3271" t="str">
            <v>mid-8</v>
          </cell>
          <cell r="G3271" t="str">
            <v>tE</v>
          </cell>
          <cell r="H3271" t="str">
            <v>Ek</v>
          </cell>
          <cell r="I3271">
            <v>3</v>
          </cell>
          <cell r="J3271" t="str">
            <v>Not Found</v>
          </cell>
          <cell r="K3271">
            <v>0.1709</v>
          </cell>
          <cell r="L3271">
            <v>1.3299999999999999E-2</v>
          </cell>
          <cell r="M3271">
            <v>22</v>
          </cell>
          <cell r="N3271" t="str">
            <v>Not Found</v>
          </cell>
          <cell r="O3271">
            <v>0.1865</v>
          </cell>
          <cell r="P3271">
            <v>9.7999999999999997E-3</v>
          </cell>
          <cell r="Q3271">
            <v>15</v>
          </cell>
          <cell r="R3271">
            <v>1.430736624707176</v>
          </cell>
          <cell r="S3271">
            <v>2.9395360955730543</v>
          </cell>
          <cell r="T3271">
            <v>1.7268853346164177</v>
          </cell>
          <cell r="U3271">
            <v>1.5216226317799466</v>
          </cell>
          <cell r="V3271">
            <v>1.8791022187123259</v>
          </cell>
          <cell r="W3271">
            <v>1.880478781382656</v>
          </cell>
          <cell r="X3271">
            <v>92</v>
          </cell>
          <cell r="Y3271">
            <v>100</v>
          </cell>
          <cell r="Z3271">
            <v>96</v>
          </cell>
          <cell r="AA3271">
            <v>94</v>
          </cell>
          <cell r="AB3271">
            <v>97</v>
          </cell>
          <cell r="AC3271">
            <v>97</v>
          </cell>
        </row>
        <row r="3272">
          <cell r="A3272" t="str">
            <v>Tek</v>
          </cell>
          <cell r="B3272" t="str">
            <v>T</v>
          </cell>
          <cell r="C3272" t="str">
            <v>late-8</v>
          </cell>
          <cell r="D3272" t="str">
            <v>e</v>
          </cell>
          <cell r="E3272" t="str">
            <v>k</v>
          </cell>
          <cell r="F3272" t="str">
            <v>mid-8</v>
          </cell>
          <cell r="G3272" t="str">
            <v>Te</v>
          </cell>
          <cell r="H3272" t="str">
            <v>ek</v>
          </cell>
          <cell r="I3272">
            <v>4</v>
          </cell>
          <cell r="J3272" t="str">
            <v>Not Found</v>
          </cell>
          <cell r="K3272">
            <v>8.9499999999999996E-2</v>
          </cell>
          <cell r="L3272">
            <v>2E-3</v>
          </cell>
          <cell r="M3272">
            <v>14</v>
          </cell>
          <cell r="N3272" t="str">
            <v>Not Found</v>
          </cell>
          <cell r="O3272">
            <v>0.11169999999999999</v>
          </cell>
          <cell r="P3272">
            <v>5.1999999999999998E-3</v>
          </cell>
          <cell r="Q3272">
            <v>12</v>
          </cell>
          <cell r="R3272">
            <v>-0.4475760124320034</v>
          </cell>
          <cell r="S3272">
            <v>-0.34276559501011128</v>
          </cell>
          <cell r="T3272">
            <v>0.43842133172362152</v>
          </cell>
          <cell r="U3272">
            <v>-0.19074370524571108</v>
          </cell>
          <cell r="V3272">
            <v>0.47397400568132281</v>
          </cell>
          <cell r="W3272">
            <v>1.1856367824093117</v>
          </cell>
          <cell r="X3272">
            <v>33</v>
          </cell>
          <cell r="Y3272">
            <v>36</v>
          </cell>
          <cell r="Z3272">
            <v>67</v>
          </cell>
          <cell r="AA3272">
            <v>42</v>
          </cell>
          <cell r="AB3272">
            <v>69</v>
          </cell>
          <cell r="AC3272">
            <v>88</v>
          </cell>
        </row>
        <row r="3273">
          <cell r="A3273" t="str">
            <v>TEk</v>
          </cell>
          <cell r="B3273" t="str">
            <v>T</v>
          </cell>
          <cell r="C3273" t="str">
            <v>late-8</v>
          </cell>
          <cell r="D3273" t="str">
            <v>E</v>
          </cell>
          <cell r="E3273" t="str">
            <v>k</v>
          </cell>
          <cell r="F3273" t="str">
            <v>mid-8</v>
          </cell>
          <cell r="G3273" t="str">
            <v>TE</v>
          </cell>
          <cell r="H3273" t="str">
            <v>Ek</v>
          </cell>
          <cell r="I3273">
            <v>4</v>
          </cell>
          <cell r="J3273" t="str">
            <v>Not Found</v>
          </cell>
          <cell r="K3273">
            <v>0.1331</v>
          </cell>
          <cell r="L3273">
            <v>7.4000000000000003E-3</v>
          </cell>
          <cell r="M3273">
            <v>8</v>
          </cell>
          <cell r="N3273" t="str">
            <v>Not Found</v>
          </cell>
          <cell r="O3273">
            <v>0.1394</v>
          </cell>
          <cell r="P3273">
            <v>4.8999999999999998E-3</v>
          </cell>
          <cell r="Q3273">
            <v>7</v>
          </cell>
          <cell r="R3273">
            <v>0.55849807822239739</v>
          </cell>
          <cell r="S3273">
            <v>1.2257679562420212</v>
          </cell>
          <cell r="T3273">
            <v>-0.52792667044597552</v>
          </cell>
          <cell r="U3273">
            <v>0.44338126180790816</v>
          </cell>
          <cell r="V3273">
            <v>0.38233520917930092</v>
          </cell>
          <cell r="W3273">
            <v>2.7566784120404197E-2</v>
          </cell>
          <cell r="X3273">
            <v>71</v>
          </cell>
          <cell r="Y3273">
            <v>89</v>
          </cell>
          <cell r="Z3273">
            <v>30</v>
          </cell>
          <cell r="AA3273">
            <v>67</v>
          </cell>
          <cell r="AB3273">
            <v>65</v>
          </cell>
          <cell r="AC3273">
            <v>51</v>
          </cell>
        </row>
        <row r="3274">
          <cell r="A3274" t="str">
            <v>Tel</v>
          </cell>
          <cell r="B3274" t="str">
            <v>T</v>
          </cell>
          <cell r="C3274" t="str">
            <v>late-8</v>
          </cell>
          <cell r="D3274" t="str">
            <v>e</v>
          </cell>
          <cell r="E3274" t="str">
            <v>l</v>
          </cell>
          <cell r="F3274" t="str">
            <v>late-8</v>
          </cell>
          <cell r="G3274" t="str">
            <v>Te</v>
          </cell>
          <cell r="H3274" t="str">
            <v>el</v>
          </cell>
          <cell r="I3274">
            <v>5</v>
          </cell>
          <cell r="J3274" t="str">
            <v>Not Found</v>
          </cell>
          <cell r="K3274">
            <v>0.10970000000000001</v>
          </cell>
          <cell r="L3274">
            <v>2.8999999999999998E-3</v>
          </cell>
          <cell r="M3274">
            <v>19</v>
          </cell>
          <cell r="N3274" t="str">
            <v>Not Found</v>
          </cell>
          <cell r="O3274">
            <v>0.1326</v>
          </cell>
          <cell r="P3274">
            <v>4.4999999999999997E-3</v>
          </cell>
          <cell r="Q3274">
            <v>8</v>
          </cell>
          <cell r="R3274">
            <v>1.8540882779439376E-2</v>
          </cell>
          <cell r="S3274">
            <v>-8.134333646808932E-2</v>
          </cell>
          <cell r="T3274">
            <v>1.2437113335316192</v>
          </cell>
          <cell r="U3274">
            <v>0.28771159480557568</v>
          </cell>
          <cell r="V3274">
            <v>0.2601501471766049</v>
          </cell>
          <cell r="W3274">
            <v>0.25918078377818571</v>
          </cell>
          <cell r="X3274">
            <v>51</v>
          </cell>
          <cell r="Y3274">
            <v>46</v>
          </cell>
          <cell r="Z3274">
            <v>89</v>
          </cell>
          <cell r="AA3274">
            <v>61</v>
          </cell>
          <cell r="AB3274">
            <v>61</v>
          </cell>
          <cell r="AC3274">
            <v>60</v>
          </cell>
        </row>
        <row r="3275">
          <cell r="A3275" t="str">
            <v>TEl</v>
          </cell>
          <cell r="B3275" t="str">
            <v>T</v>
          </cell>
          <cell r="C3275" t="str">
            <v>late-8</v>
          </cell>
          <cell r="D3275" t="str">
            <v>E</v>
          </cell>
          <cell r="E3275" t="str">
            <v>l</v>
          </cell>
          <cell r="F3275" t="str">
            <v>late-8</v>
          </cell>
          <cell r="G3275" t="str">
            <v>TE</v>
          </cell>
          <cell r="H3275" t="str">
            <v>El</v>
          </cell>
          <cell r="I3275">
            <v>5</v>
          </cell>
          <cell r="J3275" t="str">
            <v>Not Found</v>
          </cell>
          <cell r="K3275">
            <v>0.15329999999999999</v>
          </cell>
          <cell r="L3275">
            <v>8.9999999999999993E-3</v>
          </cell>
          <cell r="M3275">
            <v>13</v>
          </cell>
          <cell r="N3275" t="str">
            <v>Not Found</v>
          </cell>
          <cell r="O3275">
            <v>0.1603</v>
          </cell>
          <cell r="P3275">
            <v>1.14E-2</v>
          </cell>
          <cell r="Q3275">
            <v>9</v>
          </cell>
          <cell r="R3275">
            <v>1.0246149734338399</v>
          </cell>
          <cell r="S3275">
            <v>1.6905186380945045</v>
          </cell>
          <cell r="T3275">
            <v>0.27736333136202201</v>
          </cell>
          <cell r="U3275">
            <v>0.92183656185919494</v>
          </cell>
          <cell r="V3275">
            <v>2.3678424667231099</v>
          </cell>
          <cell r="W3275">
            <v>0.49079478343596716</v>
          </cell>
          <cell r="X3275">
            <v>85</v>
          </cell>
          <cell r="Y3275">
            <v>96</v>
          </cell>
          <cell r="Z3275">
            <v>61</v>
          </cell>
          <cell r="AA3275">
            <v>82</v>
          </cell>
          <cell r="AB3275">
            <v>99</v>
          </cell>
          <cell r="AC3275">
            <v>69</v>
          </cell>
        </row>
        <row r="3276">
          <cell r="A3276" t="str">
            <v>tEm</v>
          </cell>
          <cell r="B3276" t="str">
            <v>t</v>
          </cell>
          <cell r="C3276" t="str">
            <v>mid-8</v>
          </cell>
          <cell r="D3276" t="str">
            <v>E</v>
          </cell>
          <cell r="E3276" t="str">
            <v>m</v>
          </cell>
          <cell r="F3276" t="str">
            <v>early-8</v>
          </cell>
          <cell r="G3276" t="str">
            <v>tE</v>
          </cell>
          <cell r="H3276" t="str">
            <v>Em</v>
          </cell>
          <cell r="I3276">
            <v>2</v>
          </cell>
          <cell r="J3276" t="str">
            <v>Not Found</v>
          </cell>
          <cell r="K3276">
            <v>0.1668</v>
          </cell>
          <cell r="L3276">
            <v>1.0999999999999999E-2</v>
          </cell>
          <cell r="M3276">
            <v>15</v>
          </cell>
          <cell r="N3276" t="str">
            <v>Not Found</v>
          </cell>
          <cell r="O3276">
            <v>0.17130000000000001</v>
          </cell>
          <cell r="P3276">
            <v>6.8999999999999999E-3</v>
          </cell>
          <cell r="Q3276">
            <v>13</v>
          </cell>
          <cell r="R3276">
            <v>1.3361287400355468</v>
          </cell>
          <cell r="S3276">
            <v>2.2714569904101092</v>
          </cell>
          <cell r="T3276">
            <v>0.59947933208522108</v>
          </cell>
          <cell r="U3276">
            <v>1.1736551408335565</v>
          </cell>
          <cell r="V3276">
            <v>0.99326051919278047</v>
          </cell>
          <cell r="W3276">
            <v>1.4172507820670932</v>
          </cell>
          <cell r="X3276">
            <v>91</v>
          </cell>
          <cell r="Y3276">
            <v>99</v>
          </cell>
          <cell r="Z3276">
            <v>72</v>
          </cell>
          <cell r="AA3276">
            <v>88</v>
          </cell>
          <cell r="AB3276">
            <v>84</v>
          </cell>
          <cell r="AC3276">
            <v>92</v>
          </cell>
        </row>
        <row r="3277">
          <cell r="A3277" t="str">
            <v>Tem</v>
          </cell>
          <cell r="B3277" t="str">
            <v>T</v>
          </cell>
          <cell r="C3277" t="str">
            <v>late-8</v>
          </cell>
          <cell r="D3277" t="str">
            <v>e</v>
          </cell>
          <cell r="E3277" t="str">
            <v>m</v>
          </cell>
          <cell r="F3277" t="str">
            <v>early-8</v>
          </cell>
          <cell r="G3277" t="str">
            <v>Te</v>
          </cell>
          <cell r="H3277" t="str">
            <v>em</v>
          </cell>
          <cell r="I3277">
            <v>3</v>
          </cell>
          <cell r="J3277" t="str">
            <v>Not Found</v>
          </cell>
          <cell r="K3277">
            <v>8.5400000000000004E-2</v>
          </cell>
          <cell r="L3277">
            <v>1.6000000000000001E-3</v>
          </cell>
          <cell r="M3277">
            <v>14</v>
          </cell>
          <cell r="N3277" t="str">
            <v>Not Found</v>
          </cell>
          <cell r="O3277">
            <v>9.6500000000000002E-2</v>
          </cell>
          <cell r="P3277">
            <v>2.8E-3</v>
          </cell>
          <cell r="Q3277">
            <v>7</v>
          </cell>
          <cell r="R3277">
            <v>-0.54218389710363268</v>
          </cell>
          <cell r="S3277">
            <v>-0.45895326547323223</v>
          </cell>
          <cell r="T3277">
            <v>0.43842133172362152</v>
          </cell>
          <cell r="U3277">
            <v>-0.53871119619210117</v>
          </cell>
          <cell r="V3277">
            <v>-0.25913636633485265</v>
          </cell>
          <cell r="W3277">
            <v>2.7566784120404197E-2</v>
          </cell>
          <cell r="X3277">
            <v>28.999999999999996</v>
          </cell>
          <cell r="Y3277">
            <v>32</v>
          </cell>
          <cell r="Z3277">
            <v>67</v>
          </cell>
          <cell r="AA3277">
            <v>30</v>
          </cell>
          <cell r="AB3277">
            <v>40</v>
          </cell>
          <cell r="AC3277">
            <v>51</v>
          </cell>
        </row>
        <row r="3278">
          <cell r="A3278" t="str">
            <v>TEm</v>
          </cell>
          <cell r="B3278" t="str">
            <v>T</v>
          </cell>
          <cell r="C3278" t="str">
            <v>late-8</v>
          </cell>
          <cell r="D3278" t="str">
            <v>E</v>
          </cell>
          <cell r="E3278" t="str">
            <v>m</v>
          </cell>
          <cell r="F3278" t="str">
            <v>early-8</v>
          </cell>
          <cell r="G3278" t="str">
            <v>TE</v>
          </cell>
          <cell r="H3278" t="str">
            <v>Em</v>
          </cell>
          <cell r="I3278">
            <v>3</v>
          </cell>
          <cell r="J3278" t="str">
            <v>Not Found</v>
          </cell>
          <cell r="K3278">
            <v>0.12909999999999999</v>
          </cell>
          <cell r="L3278">
            <v>5.1000000000000004E-3</v>
          </cell>
          <cell r="M3278">
            <v>6</v>
          </cell>
          <cell r="N3278" t="str">
            <v>Not Found</v>
          </cell>
          <cell r="O3278">
            <v>0.1242</v>
          </cell>
          <cell r="P3278">
            <v>2.0999999999999999E-3</v>
          </cell>
          <cell r="Q3278">
            <v>4</v>
          </cell>
          <cell r="R3278">
            <v>0.46619770293300272</v>
          </cell>
          <cell r="S3278">
            <v>0.55768885107907584</v>
          </cell>
          <cell r="T3278">
            <v>-0.85004267116917465</v>
          </cell>
          <cell r="U3278">
            <v>9.541377086151806E-2</v>
          </cell>
          <cell r="V3278">
            <v>-0.47296022483957056</v>
          </cell>
          <cell r="W3278">
            <v>-0.66727521485294028</v>
          </cell>
          <cell r="X3278">
            <v>68</v>
          </cell>
          <cell r="Y3278">
            <v>71</v>
          </cell>
          <cell r="Z3278">
            <v>20</v>
          </cell>
          <cell r="AA3278">
            <v>54</v>
          </cell>
          <cell r="AB3278">
            <v>32</v>
          </cell>
          <cell r="AC3278">
            <v>25</v>
          </cell>
        </row>
        <row r="3279">
          <cell r="A3279" t="str">
            <v>ten</v>
          </cell>
          <cell r="B3279" t="str">
            <v>t</v>
          </cell>
          <cell r="C3279" t="str">
            <v>mid-8</v>
          </cell>
          <cell r="D3279" t="str">
            <v>e</v>
          </cell>
          <cell r="E3279" t="str">
            <v>n</v>
          </cell>
          <cell r="F3279" t="str">
            <v>early-8</v>
          </cell>
          <cell r="G3279" t="str">
            <v>te</v>
          </cell>
          <cell r="H3279" t="str">
            <v>en</v>
          </cell>
          <cell r="I3279">
            <v>2</v>
          </cell>
          <cell r="J3279" t="str">
            <v>Not Found</v>
          </cell>
          <cell r="K3279">
            <v>0.16980000000000001</v>
          </cell>
          <cell r="L3279">
            <v>4.1999999999999997E-3</v>
          </cell>
          <cell r="M3279">
            <v>33</v>
          </cell>
          <cell r="N3279" t="str">
            <v>Not Found</v>
          </cell>
          <cell r="O3279">
            <v>0.2036</v>
          </cell>
          <cell r="P3279">
            <v>8.0000000000000002E-3</v>
          </cell>
          <cell r="Q3279">
            <v>19</v>
          </cell>
          <cell r="R3279">
            <v>1.4053540215025928</v>
          </cell>
          <cell r="S3279">
            <v>0.29626659253705362</v>
          </cell>
          <cell r="T3279">
            <v>3.4985233385940129</v>
          </cell>
          <cell r="U3279">
            <v>1.9130860590946359</v>
          </cell>
          <cell r="V3279">
            <v>1.3292694397001943</v>
          </cell>
          <cell r="W3279">
            <v>2.806934780013782</v>
          </cell>
          <cell r="X3279">
            <v>92</v>
          </cell>
          <cell r="Y3279">
            <v>62</v>
          </cell>
          <cell r="Z3279">
            <v>100</v>
          </cell>
          <cell r="AA3279">
            <v>97</v>
          </cell>
          <cell r="AB3279">
            <v>91</v>
          </cell>
          <cell r="AC3279">
            <v>100</v>
          </cell>
        </row>
        <row r="3280">
          <cell r="A3280" t="str">
            <v>TEn</v>
          </cell>
          <cell r="B3280" t="str">
            <v>T</v>
          </cell>
          <cell r="C3280" t="str">
            <v>late-8</v>
          </cell>
          <cell r="D3280" t="str">
            <v>E</v>
          </cell>
          <cell r="E3280" t="str">
            <v>n</v>
          </cell>
          <cell r="F3280" t="str">
            <v>early-8</v>
          </cell>
          <cell r="G3280" t="str">
            <v>TE</v>
          </cell>
          <cell r="H3280" t="str">
            <v>En</v>
          </cell>
          <cell r="I3280">
            <v>3</v>
          </cell>
          <cell r="J3280" t="str">
            <v>Not Found</v>
          </cell>
          <cell r="K3280">
            <v>0.1757</v>
          </cell>
          <cell r="L3280">
            <v>1.5299999999999999E-2</v>
          </cell>
          <cell r="M3280">
            <v>17</v>
          </cell>
          <cell r="N3280" t="str">
            <v>Not Found</v>
          </cell>
          <cell r="O3280">
            <v>0.1842</v>
          </cell>
          <cell r="P3280">
            <v>1.21E-2</v>
          </cell>
          <cell r="Q3280">
            <v>9</v>
          </cell>
          <cell r="R3280">
            <v>1.5414970750544494</v>
          </cell>
          <cell r="S3280">
            <v>3.5204744478886587</v>
          </cell>
          <cell r="T3280">
            <v>0.9215953328084201</v>
          </cell>
          <cell r="U3280">
            <v>1.4689696561762167</v>
          </cell>
          <cell r="V3280">
            <v>2.5816663252278276</v>
          </cell>
          <cell r="W3280">
            <v>0.49079478343596716</v>
          </cell>
          <cell r="X3280">
            <v>94</v>
          </cell>
          <cell r="Y3280">
            <v>100</v>
          </cell>
          <cell r="Z3280">
            <v>82</v>
          </cell>
          <cell r="AA3280">
            <v>93</v>
          </cell>
          <cell r="AB3280">
            <v>99</v>
          </cell>
          <cell r="AC3280">
            <v>69</v>
          </cell>
        </row>
        <row r="3281">
          <cell r="A3281" t="str">
            <v>tEp</v>
          </cell>
          <cell r="B3281" t="str">
            <v>t</v>
          </cell>
          <cell r="C3281" t="str">
            <v>mid-8</v>
          </cell>
          <cell r="D3281" t="str">
            <v>E</v>
          </cell>
          <cell r="E3281" t="str">
            <v>p</v>
          </cell>
          <cell r="F3281" t="str">
            <v>early-8</v>
          </cell>
          <cell r="G3281" t="str">
            <v>tE</v>
          </cell>
          <cell r="H3281" t="str">
            <v>Ep</v>
          </cell>
          <cell r="I3281">
            <v>2</v>
          </cell>
          <cell r="J3281" t="str">
            <v>Not Found</v>
          </cell>
          <cell r="K3281">
            <v>0.1545</v>
          </cell>
          <cell r="L3281">
            <v>9.1999999999999998E-3</v>
          </cell>
          <cell r="M3281">
            <v>12</v>
          </cell>
          <cell r="N3281" t="str">
            <v>Not Found</v>
          </cell>
          <cell r="O3281">
            <v>0.1583</v>
          </cell>
          <cell r="P3281">
            <v>6.7999999999999996E-3</v>
          </cell>
          <cell r="Q3281">
            <v>11</v>
          </cell>
          <cell r="R3281">
            <v>1.0523050860206584</v>
          </cell>
          <cell r="S3281">
            <v>1.7486124733260651</v>
          </cell>
          <cell r="T3281">
            <v>0.11630533100042251</v>
          </cell>
          <cell r="U3281">
            <v>0.87605136568203823</v>
          </cell>
          <cell r="V3281">
            <v>0.9627142536921065</v>
          </cell>
          <cell r="W3281">
            <v>0.95402278275153019</v>
          </cell>
          <cell r="X3281">
            <v>85</v>
          </cell>
          <cell r="Y3281">
            <v>96</v>
          </cell>
          <cell r="Z3281">
            <v>54</v>
          </cell>
          <cell r="AA3281">
            <v>81</v>
          </cell>
          <cell r="AB3281">
            <v>83</v>
          </cell>
          <cell r="AC3281">
            <v>83</v>
          </cell>
        </row>
        <row r="3282">
          <cell r="A3282" t="str">
            <v>Tep</v>
          </cell>
          <cell r="B3282" t="str">
            <v>T</v>
          </cell>
          <cell r="C3282" t="str">
            <v>late-8</v>
          </cell>
          <cell r="D3282" t="str">
            <v>e</v>
          </cell>
          <cell r="E3282" t="str">
            <v>p</v>
          </cell>
          <cell r="F3282" t="str">
            <v>early-8</v>
          </cell>
          <cell r="G3282" t="str">
            <v>Te</v>
          </cell>
          <cell r="H3282" t="str">
            <v>ep</v>
          </cell>
          <cell r="I3282">
            <v>3</v>
          </cell>
          <cell r="J3282" t="str">
            <v>Not Found</v>
          </cell>
          <cell r="K3282">
            <v>7.3099999999999998E-2</v>
          </cell>
          <cell r="L3282">
            <v>1.8E-3</v>
          </cell>
          <cell r="M3282">
            <v>9</v>
          </cell>
          <cell r="N3282" t="str">
            <v>Not Found</v>
          </cell>
          <cell r="O3282">
            <v>8.3500000000000005E-2</v>
          </cell>
          <cell r="P3282">
            <v>1.8E-3</v>
          </cell>
          <cell r="Q3282">
            <v>4</v>
          </cell>
          <cell r="R3282">
            <v>-0.82600755111852109</v>
          </cell>
          <cell r="S3282">
            <v>-0.40085943024167181</v>
          </cell>
          <cell r="T3282">
            <v>-0.36686867008437607</v>
          </cell>
          <cell r="U3282">
            <v>-0.8363149713436191</v>
          </cell>
          <cell r="V3282">
            <v>-0.56459902134159246</v>
          </cell>
          <cell r="W3282">
            <v>-0.66727521485294028</v>
          </cell>
          <cell r="X3282">
            <v>20</v>
          </cell>
          <cell r="Y3282">
            <v>34</v>
          </cell>
          <cell r="Z3282">
            <v>36</v>
          </cell>
          <cell r="AA3282">
            <v>20</v>
          </cell>
          <cell r="AB3282">
            <v>28.999999999999996</v>
          </cell>
          <cell r="AC3282">
            <v>25</v>
          </cell>
        </row>
        <row r="3283">
          <cell r="A3283" t="str">
            <v>TEp</v>
          </cell>
          <cell r="B3283" t="str">
            <v>T</v>
          </cell>
          <cell r="C3283" t="str">
            <v>late-8</v>
          </cell>
          <cell r="D3283" t="str">
            <v>E</v>
          </cell>
          <cell r="E3283" t="str">
            <v>p</v>
          </cell>
          <cell r="F3283" t="str">
            <v>early-8</v>
          </cell>
          <cell r="G3283" t="str">
            <v>TE</v>
          </cell>
          <cell r="H3283" t="str">
            <v>Ep</v>
          </cell>
          <cell r="I3283">
            <v>3</v>
          </cell>
          <cell r="J3283" t="str">
            <v>Not Found</v>
          </cell>
          <cell r="K3283">
            <v>0.1168</v>
          </cell>
          <cell r="L3283">
            <v>3.3E-3</v>
          </cell>
          <cell r="M3283">
            <v>2</v>
          </cell>
          <cell r="N3283" t="str">
            <v>Not Found</v>
          </cell>
          <cell r="O3283">
            <v>0.11119999999999999</v>
          </cell>
          <cell r="P3283">
            <v>2E-3</v>
          </cell>
          <cell r="Q3283">
            <v>1</v>
          </cell>
          <cell r="R3283">
            <v>0.18237404891811462</v>
          </cell>
          <cell r="S3283">
            <v>3.4844333995031646E-2</v>
          </cell>
          <cell r="T3283">
            <v>-1.4942746726155727</v>
          </cell>
          <cell r="U3283">
            <v>-0.20219000429000022</v>
          </cell>
          <cell r="V3283">
            <v>-0.50350649034024453</v>
          </cell>
          <cell r="W3283">
            <v>-1.3621172138262847</v>
          </cell>
          <cell r="X3283">
            <v>56.999999999999993</v>
          </cell>
          <cell r="Y3283">
            <v>51</v>
          </cell>
          <cell r="Z3283">
            <v>7.0000000000000009</v>
          </cell>
          <cell r="AA3283">
            <v>42</v>
          </cell>
          <cell r="AB3283">
            <v>31</v>
          </cell>
          <cell r="AC3283">
            <v>9</v>
          </cell>
        </row>
        <row r="3284">
          <cell r="A3284" t="str">
            <v>ter</v>
          </cell>
          <cell r="B3284" t="str">
            <v>t</v>
          </cell>
          <cell r="C3284" t="str">
            <v>mid-8</v>
          </cell>
          <cell r="D3284" t="str">
            <v>e</v>
          </cell>
          <cell r="E3284" t="str">
            <v>r</v>
          </cell>
          <cell r="F3284" t="str">
            <v>late-8</v>
          </cell>
          <cell r="G3284" t="str">
            <v>te</v>
          </cell>
          <cell r="H3284" t="str">
            <v>er</v>
          </cell>
          <cell r="I3284">
            <v>4</v>
          </cell>
          <cell r="J3284" t="str">
            <v>Not Found</v>
          </cell>
          <cell r="K3284">
            <v>0.15210000000000001</v>
          </cell>
          <cell r="L3284">
            <v>1.1999999999999999E-3</v>
          </cell>
          <cell r="M3284">
            <v>10</v>
          </cell>
          <cell r="N3284" t="str">
            <v>Not Found</v>
          </cell>
          <cell r="O3284">
            <v>0.1862</v>
          </cell>
          <cell r="P3284">
            <v>2.7000000000000001E-3</v>
          </cell>
          <cell r="Q3284">
            <v>7</v>
          </cell>
          <cell r="R3284">
            <v>0.99692486084702192</v>
          </cell>
          <cell r="S3284">
            <v>-0.57514093593635329</v>
          </cell>
          <cell r="T3284">
            <v>-0.20581066972277653</v>
          </cell>
          <cell r="U3284">
            <v>1.5147548523533731</v>
          </cell>
          <cell r="V3284">
            <v>-0.28968263183552656</v>
          </cell>
          <cell r="W3284">
            <v>2.7566784120404197E-2</v>
          </cell>
          <cell r="X3284">
            <v>84</v>
          </cell>
          <cell r="Y3284">
            <v>28.000000000000004</v>
          </cell>
          <cell r="Z3284">
            <v>42</v>
          </cell>
          <cell r="AA3284">
            <v>94</v>
          </cell>
          <cell r="AB3284">
            <v>39</v>
          </cell>
          <cell r="AC3284">
            <v>51</v>
          </cell>
        </row>
        <row r="3285">
          <cell r="A3285" t="str">
            <v>TEr</v>
          </cell>
          <cell r="B3285" t="str">
            <v>T</v>
          </cell>
          <cell r="C3285" t="str">
            <v>late-8</v>
          </cell>
          <cell r="D3285" t="str">
            <v>E</v>
          </cell>
          <cell r="E3285" t="str">
            <v>r</v>
          </cell>
          <cell r="F3285" t="str">
            <v>late-8</v>
          </cell>
          <cell r="G3285" t="str">
            <v>TE</v>
          </cell>
          <cell r="H3285" t="str">
            <v>Er</v>
          </cell>
          <cell r="I3285">
            <v>5</v>
          </cell>
          <cell r="J3285" t="str">
            <v>Not Found</v>
          </cell>
          <cell r="K3285">
            <v>0.15809999999999999</v>
          </cell>
          <cell r="L3285">
            <v>7.7999999999999996E-3</v>
          </cell>
          <cell r="M3285">
            <v>15</v>
          </cell>
          <cell r="N3285" t="str">
            <v>Not Found</v>
          </cell>
          <cell r="O3285">
            <v>0.1668</v>
          </cell>
          <cell r="P3285">
            <v>1.09E-2</v>
          </cell>
          <cell r="Q3285">
            <v>13</v>
          </cell>
          <cell r="R3285">
            <v>1.1353754237811133</v>
          </cell>
          <cell r="S3285">
            <v>1.3419556267051418</v>
          </cell>
          <cell r="T3285">
            <v>0.59947933208522108</v>
          </cell>
          <cell r="U3285">
            <v>1.0706384494349541</v>
          </cell>
          <cell r="V3285">
            <v>2.2151111392197396</v>
          </cell>
          <cell r="W3285">
            <v>1.4172507820670932</v>
          </cell>
          <cell r="X3285">
            <v>87</v>
          </cell>
          <cell r="Y3285">
            <v>91</v>
          </cell>
          <cell r="Z3285">
            <v>72</v>
          </cell>
          <cell r="AA3285">
            <v>86</v>
          </cell>
          <cell r="AB3285">
            <v>99</v>
          </cell>
          <cell r="AC3285">
            <v>92</v>
          </cell>
        </row>
        <row r="3286">
          <cell r="A3286" t="str">
            <v>tes</v>
          </cell>
          <cell r="B3286" t="str">
            <v>t</v>
          </cell>
          <cell r="C3286" t="str">
            <v>mid-8</v>
          </cell>
          <cell r="D3286" t="str">
            <v>e</v>
          </cell>
          <cell r="E3286" t="str">
            <v>s</v>
          </cell>
          <cell r="F3286" t="str">
            <v>late-8</v>
          </cell>
          <cell r="G3286" t="str">
            <v>te</v>
          </cell>
          <cell r="H3286" t="str">
            <v>es</v>
          </cell>
          <cell r="I3286">
            <v>4</v>
          </cell>
          <cell r="J3286" t="str">
            <v>Not Found</v>
          </cell>
          <cell r="K3286">
            <v>0.1525</v>
          </cell>
          <cell r="L3286">
            <v>4.3E-3</v>
          </cell>
          <cell r="M3286">
            <v>19</v>
          </cell>
          <cell r="N3286" t="str">
            <v>Not Found</v>
          </cell>
          <cell r="O3286">
            <v>0.16059999999999999</v>
          </cell>
          <cell r="P3286">
            <v>6.4999999999999997E-3</v>
          </cell>
          <cell r="Q3286">
            <v>13</v>
          </cell>
          <cell r="R3286">
            <v>1.0061548983759609</v>
          </cell>
          <cell r="S3286">
            <v>0.32531351015283394</v>
          </cell>
          <cell r="T3286">
            <v>1.2437113335316192</v>
          </cell>
          <cell r="U3286">
            <v>0.92870434128576829</v>
          </cell>
          <cell r="V3286">
            <v>0.8710754571900845</v>
          </cell>
          <cell r="W3286">
            <v>1.4172507820670932</v>
          </cell>
          <cell r="X3286">
            <v>84</v>
          </cell>
          <cell r="Y3286">
            <v>63</v>
          </cell>
          <cell r="Z3286">
            <v>89</v>
          </cell>
          <cell r="AA3286">
            <v>82</v>
          </cell>
          <cell r="AB3286">
            <v>81</v>
          </cell>
          <cell r="AC3286">
            <v>92</v>
          </cell>
        </row>
        <row r="3287">
          <cell r="A3287" t="str">
            <v>teS</v>
          </cell>
          <cell r="B3287" t="str">
            <v>t</v>
          </cell>
          <cell r="C3287" t="str">
            <v>mid-8</v>
          </cell>
          <cell r="D3287" t="str">
            <v>e</v>
          </cell>
          <cell r="E3287" t="str">
            <v>S</v>
          </cell>
          <cell r="F3287" t="str">
            <v>late-8</v>
          </cell>
          <cell r="G3287" t="str">
            <v>te</v>
          </cell>
          <cell r="H3287" t="str">
            <v>eS</v>
          </cell>
          <cell r="I3287">
            <v>4</v>
          </cell>
          <cell r="J3287" t="str">
            <v>Not Found</v>
          </cell>
          <cell r="K3287">
            <v>8.14E-2</v>
          </cell>
          <cell r="L3287">
            <v>1.8E-3</v>
          </cell>
          <cell r="M3287">
            <v>4</v>
          </cell>
          <cell r="N3287" t="str">
            <v>Not Found</v>
          </cell>
          <cell r="O3287">
            <v>0.1094</v>
          </cell>
          <cell r="P3287">
            <v>2.8999999999999998E-3</v>
          </cell>
          <cell r="Q3287">
            <v>3</v>
          </cell>
          <cell r="R3287">
            <v>-0.63448427239302729</v>
          </cell>
          <cell r="S3287">
            <v>-0.40085943024167181</v>
          </cell>
          <cell r="T3287">
            <v>-1.1721586718923735</v>
          </cell>
          <cell r="U3287">
            <v>-0.2433966808494411</v>
          </cell>
          <cell r="V3287">
            <v>-0.22859010083417874</v>
          </cell>
          <cell r="W3287">
            <v>-0.89888921451072179</v>
          </cell>
          <cell r="X3287">
            <v>26</v>
          </cell>
          <cell r="Y3287">
            <v>34</v>
          </cell>
          <cell r="Z3287">
            <v>12</v>
          </cell>
          <cell r="AA3287">
            <v>40</v>
          </cell>
          <cell r="AB3287">
            <v>42</v>
          </cell>
          <cell r="AC3287">
            <v>18</v>
          </cell>
        </row>
        <row r="3288">
          <cell r="A3288" t="str">
            <v>tEs</v>
          </cell>
          <cell r="B3288" t="str">
            <v>t</v>
          </cell>
          <cell r="C3288" t="str">
            <v>mid-8</v>
          </cell>
          <cell r="D3288" t="str">
            <v>E</v>
          </cell>
          <cell r="E3288" t="str">
            <v>s</v>
          </cell>
          <cell r="F3288" t="str">
            <v>late-8</v>
          </cell>
          <cell r="G3288" t="str">
            <v>tE</v>
          </cell>
          <cell r="H3288" t="str">
            <v>Es</v>
          </cell>
          <cell r="I3288">
            <v>4</v>
          </cell>
          <cell r="J3288" t="str">
            <v>Not Found</v>
          </cell>
          <cell r="K3288">
            <v>0.19620000000000001</v>
          </cell>
          <cell r="L3288">
            <v>1.32E-2</v>
          </cell>
          <cell r="M3288">
            <v>15</v>
          </cell>
          <cell r="N3288" t="str">
            <v>Not Found</v>
          </cell>
          <cell r="O3288">
            <v>0.18820000000000001</v>
          </cell>
          <cell r="P3288">
            <v>1.2699999999999999E-2</v>
          </cell>
          <cell r="Q3288">
            <v>13</v>
          </cell>
          <cell r="R3288">
            <v>2.0145364984125971</v>
          </cell>
          <cell r="S3288">
            <v>2.9104891779572744</v>
          </cell>
          <cell r="T3288">
            <v>0.59947933208522108</v>
          </cell>
          <cell r="U3288">
            <v>1.5605400485305299</v>
          </cell>
          <cell r="V3288">
            <v>2.7649439182318711</v>
          </cell>
          <cell r="W3288">
            <v>1.4172507820670932</v>
          </cell>
          <cell r="X3288">
            <v>98</v>
          </cell>
          <cell r="Y3288">
            <v>100</v>
          </cell>
          <cell r="Z3288">
            <v>72</v>
          </cell>
          <cell r="AA3288">
            <v>94</v>
          </cell>
          <cell r="AB3288">
            <v>100</v>
          </cell>
          <cell r="AC3288">
            <v>92</v>
          </cell>
        </row>
        <row r="3289">
          <cell r="A3289" t="str">
            <v>tES</v>
          </cell>
          <cell r="B3289" t="str">
            <v>t</v>
          </cell>
          <cell r="C3289" t="str">
            <v>mid-8</v>
          </cell>
          <cell r="D3289" t="str">
            <v>E</v>
          </cell>
          <cell r="E3289" t="str">
            <v>S</v>
          </cell>
          <cell r="F3289" t="str">
            <v>late-8</v>
          </cell>
          <cell r="G3289" t="str">
            <v>tE</v>
          </cell>
          <cell r="H3289" t="str">
            <v>ES</v>
          </cell>
          <cell r="I3289">
            <v>4</v>
          </cell>
          <cell r="J3289" t="str">
            <v>Not Found</v>
          </cell>
          <cell r="K3289">
            <v>0.12509999999999999</v>
          </cell>
          <cell r="L3289">
            <v>6.4000000000000003E-3</v>
          </cell>
          <cell r="M3289">
            <v>4</v>
          </cell>
          <cell r="N3289" t="str">
            <v>Not Found</v>
          </cell>
          <cell r="O3289">
            <v>0.1371</v>
          </cell>
          <cell r="P3289">
            <v>5.0000000000000001E-3</v>
          </cell>
          <cell r="Q3289">
            <v>4</v>
          </cell>
          <cell r="R3289">
            <v>0.37389732764360806</v>
          </cell>
          <cell r="S3289">
            <v>0.93529878008421885</v>
          </cell>
          <cell r="T3289">
            <v>-1.1721586718923735</v>
          </cell>
          <cell r="U3289">
            <v>0.39072828620417815</v>
          </cell>
          <cell r="V3289">
            <v>0.41288147467997494</v>
          </cell>
          <cell r="W3289">
            <v>-0.66727521485294028</v>
          </cell>
          <cell r="X3289">
            <v>65</v>
          </cell>
          <cell r="Y3289">
            <v>83</v>
          </cell>
          <cell r="Z3289">
            <v>12</v>
          </cell>
          <cell r="AA3289">
            <v>65</v>
          </cell>
          <cell r="AB3289">
            <v>66</v>
          </cell>
          <cell r="AC3289">
            <v>25</v>
          </cell>
        </row>
        <row r="3290">
          <cell r="A3290" t="str">
            <v>Tes</v>
          </cell>
          <cell r="B3290" t="str">
            <v>T</v>
          </cell>
          <cell r="C3290" t="str">
            <v>late-8</v>
          </cell>
          <cell r="D3290" t="str">
            <v>e</v>
          </cell>
          <cell r="E3290" t="str">
            <v>s</v>
          </cell>
          <cell r="F3290" t="str">
            <v>late-8</v>
          </cell>
          <cell r="G3290" t="str">
            <v>Te</v>
          </cell>
          <cell r="H3290" t="str">
            <v>es</v>
          </cell>
          <cell r="I3290">
            <v>5</v>
          </cell>
          <cell r="J3290" t="str">
            <v>Not Found</v>
          </cell>
          <cell r="K3290">
            <v>0.1148</v>
          </cell>
          <cell r="L3290">
            <v>3.0999999999999999E-3</v>
          </cell>
          <cell r="M3290">
            <v>12</v>
          </cell>
          <cell r="N3290" t="str">
            <v>Not Found</v>
          </cell>
          <cell r="O3290">
            <v>0.1135</v>
          </cell>
          <cell r="P3290">
            <v>4.0000000000000001E-3</v>
          </cell>
          <cell r="Q3290">
            <v>6</v>
          </cell>
          <cell r="R3290">
            <v>0.13622386127341729</v>
          </cell>
          <cell r="S3290">
            <v>-2.324950123652884E-2</v>
          </cell>
          <cell r="T3290">
            <v>0.11630533100042251</v>
          </cell>
          <cell r="U3290">
            <v>-0.14953702868626989</v>
          </cell>
          <cell r="V3290">
            <v>0.10741881967323515</v>
          </cell>
          <cell r="W3290">
            <v>-0.20404721553737729</v>
          </cell>
          <cell r="X3290">
            <v>55.000000000000007</v>
          </cell>
          <cell r="Y3290">
            <v>49</v>
          </cell>
          <cell r="Z3290">
            <v>54</v>
          </cell>
          <cell r="AA3290">
            <v>44</v>
          </cell>
          <cell r="AB3290">
            <v>55.000000000000007</v>
          </cell>
          <cell r="AC3290">
            <v>42</v>
          </cell>
        </row>
        <row r="3291">
          <cell r="A3291" t="str">
            <v>TEs</v>
          </cell>
          <cell r="B3291" t="str">
            <v>T</v>
          </cell>
          <cell r="C3291" t="str">
            <v>late-8</v>
          </cell>
          <cell r="D3291" t="str">
            <v>E</v>
          </cell>
          <cell r="E3291" t="str">
            <v>s</v>
          </cell>
          <cell r="F3291" t="str">
            <v>late-8</v>
          </cell>
          <cell r="G3291" t="str">
            <v>TE</v>
          </cell>
          <cell r="H3291" t="str">
            <v>Es</v>
          </cell>
          <cell r="I3291">
            <v>5</v>
          </cell>
          <cell r="J3291" t="str">
            <v>Not Found</v>
          </cell>
          <cell r="K3291">
            <v>0.1585</v>
          </cell>
          <cell r="L3291">
            <v>7.3000000000000001E-3</v>
          </cell>
          <cell r="M3291">
            <v>8</v>
          </cell>
          <cell r="N3291" t="str">
            <v>Not Found</v>
          </cell>
          <cell r="O3291">
            <v>0.14119999999999999</v>
          </cell>
          <cell r="P3291">
            <v>7.7999999999999996E-3</v>
          </cell>
          <cell r="Q3291">
            <v>7</v>
          </cell>
          <cell r="R3291">
            <v>1.1446054613100531</v>
          </cell>
          <cell r="S3291">
            <v>1.1967210386262408</v>
          </cell>
          <cell r="T3291">
            <v>-0.52792667044597552</v>
          </cell>
          <cell r="U3291">
            <v>0.48458793836734904</v>
          </cell>
          <cell r="V3291">
            <v>1.2681769086988464</v>
          </cell>
          <cell r="W3291">
            <v>2.7566784120404197E-2</v>
          </cell>
          <cell r="X3291">
            <v>87</v>
          </cell>
          <cell r="Y3291">
            <v>89</v>
          </cell>
          <cell r="Z3291">
            <v>30</v>
          </cell>
          <cell r="AA3291">
            <v>69</v>
          </cell>
          <cell r="AB3291">
            <v>90</v>
          </cell>
          <cell r="AC3291">
            <v>51</v>
          </cell>
        </row>
        <row r="3292">
          <cell r="A3292" t="str">
            <v>tet</v>
          </cell>
          <cell r="B3292" t="str">
            <v>t</v>
          </cell>
          <cell r="C3292" t="str">
            <v>mid-8</v>
          </cell>
          <cell r="D3292" t="str">
            <v>e</v>
          </cell>
          <cell r="E3292" t="str">
            <v>t</v>
          </cell>
          <cell r="F3292" t="str">
            <v>mid-8</v>
          </cell>
          <cell r="G3292" t="str">
            <v>te</v>
          </cell>
          <cell r="H3292" t="str">
            <v>et</v>
          </cell>
          <cell r="I3292">
            <v>3</v>
          </cell>
          <cell r="J3292" t="str">
            <v>Not Found</v>
          </cell>
          <cell r="K3292">
            <v>0.13969999999999999</v>
          </cell>
          <cell r="L3292">
            <v>4.1999999999999997E-3</v>
          </cell>
          <cell r="M3292">
            <v>28</v>
          </cell>
          <cell r="N3292" t="str">
            <v>Not Found</v>
          </cell>
          <cell r="O3292">
            <v>0.16639999999999999</v>
          </cell>
          <cell r="P3292">
            <v>5.5999999999999999E-3</v>
          </cell>
          <cell r="Q3292">
            <v>20</v>
          </cell>
          <cell r="R3292">
            <v>0.71079369744989829</v>
          </cell>
          <cell r="S3292">
            <v>0.29626659253705362</v>
          </cell>
          <cell r="T3292">
            <v>2.6932333367860153</v>
          </cell>
          <cell r="U3292">
            <v>1.0614814101995225</v>
          </cell>
          <cell r="V3292">
            <v>0.59615906768401883</v>
          </cell>
          <cell r="W3292">
            <v>3.0385487796715633</v>
          </cell>
          <cell r="X3292">
            <v>76</v>
          </cell>
          <cell r="Y3292">
            <v>62</v>
          </cell>
          <cell r="Z3292">
            <v>100</v>
          </cell>
          <cell r="AA3292">
            <v>86</v>
          </cell>
          <cell r="AB3292">
            <v>73</v>
          </cell>
          <cell r="AC3292">
            <v>100</v>
          </cell>
        </row>
        <row r="3293">
          <cell r="A3293" t="str">
            <v>teT</v>
          </cell>
          <cell r="B3293" t="str">
            <v>t</v>
          </cell>
          <cell r="C3293" t="str">
            <v>mid-8</v>
          </cell>
          <cell r="D3293" t="str">
            <v>e</v>
          </cell>
          <cell r="E3293" t="str">
            <v>T</v>
          </cell>
          <cell r="F3293" t="str">
            <v>late-8</v>
          </cell>
          <cell r="G3293" t="str">
            <v>te</v>
          </cell>
          <cell r="H3293" t="str">
            <v>eT</v>
          </cell>
          <cell r="I3293">
            <v>4</v>
          </cell>
          <cell r="J3293" t="str">
            <v>Not Found</v>
          </cell>
          <cell r="K3293">
            <v>8.1100000000000005E-2</v>
          </cell>
          <cell r="L3293">
            <v>1.4E-3</v>
          </cell>
          <cell r="M3293">
            <v>8</v>
          </cell>
          <cell r="N3293" t="str">
            <v>Not Found</v>
          </cell>
          <cell r="O3293">
            <v>0.1067</v>
          </cell>
          <cell r="P3293">
            <v>2.7000000000000001E-3</v>
          </cell>
          <cell r="Q3293">
            <v>5</v>
          </cell>
          <cell r="R3293">
            <v>-0.64140680053973176</v>
          </cell>
          <cell r="S3293">
            <v>-0.51704710070479265</v>
          </cell>
          <cell r="T3293">
            <v>-0.52792667044597552</v>
          </cell>
          <cell r="U3293">
            <v>-0.30520669568860237</v>
          </cell>
          <cell r="V3293">
            <v>-0.28968263183552656</v>
          </cell>
          <cell r="W3293">
            <v>-0.43566121519515877</v>
          </cell>
          <cell r="X3293">
            <v>26</v>
          </cell>
          <cell r="Y3293">
            <v>30</v>
          </cell>
          <cell r="Z3293">
            <v>30</v>
          </cell>
          <cell r="AA3293">
            <v>38</v>
          </cell>
          <cell r="AB3293">
            <v>39</v>
          </cell>
          <cell r="AC3293">
            <v>33</v>
          </cell>
        </row>
        <row r="3294">
          <cell r="A3294" t="str">
            <v>tEt</v>
          </cell>
          <cell r="B3294" t="str">
            <v>t</v>
          </cell>
          <cell r="C3294" t="str">
            <v>mid-8</v>
          </cell>
          <cell r="D3294" t="str">
            <v>E</v>
          </cell>
          <cell r="E3294" t="str">
            <v>t</v>
          </cell>
          <cell r="F3294" t="str">
            <v>mid-8</v>
          </cell>
          <cell r="G3294" t="str">
            <v>tE</v>
          </cell>
          <cell r="H3294" t="str">
            <v>Et</v>
          </cell>
          <cell r="I3294">
            <v>3</v>
          </cell>
          <cell r="J3294" t="str">
            <v>Not Found</v>
          </cell>
          <cell r="K3294">
            <v>0.18340000000000001</v>
          </cell>
          <cell r="L3294">
            <v>1.11E-2</v>
          </cell>
          <cell r="M3294">
            <v>25</v>
          </cell>
          <cell r="N3294" t="str">
            <v>Not Found</v>
          </cell>
          <cell r="O3294">
            <v>0.19409999999999999</v>
          </cell>
          <cell r="P3294">
            <v>1.04E-2</v>
          </cell>
          <cell r="Q3294">
            <v>22</v>
          </cell>
          <cell r="R3294">
            <v>1.7191752974865344</v>
          </cell>
          <cell r="S3294">
            <v>2.3005039080258896</v>
          </cell>
          <cell r="T3294">
            <v>2.2100593357012164</v>
          </cell>
          <cell r="U3294">
            <v>1.6956063772531418</v>
          </cell>
          <cell r="V3294">
            <v>2.0623798117163696</v>
          </cell>
          <cell r="W3294">
            <v>3.5017767789871264</v>
          </cell>
          <cell r="X3294">
            <v>96</v>
          </cell>
          <cell r="Y3294">
            <v>99</v>
          </cell>
          <cell r="Z3294">
            <v>99</v>
          </cell>
          <cell r="AA3294">
            <v>96</v>
          </cell>
          <cell r="AB3294">
            <v>98</v>
          </cell>
          <cell r="AC3294">
            <v>100</v>
          </cell>
        </row>
        <row r="3295">
          <cell r="A3295" t="str">
            <v>tET</v>
          </cell>
          <cell r="B3295" t="str">
            <v>t</v>
          </cell>
          <cell r="C3295" t="str">
            <v>mid-8</v>
          </cell>
          <cell r="D3295" t="str">
            <v>E</v>
          </cell>
          <cell r="E3295" t="str">
            <v>T</v>
          </cell>
          <cell r="F3295" t="str">
            <v>late-8</v>
          </cell>
          <cell r="G3295" t="str">
            <v>tE</v>
          </cell>
          <cell r="H3295" t="str">
            <v>ET</v>
          </cell>
          <cell r="I3295">
            <v>4</v>
          </cell>
          <cell r="J3295" t="str">
            <v>Not Found</v>
          </cell>
          <cell r="K3295">
            <v>0.12479999999999999</v>
          </cell>
          <cell r="L3295">
            <v>6.7000000000000002E-3</v>
          </cell>
          <cell r="M3295">
            <v>6</v>
          </cell>
          <cell r="N3295" t="str">
            <v>Not Found</v>
          </cell>
          <cell r="O3295">
            <v>0.13439999999999999</v>
          </cell>
          <cell r="P3295">
            <v>5.4000000000000003E-3</v>
          </cell>
          <cell r="Q3295">
            <v>9</v>
          </cell>
          <cell r="R3295">
            <v>0.36697479949690359</v>
          </cell>
          <cell r="S3295">
            <v>1.0224395329315594</v>
          </cell>
          <cell r="T3295">
            <v>-0.85004267116917465</v>
          </cell>
          <cell r="U3295">
            <v>0.3289182713650165</v>
          </cell>
          <cell r="V3295">
            <v>0.5350665366826709</v>
          </cell>
          <cell r="W3295">
            <v>0.49079478343596716</v>
          </cell>
          <cell r="X3295">
            <v>64</v>
          </cell>
          <cell r="Y3295">
            <v>85</v>
          </cell>
          <cell r="Z3295">
            <v>20</v>
          </cell>
          <cell r="AA3295">
            <v>63</v>
          </cell>
          <cell r="AB3295">
            <v>71</v>
          </cell>
          <cell r="AC3295">
            <v>69</v>
          </cell>
        </row>
        <row r="3296">
          <cell r="A3296" t="str">
            <v>Tet</v>
          </cell>
          <cell r="B3296" t="str">
            <v>T</v>
          </cell>
          <cell r="C3296" t="str">
            <v>late-8</v>
          </cell>
          <cell r="D3296" t="str">
            <v>e</v>
          </cell>
          <cell r="E3296" t="str">
            <v>t</v>
          </cell>
          <cell r="F3296" t="str">
            <v>mid-8</v>
          </cell>
          <cell r="G3296" t="str">
            <v>Te</v>
          </cell>
          <cell r="H3296" t="str">
            <v>et</v>
          </cell>
          <cell r="I3296">
            <v>4</v>
          </cell>
          <cell r="J3296" t="str">
            <v>Not Found</v>
          </cell>
          <cell r="K3296">
            <v>0.10199999999999999</v>
          </cell>
          <cell r="L3296">
            <v>3.0000000000000001E-3</v>
          </cell>
          <cell r="M3296">
            <v>14</v>
          </cell>
          <cell r="N3296" t="str">
            <v>Not Found</v>
          </cell>
          <cell r="O3296">
            <v>0.1193</v>
          </cell>
          <cell r="P3296">
            <v>3.0000000000000001E-3</v>
          </cell>
          <cell r="Q3296">
            <v>11</v>
          </cell>
          <cell r="R3296">
            <v>-0.15913733965264545</v>
          </cell>
          <cell r="S3296">
            <v>-5.2296418852309019E-2</v>
          </cell>
          <cell r="T3296">
            <v>0.43842133172362152</v>
          </cell>
          <cell r="U3296">
            <v>-1.6759959772515692E-2</v>
          </cell>
          <cell r="V3296">
            <v>-0.19804383533350467</v>
          </cell>
          <cell r="W3296">
            <v>0.95402278275153019</v>
          </cell>
          <cell r="X3296">
            <v>44</v>
          </cell>
          <cell r="Y3296">
            <v>48</v>
          </cell>
          <cell r="Z3296">
            <v>67</v>
          </cell>
          <cell r="AA3296">
            <v>49</v>
          </cell>
          <cell r="AB3296">
            <v>43</v>
          </cell>
          <cell r="AC3296">
            <v>83</v>
          </cell>
        </row>
        <row r="3297">
          <cell r="A3297" t="str">
            <v>TEt</v>
          </cell>
          <cell r="B3297" t="str">
            <v>T</v>
          </cell>
          <cell r="C3297" t="str">
            <v>late-8</v>
          </cell>
          <cell r="D3297" t="str">
            <v>E</v>
          </cell>
          <cell r="E3297" t="str">
            <v>t</v>
          </cell>
          <cell r="F3297" t="str">
            <v>mid-8</v>
          </cell>
          <cell r="G3297" t="str">
            <v>TE</v>
          </cell>
          <cell r="H3297" t="str">
            <v>Et</v>
          </cell>
          <cell r="I3297">
            <v>4</v>
          </cell>
          <cell r="J3297" t="str">
            <v>Not Found</v>
          </cell>
          <cell r="K3297">
            <v>0.14560000000000001</v>
          </cell>
          <cell r="L3297">
            <v>5.1999999999999998E-3</v>
          </cell>
          <cell r="M3297">
            <v>15</v>
          </cell>
          <cell r="N3297" t="str">
            <v>Not Found</v>
          </cell>
          <cell r="O3297">
            <v>0.14699999999999999</v>
          </cell>
          <cell r="P3297">
            <v>5.5999999999999999E-3</v>
          </cell>
          <cell r="Q3297">
            <v>12</v>
          </cell>
          <cell r="R3297">
            <v>0.84693675100175569</v>
          </cell>
          <cell r="S3297">
            <v>0.58673576869485589</v>
          </cell>
          <cell r="T3297">
            <v>0.59947933208522108</v>
          </cell>
          <cell r="U3297">
            <v>0.61736500728110322</v>
          </cell>
          <cell r="V3297">
            <v>0.59615906768401883</v>
          </cell>
          <cell r="W3297">
            <v>1.1856367824093117</v>
          </cell>
          <cell r="X3297">
            <v>80</v>
          </cell>
          <cell r="Y3297">
            <v>72</v>
          </cell>
          <cell r="Z3297">
            <v>72</v>
          </cell>
          <cell r="AA3297">
            <v>73</v>
          </cell>
          <cell r="AB3297">
            <v>73</v>
          </cell>
          <cell r="AC3297">
            <v>88</v>
          </cell>
        </row>
        <row r="3298">
          <cell r="A3298" t="str">
            <v>TET</v>
          </cell>
          <cell r="B3298" t="str">
            <v>T</v>
          </cell>
          <cell r="C3298" t="str">
            <v>late-8</v>
          </cell>
          <cell r="D3298" t="str">
            <v>E</v>
          </cell>
          <cell r="E3298" t="str">
            <v>T</v>
          </cell>
          <cell r="F3298" t="str">
            <v>late-8</v>
          </cell>
          <cell r="G3298" t="str">
            <v>TE</v>
          </cell>
          <cell r="H3298" t="str">
            <v>ET</v>
          </cell>
          <cell r="I3298">
            <v>5</v>
          </cell>
          <cell r="J3298" t="str">
            <v>Not Found</v>
          </cell>
          <cell r="K3298">
            <v>8.6999999999999994E-2</v>
          </cell>
          <cell r="L3298">
            <v>8.0000000000000004E-4</v>
          </cell>
          <cell r="M3298">
            <v>1</v>
          </cell>
          <cell r="N3298" t="str">
            <v>Not Found</v>
          </cell>
          <cell r="O3298">
            <v>8.7300000000000003E-2</v>
          </cell>
          <cell r="P3298">
            <v>5.9999999999999995E-4</v>
          </cell>
          <cell r="Q3298">
            <v>2</v>
          </cell>
          <cell r="R3298">
            <v>-0.50526374698787513</v>
          </cell>
          <cell r="S3298">
            <v>-0.69132860639947413</v>
          </cell>
          <cell r="T3298">
            <v>-1.6553326729771722</v>
          </cell>
          <cell r="U3298">
            <v>-0.74932309860702162</v>
          </cell>
          <cell r="V3298">
            <v>-0.93115420734968024</v>
          </cell>
          <cell r="W3298">
            <v>-1.1305032141685032</v>
          </cell>
          <cell r="X3298">
            <v>31</v>
          </cell>
          <cell r="Y3298">
            <v>24</v>
          </cell>
          <cell r="Z3298">
            <v>5</v>
          </cell>
          <cell r="AA3298">
            <v>23</v>
          </cell>
          <cell r="AB3298">
            <v>18</v>
          </cell>
          <cell r="AC3298">
            <v>13</v>
          </cell>
        </row>
        <row r="3299">
          <cell r="A3299" t="str">
            <v>tev</v>
          </cell>
          <cell r="B3299" t="str">
            <v>t</v>
          </cell>
          <cell r="C3299" t="str">
            <v>mid-8</v>
          </cell>
          <cell r="D3299" t="str">
            <v>e</v>
          </cell>
          <cell r="E3299" t="str">
            <v>v</v>
          </cell>
          <cell r="F3299" t="str">
            <v>mid-8</v>
          </cell>
          <cell r="G3299" t="str">
            <v>te</v>
          </cell>
          <cell r="H3299" t="str">
            <v>ev</v>
          </cell>
          <cell r="I3299">
            <v>3</v>
          </cell>
          <cell r="J3299" t="str">
            <v>Not Found</v>
          </cell>
          <cell r="K3299">
            <v>9.7299999999999998E-2</v>
          </cell>
          <cell r="L3299">
            <v>2.8E-3</v>
          </cell>
          <cell r="M3299">
            <v>14</v>
          </cell>
          <cell r="N3299" t="str">
            <v>Not Found</v>
          </cell>
          <cell r="O3299">
            <v>0.1203</v>
          </cell>
          <cell r="P3299">
            <v>6.3E-3</v>
          </cell>
          <cell r="Q3299">
            <v>11</v>
          </cell>
          <cell r="R3299">
            <v>-0.26759028061768397</v>
          </cell>
          <cell r="S3299">
            <v>-0.1103902540838695</v>
          </cell>
          <cell r="T3299">
            <v>0.43842133172362152</v>
          </cell>
          <cell r="U3299">
            <v>6.132638316062638E-3</v>
          </cell>
          <cell r="V3299">
            <v>0.80998292618873668</v>
          </cell>
          <cell r="W3299">
            <v>0.95402278275153019</v>
          </cell>
          <cell r="X3299">
            <v>39</v>
          </cell>
          <cell r="Y3299">
            <v>45</v>
          </cell>
          <cell r="Z3299">
            <v>67</v>
          </cell>
          <cell r="AA3299">
            <v>50</v>
          </cell>
          <cell r="AB3299">
            <v>79</v>
          </cell>
          <cell r="AC3299">
            <v>83</v>
          </cell>
        </row>
        <row r="3300">
          <cell r="A3300" t="str">
            <v>tEv</v>
          </cell>
          <cell r="B3300" t="str">
            <v>t</v>
          </cell>
          <cell r="C3300" t="str">
            <v>mid-8</v>
          </cell>
          <cell r="D3300" t="str">
            <v>E</v>
          </cell>
          <cell r="E3300" t="str">
            <v>v</v>
          </cell>
          <cell r="F3300" t="str">
            <v>mid-8</v>
          </cell>
          <cell r="G3300" t="str">
            <v>tE</v>
          </cell>
          <cell r="H3300" t="str">
            <v>Ev</v>
          </cell>
          <cell r="I3300">
            <v>3</v>
          </cell>
          <cell r="J3300" t="str">
            <v>Not Found</v>
          </cell>
          <cell r="K3300">
            <v>0.14099999999999999</v>
          </cell>
          <cell r="L3300">
            <v>8.8000000000000005E-3</v>
          </cell>
          <cell r="M3300">
            <v>4</v>
          </cell>
          <cell r="N3300" t="str">
            <v>Not Found</v>
          </cell>
          <cell r="O3300">
            <v>0.14799999999999999</v>
          </cell>
          <cell r="P3300">
            <v>8.0999999999999996E-3</v>
          </cell>
          <cell r="Q3300">
            <v>4</v>
          </cell>
          <cell r="R3300">
            <v>0.74079131941895149</v>
          </cell>
          <cell r="S3300">
            <v>1.6324248028629444</v>
          </cell>
          <cell r="T3300">
            <v>-1.1721586718923735</v>
          </cell>
          <cell r="U3300">
            <v>0.64025760536968157</v>
          </cell>
          <cell r="V3300">
            <v>1.3598157052008681</v>
          </cell>
          <cell r="W3300">
            <v>-0.66727521485294028</v>
          </cell>
          <cell r="X3300">
            <v>77</v>
          </cell>
          <cell r="Y3300">
            <v>95</v>
          </cell>
          <cell r="Z3300">
            <v>12</v>
          </cell>
          <cell r="AA3300">
            <v>74</v>
          </cell>
          <cell r="AB3300">
            <v>91</v>
          </cell>
          <cell r="AC3300">
            <v>25</v>
          </cell>
        </row>
        <row r="3301">
          <cell r="A3301" t="str">
            <v>Tev</v>
          </cell>
          <cell r="B3301" t="str">
            <v>T</v>
          </cell>
          <cell r="C3301" t="str">
            <v>late-8</v>
          </cell>
          <cell r="D3301" t="str">
            <v>e</v>
          </cell>
          <cell r="E3301" t="str">
            <v>v</v>
          </cell>
          <cell r="F3301" t="str">
            <v>mid-8</v>
          </cell>
          <cell r="G3301" t="str">
            <v>Te</v>
          </cell>
          <cell r="H3301" t="str">
            <v>ev</v>
          </cell>
          <cell r="I3301">
            <v>4</v>
          </cell>
          <cell r="J3301" t="str">
            <v>Not Found</v>
          </cell>
          <cell r="K3301">
            <v>5.96E-2</v>
          </cell>
          <cell r="L3301">
            <v>1.6000000000000001E-3</v>
          </cell>
          <cell r="M3301">
            <v>11</v>
          </cell>
          <cell r="N3301" t="str">
            <v>Not Found</v>
          </cell>
          <cell r="O3301">
            <v>7.3200000000000001E-2</v>
          </cell>
          <cell r="P3301">
            <v>3.7000000000000002E-3</v>
          </cell>
          <cell r="Q3301">
            <v>8</v>
          </cell>
          <cell r="R3301">
            <v>-1.1375213177202277</v>
          </cell>
          <cell r="S3301">
            <v>-0.45895326547323223</v>
          </cell>
          <cell r="T3301">
            <v>-4.4752669361177014E-2</v>
          </cell>
          <cell r="U3301">
            <v>-1.0721087316559759</v>
          </cell>
          <cell r="V3301">
            <v>1.5780023171213225E-2</v>
          </cell>
          <cell r="W3301">
            <v>0.25918078377818571</v>
          </cell>
          <cell r="X3301">
            <v>13</v>
          </cell>
          <cell r="Y3301">
            <v>32</v>
          </cell>
          <cell r="Z3301">
            <v>48</v>
          </cell>
          <cell r="AA3301">
            <v>14.000000000000002</v>
          </cell>
          <cell r="AB3301">
            <v>51</v>
          </cell>
          <cell r="AC3301">
            <v>60</v>
          </cell>
        </row>
        <row r="3302">
          <cell r="A3302" t="str">
            <v>tez</v>
          </cell>
          <cell r="B3302" t="str">
            <v>t</v>
          </cell>
          <cell r="C3302" t="str">
            <v>mid-8</v>
          </cell>
          <cell r="D3302" t="str">
            <v>e</v>
          </cell>
          <cell r="E3302" t="str">
            <v>z</v>
          </cell>
          <cell r="F3302" t="str">
            <v>late-8</v>
          </cell>
          <cell r="G3302" t="str">
            <v>te</v>
          </cell>
          <cell r="H3302" t="str">
            <v>ez</v>
          </cell>
          <cell r="I3302">
            <v>4</v>
          </cell>
          <cell r="J3302" t="str">
            <v>Not Found</v>
          </cell>
          <cell r="K3302">
            <v>9.3799999999999994E-2</v>
          </cell>
          <cell r="L3302">
            <v>2.3999999999999998E-3</v>
          </cell>
          <cell r="M3302">
            <v>14</v>
          </cell>
          <cell r="N3302" t="str">
            <v>Not Found</v>
          </cell>
          <cell r="O3302">
            <v>0.12230000000000001</v>
          </cell>
          <cell r="P3302">
            <v>3.3E-3</v>
          </cell>
          <cell r="Q3302">
            <v>6</v>
          </cell>
          <cell r="R3302">
            <v>-0.34835310899590433</v>
          </cell>
          <cell r="S3302">
            <v>-0.22657792454699047</v>
          </cell>
          <cell r="T3302">
            <v>0.43842133172362152</v>
          </cell>
          <cell r="U3302">
            <v>5.1917834493219302E-2</v>
          </cell>
          <cell r="V3302">
            <v>-0.10640503883148275</v>
          </cell>
          <cell r="W3302">
            <v>-0.20404721553737729</v>
          </cell>
          <cell r="X3302">
            <v>36</v>
          </cell>
          <cell r="Y3302">
            <v>41</v>
          </cell>
          <cell r="Z3302">
            <v>67</v>
          </cell>
          <cell r="AA3302">
            <v>52</v>
          </cell>
          <cell r="AB3302">
            <v>46</v>
          </cell>
          <cell r="AC3302">
            <v>42</v>
          </cell>
        </row>
        <row r="3303">
          <cell r="A3303" t="str">
            <v>tEz</v>
          </cell>
          <cell r="B3303" t="str">
            <v>t</v>
          </cell>
          <cell r="C3303" t="str">
            <v>mid-8</v>
          </cell>
          <cell r="D3303" t="str">
            <v>E</v>
          </cell>
          <cell r="E3303" t="str">
            <v>z</v>
          </cell>
          <cell r="F3303" t="str">
            <v>late-8</v>
          </cell>
          <cell r="G3303" t="str">
            <v>tE</v>
          </cell>
          <cell r="H3303" t="str">
            <v>Ez</v>
          </cell>
          <cell r="I3303">
            <v>4</v>
          </cell>
          <cell r="J3303" t="str">
            <v>Not Found</v>
          </cell>
          <cell r="K3303">
            <v>0.13750000000000001</v>
          </cell>
          <cell r="L3303">
            <v>7.6E-3</v>
          </cell>
          <cell r="M3303">
            <v>5</v>
          </cell>
          <cell r="N3303" t="str">
            <v>Not Found</v>
          </cell>
          <cell r="O3303">
            <v>0.15</v>
          </cell>
          <cell r="P3303">
            <v>5.1999999999999998E-3</v>
          </cell>
          <cell r="Q3303">
            <v>6</v>
          </cell>
          <cell r="R3303">
            <v>0.6600284910407318</v>
          </cell>
          <cell r="S3303">
            <v>1.2838617914735815</v>
          </cell>
          <cell r="T3303">
            <v>-1.0111006715307742</v>
          </cell>
          <cell r="U3303">
            <v>0.68604280154683817</v>
          </cell>
          <cell r="V3303">
            <v>0.47397400568132281</v>
          </cell>
          <cell r="W3303">
            <v>-0.20404721553737729</v>
          </cell>
          <cell r="X3303">
            <v>75</v>
          </cell>
          <cell r="Y3303">
            <v>90</v>
          </cell>
          <cell r="Z3303">
            <v>15</v>
          </cell>
          <cell r="AA3303">
            <v>75</v>
          </cell>
          <cell r="AB3303">
            <v>69</v>
          </cell>
          <cell r="AC3303">
            <v>42</v>
          </cell>
        </row>
        <row r="3304">
          <cell r="A3304" t="str">
            <v>Tez</v>
          </cell>
          <cell r="B3304" t="str">
            <v>T</v>
          </cell>
          <cell r="C3304" t="str">
            <v>late-8</v>
          </cell>
          <cell r="D3304" t="str">
            <v>e</v>
          </cell>
          <cell r="E3304" t="str">
            <v>z</v>
          </cell>
          <cell r="F3304" t="str">
            <v>late-8</v>
          </cell>
          <cell r="G3304" t="str">
            <v>Te</v>
          </cell>
          <cell r="H3304" t="str">
            <v>ez</v>
          </cell>
          <cell r="I3304">
            <v>5</v>
          </cell>
          <cell r="J3304" t="str">
            <v>Not Found</v>
          </cell>
          <cell r="K3304">
            <v>5.6099999999999997E-2</v>
          </cell>
          <cell r="L3304">
            <v>1.1000000000000001E-3</v>
          </cell>
          <cell r="M3304">
            <v>10</v>
          </cell>
          <cell r="N3304" t="str">
            <v>Not Found</v>
          </cell>
          <cell r="O3304">
            <v>7.5200000000000003E-2</v>
          </cell>
          <cell r="P3304">
            <v>6.9999999999999999E-4</v>
          </cell>
          <cell r="Q3304">
            <v>1</v>
          </cell>
          <cell r="R3304">
            <v>-1.2182841460984482</v>
          </cell>
          <cell r="S3304">
            <v>-0.60418785355213334</v>
          </cell>
          <cell r="T3304">
            <v>-0.20581066972277653</v>
          </cell>
          <cell r="U3304">
            <v>-1.0263235354788192</v>
          </cell>
          <cell r="V3304">
            <v>-0.90060794184900617</v>
          </cell>
          <cell r="W3304">
            <v>-1.3621172138262847</v>
          </cell>
          <cell r="X3304">
            <v>11</v>
          </cell>
          <cell r="Y3304">
            <v>27</v>
          </cell>
          <cell r="Z3304">
            <v>42</v>
          </cell>
          <cell r="AA3304">
            <v>15</v>
          </cell>
          <cell r="AB3304">
            <v>19</v>
          </cell>
          <cell r="AC3304">
            <v>9</v>
          </cell>
        </row>
        <row r="3305">
          <cell r="A3305" t="str">
            <v>tib</v>
          </cell>
          <cell r="B3305" t="str">
            <v>t</v>
          </cell>
          <cell r="C3305" t="str">
            <v>mid-8</v>
          </cell>
          <cell r="D3305" t="str">
            <v>i</v>
          </cell>
          <cell r="E3305" t="str">
            <v>b</v>
          </cell>
          <cell r="F3305" t="str">
            <v>early-8</v>
          </cell>
          <cell r="G3305" t="str">
            <v>ti</v>
          </cell>
          <cell r="H3305" t="str">
            <v>ib</v>
          </cell>
          <cell r="I3305">
            <v>2</v>
          </cell>
          <cell r="J3305" t="str">
            <v>Not Found</v>
          </cell>
          <cell r="K3305">
            <v>0.1023</v>
          </cell>
          <cell r="L3305">
            <v>1.8E-3</v>
          </cell>
          <cell r="M3305">
            <v>12</v>
          </cell>
          <cell r="N3305" t="str">
            <v>Not Found</v>
          </cell>
          <cell r="O3305">
            <v>0.1179</v>
          </cell>
          <cell r="P3305">
            <v>4.4000000000000003E-3</v>
          </cell>
          <cell r="Q3305">
            <v>7</v>
          </cell>
          <cell r="R3305">
            <v>-0.15221481150594066</v>
          </cell>
          <cell r="S3305">
            <v>-0.40085943024167181</v>
          </cell>
          <cell r="T3305">
            <v>0.11630533100042251</v>
          </cell>
          <cell r="U3305">
            <v>-4.8809597096525291E-2</v>
          </cell>
          <cell r="V3305">
            <v>0.22960388167593113</v>
          </cell>
          <cell r="W3305">
            <v>2.7566784120404197E-2</v>
          </cell>
          <cell r="X3305">
            <v>44</v>
          </cell>
          <cell r="Y3305">
            <v>34</v>
          </cell>
          <cell r="Z3305">
            <v>54</v>
          </cell>
          <cell r="AA3305">
            <v>48</v>
          </cell>
          <cell r="AB3305">
            <v>60</v>
          </cell>
          <cell r="AC3305">
            <v>51</v>
          </cell>
        </row>
        <row r="3306">
          <cell r="A3306" t="str">
            <v>tIb</v>
          </cell>
          <cell r="B3306" t="str">
            <v>t</v>
          </cell>
          <cell r="C3306" t="str">
            <v>mid-8</v>
          </cell>
          <cell r="D3306" t="str">
            <v>I</v>
          </cell>
          <cell r="E3306" t="str">
            <v>b</v>
          </cell>
          <cell r="F3306" t="str">
            <v>early-8</v>
          </cell>
          <cell r="G3306" t="str">
            <v>tI</v>
          </cell>
          <cell r="H3306" t="str">
            <v>Ib</v>
          </cell>
          <cell r="I3306">
            <v>2</v>
          </cell>
          <cell r="J3306" t="str">
            <v>Not Found</v>
          </cell>
          <cell r="K3306">
            <v>0.16669999999999999</v>
          </cell>
          <cell r="L3306">
            <v>4.7999999999999996E-3</v>
          </cell>
          <cell r="M3306">
            <v>15</v>
          </cell>
          <cell r="N3306" t="str">
            <v>Not Found</v>
          </cell>
          <cell r="O3306">
            <v>0.1721</v>
          </cell>
          <cell r="P3306">
            <v>4.4000000000000003E-3</v>
          </cell>
          <cell r="Q3306">
            <v>9</v>
          </cell>
          <cell r="R3306">
            <v>1.3338212306533115</v>
          </cell>
          <cell r="S3306">
            <v>0.47054809823173493</v>
          </cell>
          <cell r="T3306">
            <v>0.59947933208522108</v>
          </cell>
          <cell r="U3306">
            <v>1.1919692193044191</v>
          </cell>
          <cell r="V3306">
            <v>0.22960388167593113</v>
          </cell>
          <cell r="W3306">
            <v>0.49079478343596716</v>
          </cell>
          <cell r="X3306">
            <v>91</v>
          </cell>
          <cell r="Y3306">
            <v>68</v>
          </cell>
          <cell r="Z3306">
            <v>72</v>
          </cell>
          <cell r="AA3306">
            <v>88</v>
          </cell>
          <cell r="AB3306">
            <v>60</v>
          </cell>
          <cell r="AC3306">
            <v>69</v>
          </cell>
        </row>
        <row r="3307">
          <cell r="A3307" t="str">
            <v>Tib</v>
          </cell>
          <cell r="B3307" t="str">
            <v>T</v>
          </cell>
          <cell r="C3307" t="str">
            <v>late-8</v>
          </cell>
          <cell r="D3307" t="str">
            <v>i</v>
          </cell>
          <cell r="E3307" t="str">
            <v>b</v>
          </cell>
          <cell r="F3307" t="str">
            <v>early-8</v>
          </cell>
          <cell r="G3307" t="str">
            <v>Ti</v>
          </cell>
          <cell r="H3307" t="str">
            <v>ib</v>
          </cell>
          <cell r="I3307">
            <v>3</v>
          </cell>
          <cell r="J3307" t="str">
            <v>Not Found</v>
          </cell>
          <cell r="K3307">
            <v>6.4600000000000005E-2</v>
          </cell>
          <cell r="L3307">
            <v>1.6000000000000001E-3</v>
          </cell>
          <cell r="M3307">
            <v>3</v>
          </cell>
          <cell r="N3307" t="str">
            <v>Not Found</v>
          </cell>
          <cell r="O3307">
            <v>7.0800000000000002E-2</v>
          </cell>
          <cell r="P3307">
            <v>1.2999999999999999E-3</v>
          </cell>
          <cell r="Q3307">
            <v>1</v>
          </cell>
          <cell r="R3307">
            <v>-1.0221458486084845</v>
          </cell>
          <cell r="S3307">
            <v>-0.45895326547323223</v>
          </cell>
          <cell r="T3307">
            <v>-1.3332166722539731</v>
          </cell>
          <cell r="U3307">
            <v>-1.1270509670685638</v>
          </cell>
          <cell r="V3307">
            <v>-0.71733034884496238</v>
          </cell>
          <cell r="W3307">
            <v>-1.3621172138262847</v>
          </cell>
          <cell r="X3307">
            <v>15</v>
          </cell>
          <cell r="Y3307">
            <v>32</v>
          </cell>
          <cell r="Z3307">
            <v>9</v>
          </cell>
          <cell r="AA3307">
            <v>13</v>
          </cell>
          <cell r="AB3307">
            <v>24</v>
          </cell>
          <cell r="AC3307">
            <v>9</v>
          </cell>
        </row>
        <row r="3308">
          <cell r="A3308" t="str">
            <v>TIb</v>
          </cell>
          <cell r="B3308" t="str">
            <v>T</v>
          </cell>
          <cell r="C3308" t="str">
            <v>late-8</v>
          </cell>
          <cell r="D3308" t="str">
            <v>I</v>
          </cell>
          <cell r="E3308" t="str">
            <v>b</v>
          </cell>
          <cell r="F3308" t="str">
            <v>early-8</v>
          </cell>
          <cell r="G3308" t="str">
            <v>TI</v>
          </cell>
          <cell r="H3308" t="str">
            <v>Ib</v>
          </cell>
          <cell r="I3308">
            <v>3</v>
          </cell>
          <cell r="J3308" t="str">
            <v>Not Found</v>
          </cell>
          <cell r="K3308">
            <v>0.129</v>
          </cell>
          <cell r="L3308">
            <v>3.3999999999999998E-3</v>
          </cell>
          <cell r="M3308">
            <v>8</v>
          </cell>
          <cell r="N3308" t="str">
            <v>Not Found</v>
          </cell>
          <cell r="O3308">
            <v>0.125</v>
          </cell>
          <cell r="P3308">
            <v>2.5999999999999999E-3</v>
          </cell>
          <cell r="Q3308">
            <v>5</v>
          </cell>
          <cell r="R3308">
            <v>0.4638901935507681</v>
          </cell>
          <cell r="S3308">
            <v>6.3891251610811828E-2</v>
          </cell>
          <cell r="T3308">
            <v>-0.52792667044597552</v>
          </cell>
          <cell r="U3308">
            <v>0.1137278493323806</v>
          </cell>
          <cell r="V3308">
            <v>-0.32022889733620064</v>
          </cell>
          <cell r="W3308">
            <v>-0.43566121519515877</v>
          </cell>
          <cell r="X3308">
            <v>68</v>
          </cell>
          <cell r="Y3308">
            <v>52</v>
          </cell>
          <cell r="Z3308">
            <v>30</v>
          </cell>
          <cell r="AA3308">
            <v>55.000000000000007</v>
          </cell>
          <cell r="AB3308">
            <v>38</v>
          </cell>
          <cell r="AC3308">
            <v>33</v>
          </cell>
        </row>
        <row r="3309">
          <cell r="A3309" t="str">
            <v>tIC</v>
          </cell>
          <cell r="B3309" t="str">
            <v>t</v>
          </cell>
          <cell r="C3309" t="str">
            <v>mid-8</v>
          </cell>
          <cell r="D3309" t="str">
            <v>I</v>
          </cell>
          <cell r="E3309" t="str">
            <v>C</v>
          </cell>
          <cell r="F3309" t="str">
            <v>mid-8</v>
          </cell>
          <cell r="G3309" t="str">
            <v>tI</v>
          </cell>
          <cell r="H3309" t="str">
            <v>IC</v>
          </cell>
          <cell r="I3309">
            <v>3</v>
          </cell>
          <cell r="J3309" t="str">
            <v>Not Found</v>
          </cell>
          <cell r="K3309">
            <v>0.1487</v>
          </cell>
          <cell r="L3309">
            <v>3.7000000000000002E-3</v>
          </cell>
          <cell r="M3309">
            <v>19</v>
          </cell>
          <cell r="N3309" t="str">
            <v>Not Found</v>
          </cell>
          <cell r="O3309">
            <v>0.16289999999999999</v>
          </cell>
          <cell r="P3309">
            <v>5.4999999999999997E-3</v>
          </cell>
          <cell r="Q3309">
            <v>13</v>
          </cell>
          <cell r="R3309">
            <v>0.91846954185103624</v>
          </cell>
          <cell r="S3309">
            <v>0.1510320044581526</v>
          </cell>
          <cell r="T3309">
            <v>1.2437113335316192</v>
          </cell>
          <cell r="U3309">
            <v>0.98135731688949834</v>
          </cell>
          <cell r="V3309">
            <v>0.56561280218334475</v>
          </cell>
          <cell r="W3309">
            <v>1.4172507820670932</v>
          </cell>
          <cell r="X3309">
            <v>82</v>
          </cell>
          <cell r="Y3309">
            <v>56.000000000000007</v>
          </cell>
          <cell r="Z3309">
            <v>89</v>
          </cell>
          <cell r="AA3309">
            <v>84</v>
          </cell>
          <cell r="AB3309">
            <v>72</v>
          </cell>
          <cell r="AC3309">
            <v>92</v>
          </cell>
        </row>
        <row r="3310">
          <cell r="A3310" t="str">
            <v>TiC</v>
          </cell>
          <cell r="B3310" t="str">
            <v>T</v>
          </cell>
          <cell r="C3310" t="str">
            <v>late-8</v>
          </cell>
          <cell r="D3310" t="str">
            <v>i</v>
          </cell>
          <cell r="E3310" t="str">
            <v>C</v>
          </cell>
          <cell r="F3310" t="str">
            <v>mid-8</v>
          </cell>
          <cell r="G3310" t="str">
            <v>Ti</v>
          </cell>
          <cell r="H3310" t="str">
            <v>iC</v>
          </cell>
          <cell r="I3310">
            <v>4</v>
          </cell>
          <cell r="J3310" t="str">
            <v>Not Found</v>
          </cell>
          <cell r="K3310">
            <v>4.6600000000000003E-2</v>
          </cell>
          <cell r="L3310">
            <v>1.5E-3</v>
          </cell>
          <cell r="M3310">
            <v>10</v>
          </cell>
          <cell r="N3310" t="str">
            <v>Not Found</v>
          </cell>
          <cell r="O3310">
            <v>6.1600000000000002E-2</v>
          </cell>
          <cell r="P3310">
            <v>1.9E-3</v>
          </cell>
          <cell r="Q3310">
            <v>6</v>
          </cell>
          <cell r="R3310">
            <v>-1.4374975374107601</v>
          </cell>
          <cell r="S3310">
            <v>-0.48800018308901244</v>
          </cell>
          <cell r="T3310">
            <v>-0.20581066972277653</v>
          </cell>
          <cell r="U3310">
            <v>-1.3376628694834842</v>
          </cell>
          <cell r="V3310">
            <v>-0.53405275584091849</v>
          </cell>
          <cell r="W3310">
            <v>-0.20404721553737729</v>
          </cell>
          <cell r="X3310">
            <v>8</v>
          </cell>
          <cell r="Y3310">
            <v>31</v>
          </cell>
          <cell r="Z3310">
            <v>42</v>
          </cell>
          <cell r="AA3310">
            <v>9</v>
          </cell>
          <cell r="AB3310">
            <v>30</v>
          </cell>
          <cell r="AC3310">
            <v>42</v>
          </cell>
        </row>
        <row r="3311">
          <cell r="A3311" t="str">
            <v>TIC</v>
          </cell>
          <cell r="B3311" t="str">
            <v>T</v>
          </cell>
          <cell r="C3311" t="str">
            <v>late-8</v>
          </cell>
          <cell r="D3311" t="str">
            <v>I</v>
          </cell>
          <cell r="E3311" t="str">
            <v>C</v>
          </cell>
          <cell r="F3311" t="str">
            <v>mid-8</v>
          </cell>
          <cell r="G3311" t="str">
            <v>TI</v>
          </cell>
          <cell r="H3311" t="str">
            <v>IC</v>
          </cell>
          <cell r="I3311">
            <v>4</v>
          </cell>
          <cell r="J3311" t="str">
            <v>Not Found</v>
          </cell>
          <cell r="K3311">
            <v>0.111</v>
          </cell>
          <cell r="L3311">
            <v>2.3E-3</v>
          </cell>
          <cell r="M3311">
            <v>12</v>
          </cell>
          <cell r="N3311" t="str">
            <v>Not Found</v>
          </cell>
          <cell r="O3311">
            <v>0.1158</v>
          </cell>
          <cell r="P3311">
            <v>3.7000000000000002E-3</v>
          </cell>
          <cell r="Q3311">
            <v>8</v>
          </cell>
          <cell r="R3311">
            <v>4.8538504748492507E-2</v>
          </cell>
          <cell r="S3311">
            <v>-0.25562484216277065</v>
          </cell>
          <cell r="T3311">
            <v>0.11630533100042251</v>
          </cell>
          <cell r="U3311">
            <v>-9.6884053082539848E-2</v>
          </cell>
          <cell r="V3311">
            <v>1.5780023171213225E-2</v>
          </cell>
          <cell r="W3311">
            <v>0.25918078377818571</v>
          </cell>
          <cell r="X3311">
            <v>52</v>
          </cell>
          <cell r="Y3311">
            <v>40</v>
          </cell>
          <cell r="Z3311">
            <v>54</v>
          </cell>
          <cell r="AA3311">
            <v>46</v>
          </cell>
          <cell r="AB3311">
            <v>51</v>
          </cell>
          <cell r="AC3311">
            <v>60</v>
          </cell>
        </row>
        <row r="3312">
          <cell r="A3312" t="str">
            <v>tid</v>
          </cell>
          <cell r="B3312" t="str">
            <v>t</v>
          </cell>
          <cell r="C3312" t="str">
            <v>mid-8</v>
          </cell>
          <cell r="D3312" t="str">
            <v>i</v>
          </cell>
          <cell r="E3312" t="str">
            <v>d</v>
          </cell>
          <cell r="F3312" t="str">
            <v>early-8</v>
          </cell>
          <cell r="G3312" t="str">
            <v>ti</v>
          </cell>
          <cell r="H3312" t="str">
            <v>id</v>
          </cell>
          <cell r="I3312">
            <v>2</v>
          </cell>
          <cell r="J3312" t="str">
            <v>Not Found</v>
          </cell>
          <cell r="K3312">
            <v>0.1143</v>
          </cell>
          <cell r="L3312">
            <v>3.3999999999999998E-3</v>
          </cell>
          <cell r="M3312">
            <v>21</v>
          </cell>
          <cell r="N3312" t="str">
            <v>Not Found</v>
          </cell>
          <cell r="O3312">
            <v>0.14949999999999999</v>
          </cell>
          <cell r="P3312">
            <v>7.4000000000000003E-3</v>
          </cell>
          <cell r="Q3312">
            <v>18</v>
          </cell>
          <cell r="R3312">
            <v>0.12468631436224296</v>
          </cell>
          <cell r="S3312">
            <v>6.3891251610811828E-2</v>
          </cell>
          <cell r="T3312">
            <v>1.5658273342548181</v>
          </cell>
          <cell r="U3312">
            <v>0.6745965025025491</v>
          </cell>
          <cell r="V3312">
            <v>1.1459918466961505</v>
          </cell>
          <cell r="W3312">
            <v>2.5753207803560008</v>
          </cell>
          <cell r="X3312">
            <v>55.000000000000007</v>
          </cell>
          <cell r="Y3312">
            <v>52</v>
          </cell>
          <cell r="Z3312">
            <v>94</v>
          </cell>
          <cell r="AA3312">
            <v>75</v>
          </cell>
          <cell r="AB3312">
            <v>88</v>
          </cell>
          <cell r="AC3312">
            <v>100</v>
          </cell>
        </row>
        <row r="3313">
          <cell r="A3313" t="str">
            <v>tId</v>
          </cell>
          <cell r="B3313" t="str">
            <v>t</v>
          </cell>
          <cell r="C3313" t="str">
            <v>mid-8</v>
          </cell>
          <cell r="D3313" t="str">
            <v>I</v>
          </cell>
          <cell r="E3313" t="str">
            <v>d</v>
          </cell>
          <cell r="F3313" t="str">
            <v>early-8</v>
          </cell>
          <cell r="G3313" t="str">
            <v>tI</v>
          </cell>
          <cell r="H3313" t="str">
            <v>Id</v>
          </cell>
          <cell r="I3313">
            <v>2</v>
          </cell>
          <cell r="J3313" t="str">
            <v>Not Found</v>
          </cell>
          <cell r="K3313">
            <v>0.1787</v>
          </cell>
          <cell r="L3313">
            <v>5.7000000000000002E-3</v>
          </cell>
          <cell r="M3313">
            <v>18</v>
          </cell>
          <cell r="N3313" t="str">
            <v>Not Found</v>
          </cell>
          <cell r="O3313">
            <v>0.20369999999999999</v>
          </cell>
          <cell r="P3313">
            <v>7.6E-3</v>
          </cell>
          <cell r="Q3313">
            <v>15</v>
          </cell>
          <cell r="R3313">
            <v>1.6107223565214954</v>
          </cell>
          <cell r="S3313">
            <v>0.73197035677375721</v>
          </cell>
          <cell r="T3313">
            <v>1.0826533331700197</v>
          </cell>
          <cell r="U3313">
            <v>1.9153753189034934</v>
          </cell>
          <cell r="V3313">
            <v>1.2070843776974984</v>
          </cell>
          <cell r="W3313">
            <v>1.880478781382656</v>
          </cell>
          <cell r="X3313">
            <v>95</v>
          </cell>
          <cell r="Y3313">
            <v>77</v>
          </cell>
          <cell r="Z3313">
            <v>86</v>
          </cell>
          <cell r="AA3313">
            <v>97</v>
          </cell>
          <cell r="AB3313">
            <v>89</v>
          </cell>
          <cell r="AC3313">
            <v>97</v>
          </cell>
        </row>
        <row r="3314">
          <cell r="A3314" t="str">
            <v>Tid</v>
          </cell>
          <cell r="B3314" t="str">
            <v>T</v>
          </cell>
          <cell r="C3314" t="str">
            <v>late-8</v>
          </cell>
          <cell r="D3314" t="str">
            <v>i</v>
          </cell>
          <cell r="E3314" t="str">
            <v>d</v>
          </cell>
          <cell r="F3314" t="str">
            <v>early-8</v>
          </cell>
          <cell r="G3314" t="str">
            <v>Ti</v>
          </cell>
          <cell r="H3314" t="str">
            <v>id</v>
          </cell>
          <cell r="I3314">
            <v>3</v>
          </cell>
          <cell r="J3314" t="str">
            <v>Not Found</v>
          </cell>
          <cell r="K3314">
            <v>7.6499999999999999E-2</v>
          </cell>
          <cell r="L3314">
            <v>3.0999999999999999E-3</v>
          </cell>
          <cell r="M3314">
            <v>14</v>
          </cell>
          <cell r="N3314" t="str">
            <v>Not Found</v>
          </cell>
          <cell r="O3314">
            <v>0.1024</v>
          </cell>
          <cell r="P3314">
            <v>4.3E-3</v>
          </cell>
          <cell r="Q3314">
            <v>11</v>
          </cell>
          <cell r="R3314">
            <v>-0.74755223212253574</v>
          </cell>
          <cell r="S3314">
            <v>-2.324950123652884E-2</v>
          </cell>
          <cell r="T3314">
            <v>0.43842133172362152</v>
          </cell>
          <cell r="U3314">
            <v>-0.40364486746948908</v>
          </cell>
          <cell r="V3314">
            <v>0.19905761617525705</v>
          </cell>
          <cell r="W3314">
            <v>0.95402278275153019</v>
          </cell>
          <cell r="X3314">
            <v>23</v>
          </cell>
          <cell r="Y3314">
            <v>49</v>
          </cell>
          <cell r="Z3314">
            <v>67</v>
          </cell>
          <cell r="AA3314">
            <v>34</v>
          </cell>
          <cell r="AB3314">
            <v>57.999999999999993</v>
          </cell>
          <cell r="AC3314">
            <v>83</v>
          </cell>
        </row>
        <row r="3315">
          <cell r="A3315" t="str">
            <v>TId</v>
          </cell>
          <cell r="B3315" t="str">
            <v>T</v>
          </cell>
          <cell r="C3315" t="str">
            <v>late-8</v>
          </cell>
          <cell r="D3315" t="str">
            <v>I</v>
          </cell>
          <cell r="E3315" t="str">
            <v>d</v>
          </cell>
          <cell r="F3315" t="str">
            <v>early-8</v>
          </cell>
          <cell r="G3315" t="str">
            <v>TI</v>
          </cell>
          <cell r="H3315" t="str">
            <v>Id</v>
          </cell>
          <cell r="I3315">
            <v>3</v>
          </cell>
          <cell r="J3315" t="str">
            <v>Not Found</v>
          </cell>
          <cell r="K3315">
            <v>0.14099999999999999</v>
          </cell>
          <cell r="L3315">
            <v>4.3E-3</v>
          </cell>
          <cell r="M3315">
            <v>14</v>
          </cell>
          <cell r="N3315" t="str">
            <v>Not Found</v>
          </cell>
          <cell r="O3315">
            <v>0.15659999999999999</v>
          </cell>
          <cell r="P3315">
            <v>5.7999999999999996E-3</v>
          </cell>
          <cell r="Q3315">
            <v>10</v>
          </cell>
          <cell r="R3315">
            <v>0.74079131941895149</v>
          </cell>
          <cell r="S3315">
            <v>0.32531351015283394</v>
          </cell>
          <cell r="T3315">
            <v>0.43842133172362152</v>
          </cell>
          <cell r="U3315">
            <v>0.83713394893145499</v>
          </cell>
          <cell r="V3315">
            <v>0.65725159868536664</v>
          </cell>
          <cell r="W3315">
            <v>0.72240878309374867</v>
          </cell>
          <cell r="X3315">
            <v>77</v>
          </cell>
          <cell r="Y3315">
            <v>63</v>
          </cell>
          <cell r="Z3315">
            <v>67</v>
          </cell>
          <cell r="AA3315">
            <v>80</v>
          </cell>
          <cell r="AB3315">
            <v>75</v>
          </cell>
          <cell r="AC3315">
            <v>76</v>
          </cell>
        </row>
        <row r="3316">
          <cell r="A3316" t="str">
            <v>tif</v>
          </cell>
          <cell r="B3316" t="str">
            <v>t</v>
          </cell>
          <cell r="C3316" t="str">
            <v>mid-8</v>
          </cell>
          <cell r="D3316" t="str">
            <v>i</v>
          </cell>
          <cell r="E3316" t="str">
            <v>f</v>
          </cell>
          <cell r="F3316" t="str">
            <v>mid-8</v>
          </cell>
          <cell r="G3316" t="str">
            <v>ti</v>
          </cell>
          <cell r="H3316" t="str">
            <v>if</v>
          </cell>
          <cell r="I3316">
            <v>3</v>
          </cell>
          <cell r="J3316" t="str">
            <v>Not Found</v>
          </cell>
          <cell r="K3316">
            <v>9.6000000000000002E-2</v>
          </cell>
          <cell r="L3316">
            <v>2.0999999999999999E-3</v>
          </cell>
          <cell r="M3316">
            <v>18</v>
          </cell>
          <cell r="N3316" t="str">
            <v>Not Found</v>
          </cell>
          <cell r="O3316">
            <v>0.1153</v>
          </cell>
          <cell r="P3316">
            <v>4.1999999999999997E-3</v>
          </cell>
          <cell r="Q3316">
            <v>10</v>
          </cell>
          <cell r="R3316">
            <v>-0.29758790258673712</v>
          </cell>
          <cell r="S3316">
            <v>-0.31371867739433112</v>
          </cell>
          <cell r="T3316">
            <v>1.0826533331700197</v>
          </cell>
          <cell r="U3316">
            <v>-0.10833035212682901</v>
          </cell>
          <cell r="V3316">
            <v>0.168511350674583</v>
          </cell>
          <cell r="W3316">
            <v>0.72240878309374867</v>
          </cell>
          <cell r="X3316">
            <v>38</v>
          </cell>
          <cell r="Y3316">
            <v>37</v>
          </cell>
          <cell r="Z3316">
            <v>86</v>
          </cell>
          <cell r="AA3316">
            <v>46</v>
          </cell>
          <cell r="AB3316">
            <v>56.999999999999993</v>
          </cell>
          <cell r="AC3316">
            <v>76</v>
          </cell>
        </row>
        <row r="3317">
          <cell r="A3317" t="str">
            <v>TIf</v>
          </cell>
          <cell r="B3317" t="str">
            <v>T</v>
          </cell>
          <cell r="C3317" t="str">
            <v>late-8</v>
          </cell>
          <cell r="D3317" t="str">
            <v>I</v>
          </cell>
          <cell r="E3317" t="str">
            <v>f</v>
          </cell>
          <cell r="F3317" t="str">
            <v>mid-8</v>
          </cell>
          <cell r="G3317" t="str">
            <v>TI</v>
          </cell>
          <cell r="H3317" t="str">
            <v>If</v>
          </cell>
          <cell r="I3317">
            <v>4</v>
          </cell>
          <cell r="J3317" t="str">
            <v>Not Found</v>
          </cell>
          <cell r="K3317">
            <v>0.1227</v>
          </cell>
          <cell r="L3317">
            <v>4.5999999999999999E-3</v>
          </cell>
          <cell r="M3317">
            <v>7</v>
          </cell>
          <cell r="N3317" t="str">
            <v>Not Found</v>
          </cell>
          <cell r="O3317">
            <v>0.12239999999999999</v>
          </cell>
          <cell r="P3317">
            <v>4.1999999999999997E-3</v>
          </cell>
          <cell r="Q3317">
            <v>5</v>
          </cell>
          <cell r="R3317">
            <v>0.31851710246997167</v>
          </cell>
          <cell r="S3317">
            <v>0.41245426300017457</v>
          </cell>
          <cell r="T3317">
            <v>-0.68898467080757508</v>
          </cell>
          <cell r="U3317">
            <v>5.4207094302076875E-2</v>
          </cell>
          <cell r="V3317">
            <v>0.168511350674583</v>
          </cell>
          <cell r="W3317">
            <v>-0.43566121519515877</v>
          </cell>
          <cell r="X3317">
            <v>63</v>
          </cell>
          <cell r="Y3317">
            <v>66</v>
          </cell>
          <cell r="Z3317">
            <v>24</v>
          </cell>
          <cell r="AA3317">
            <v>52</v>
          </cell>
          <cell r="AB3317">
            <v>56.999999999999993</v>
          </cell>
          <cell r="AC3317">
            <v>33</v>
          </cell>
        </row>
        <row r="3318">
          <cell r="A3318" t="str">
            <v>tig</v>
          </cell>
          <cell r="B3318" t="str">
            <v>t</v>
          </cell>
          <cell r="C3318" t="str">
            <v>mid-8</v>
          </cell>
          <cell r="D3318" t="str">
            <v>i</v>
          </cell>
          <cell r="E3318" t="str">
            <v>g</v>
          </cell>
          <cell r="F3318" t="str">
            <v>mid-8</v>
          </cell>
          <cell r="G3318" t="str">
            <v>ti</v>
          </cell>
          <cell r="H3318" t="str">
            <v>ig</v>
          </cell>
          <cell r="I3318">
            <v>3</v>
          </cell>
          <cell r="J3318" t="str">
            <v>Not Found</v>
          </cell>
          <cell r="K3318">
            <v>9.4200000000000006E-2</v>
          </cell>
          <cell r="L3318">
            <v>1.8E-3</v>
          </cell>
          <cell r="M3318">
            <v>12</v>
          </cell>
          <cell r="N3318" t="str">
            <v>Not Found</v>
          </cell>
          <cell r="O3318">
            <v>0.115</v>
          </cell>
          <cell r="P3318">
            <v>4.1000000000000003E-3</v>
          </cell>
          <cell r="Q3318">
            <v>8</v>
          </cell>
          <cell r="R3318">
            <v>-0.33912307146696458</v>
          </cell>
          <cell r="S3318">
            <v>-0.40085943024167181</v>
          </cell>
          <cell r="T3318">
            <v>0.11630533100042251</v>
          </cell>
          <cell r="U3318">
            <v>-0.11519813155340239</v>
          </cell>
          <cell r="V3318">
            <v>0.13796508517390921</v>
          </cell>
          <cell r="W3318">
            <v>0.25918078377818571</v>
          </cell>
          <cell r="X3318">
            <v>37</v>
          </cell>
          <cell r="Y3318">
            <v>34</v>
          </cell>
          <cell r="Z3318">
            <v>54</v>
          </cell>
          <cell r="AA3318">
            <v>45</v>
          </cell>
          <cell r="AB3318">
            <v>56.000000000000007</v>
          </cell>
          <cell r="AC3318">
            <v>60</v>
          </cell>
        </row>
        <row r="3319">
          <cell r="A3319" t="str">
            <v>tiG</v>
          </cell>
          <cell r="B3319" t="str">
            <v>t</v>
          </cell>
          <cell r="C3319" t="str">
            <v>mid-8</v>
          </cell>
          <cell r="D3319" t="str">
            <v>i</v>
          </cell>
          <cell r="E3319" t="str">
            <v>G</v>
          </cell>
          <cell r="F3319" t="str">
            <v>mid-8</v>
          </cell>
          <cell r="G3319" t="str">
            <v>ti</v>
          </cell>
          <cell r="H3319" t="str">
            <v>iG</v>
          </cell>
          <cell r="I3319">
            <v>3</v>
          </cell>
          <cell r="J3319" t="str">
            <v>Not Found</v>
          </cell>
          <cell r="K3319">
            <v>8.7999999999999995E-2</v>
          </cell>
          <cell r="L3319">
            <v>1.1999999999999999E-3</v>
          </cell>
          <cell r="M3319">
            <v>11</v>
          </cell>
          <cell r="N3319" t="str">
            <v>Not Found</v>
          </cell>
          <cell r="O3319">
            <v>0.1148</v>
          </cell>
          <cell r="P3319">
            <v>3.3999999999999998E-3</v>
          </cell>
          <cell r="Q3319">
            <v>6</v>
          </cell>
          <cell r="R3319">
            <v>-0.48218865316552639</v>
          </cell>
          <cell r="S3319">
            <v>-0.57514093593635329</v>
          </cell>
          <cell r="T3319">
            <v>-4.4752669361177014E-2</v>
          </cell>
          <cell r="U3319">
            <v>-0.11977665117111817</v>
          </cell>
          <cell r="V3319">
            <v>-7.5858773330808829E-2</v>
          </cell>
          <cell r="W3319">
            <v>-0.20404721553737729</v>
          </cell>
          <cell r="X3319">
            <v>31</v>
          </cell>
          <cell r="Y3319">
            <v>28.000000000000004</v>
          </cell>
          <cell r="Z3319">
            <v>48</v>
          </cell>
          <cell r="AA3319">
            <v>45</v>
          </cell>
          <cell r="AB3319">
            <v>48</v>
          </cell>
          <cell r="AC3319">
            <v>42</v>
          </cell>
        </row>
        <row r="3320">
          <cell r="A3320" t="str">
            <v>tIg</v>
          </cell>
          <cell r="B3320" t="str">
            <v>t</v>
          </cell>
          <cell r="C3320" t="str">
            <v>mid-8</v>
          </cell>
          <cell r="D3320" t="str">
            <v>I</v>
          </cell>
          <cell r="E3320" t="str">
            <v>g</v>
          </cell>
          <cell r="F3320" t="str">
            <v>mid-8</v>
          </cell>
          <cell r="G3320" t="str">
            <v>tI</v>
          </cell>
          <cell r="H3320" t="str">
            <v>Ig</v>
          </cell>
          <cell r="I3320">
            <v>3</v>
          </cell>
          <cell r="J3320" t="str">
            <v>Not Found</v>
          </cell>
          <cell r="K3320">
            <v>0.15859999999999999</v>
          </cell>
          <cell r="L3320">
            <v>6.0000000000000001E-3</v>
          </cell>
          <cell r="M3320">
            <v>20</v>
          </cell>
          <cell r="N3320" t="str">
            <v>Not Found</v>
          </cell>
          <cell r="O3320">
            <v>0.16930000000000001</v>
          </cell>
          <cell r="P3320">
            <v>7.1999999999999998E-3</v>
          </cell>
          <cell r="Q3320">
            <v>12</v>
          </cell>
          <cell r="R3320">
            <v>1.1469129706922876</v>
          </cell>
          <cell r="S3320">
            <v>0.8191111096210979</v>
          </cell>
          <cell r="T3320">
            <v>1.4047693338932186</v>
          </cell>
          <cell r="U3320">
            <v>1.1278699446563998</v>
          </cell>
          <cell r="V3320">
            <v>1.0848993156948024</v>
          </cell>
          <cell r="W3320">
            <v>1.1856367824093117</v>
          </cell>
          <cell r="X3320">
            <v>87</v>
          </cell>
          <cell r="Y3320">
            <v>79</v>
          </cell>
          <cell r="Z3320">
            <v>92</v>
          </cell>
          <cell r="AA3320">
            <v>87</v>
          </cell>
          <cell r="AB3320">
            <v>86</v>
          </cell>
          <cell r="AC3320">
            <v>88</v>
          </cell>
        </row>
        <row r="3321">
          <cell r="A3321" t="str">
            <v>tIG</v>
          </cell>
          <cell r="B3321" t="str">
            <v>t</v>
          </cell>
          <cell r="C3321" t="str">
            <v>mid-8</v>
          </cell>
          <cell r="D3321" t="str">
            <v>I</v>
          </cell>
          <cell r="E3321" t="str">
            <v>G</v>
          </cell>
          <cell r="F3321" t="str">
            <v>mid-8</v>
          </cell>
          <cell r="G3321" t="str">
            <v>tI</v>
          </cell>
          <cell r="H3321" t="str">
            <v>IG</v>
          </cell>
          <cell r="I3321">
            <v>3</v>
          </cell>
          <cell r="J3321" t="str">
            <v>Not Found</v>
          </cell>
          <cell r="K3321">
            <v>0.1525</v>
          </cell>
          <cell r="L3321">
            <v>5.7000000000000002E-3</v>
          </cell>
          <cell r="M3321">
            <v>20</v>
          </cell>
          <cell r="N3321" t="str">
            <v>Not Found</v>
          </cell>
          <cell r="O3321">
            <v>0.1691</v>
          </cell>
          <cell r="P3321">
            <v>9.7999999999999997E-3</v>
          </cell>
          <cell r="Q3321">
            <v>17</v>
          </cell>
          <cell r="R3321">
            <v>1.0061548983759609</v>
          </cell>
          <cell r="S3321">
            <v>0.73197035677375721</v>
          </cell>
          <cell r="T3321">
            <v>1.4047693338932186</v>
          </cell>
          <cell r="U3321">
            <v>1.1232914250386841</v>
          </cell>
          <cell r="V3321">
            <v>1.8791022187123259</v>
          </cell>
          <cell r="W3321">
            <v>2.343706780698219</v>
          </cell>
          <cell r="X3321">
            <v>84</v>
          </cell>
          <cell r="Y3321">
            <v>77</v>
          </cell>
          <cell r="Z3321">
            <v>92</v>
          </cell>
          <cell r="AA3321">
            <v>87</v>
          </cell>
          <cell r="AB3321">
            <v>97</v>
          </cell>
          <cell r="AC3321">
            <v>99</v>
          </cell>
        </row>
        <row r="3322">
          <cell r="A3322" t="str">
            <v>Tig</v>
          </cell>
          <cell r="B3322" t="str">
            <v>T</v>
          </cell>
          <cell r="C3322" t="str">
            <v>late-8</v>
          </cell>
          <cell r="D3322" t="str">
            <v>i</v>
          </cell>
          <cell r="E3322" t="str">
            <v>g</v>
          </cell>
          <cell r="F3322" t="str">
            <v>mid-8</v>
          </cell>
          <cell r="G3322" t="str">
            <v>Ti</v>
          </cell>
          <cell r="H3322" t="str">
            <v>ig</v>
          </cell>
          <cell r="I3322">
            <v>4</v>
          </cell>
          <cell r="J3322" t="str">
            <v>Not Found</v>
          </cell>
          <cell r="K3322">
            <v>5.6500000000000002E-2</v>
          </cell>
          <cell r="L3322">
            <v>1.5E-3</v>
          </cell>
          <cell r="M3322">
            <v>5</v>
          </cell>
          <cell r="N3322" t="str">
            <v>Not Found</v>
          </cell>
          <cell r="O3322">
            <v>6.7900000000000002E-2</v>
          </cell>
          <cell r="P3322">
            <v>1E-3</v>
          </cell>
          <cell r="Q3322">
            <v>2</v>
          </cell>
          <cell r="R3322">
            <v>-1.2090541085695086</v>
          </cell>
          <cell r="S3322">
            <v>-0.48800018308901244</v>
          </cell>
          <cell r="T3322">
            <v>-1.0111006715307742</v>
          </cell>
          <cell r="U3322">
            <v>-1.1934395015254409</v>
          </cell>
          <cell r="V3322">
            <v>-0.80896914534698428</v>
          </cell>
          <cell r="W3322">
            <v>-1.1305032141685032</v>
          </cell>
          <cell r="X3322">
            <v>11</v>
          </cell>
          <cell r="Y3322">
            <v>31</v>
          </cell>
          <cell r="Z3322">
            <v>15</v>
          </cell>
          <cell r="AA3322">
            <v>12</v>
          </cell>
          <cell r="AB3322">
            <v>22</v>
          </cell>
          <cell r="AC3322">
            <v>13</v>
          </cell>
        </row>
        <row r="3323">
          <cell r="A3323" t="str">
            <v>TiG</v>
          </cell>
          <cell r="B3323" t="str">
            <v>T</v>
          </cell>
          <cell r="C3323" t="str">
            <v>late-8</v>
          </cell>
          <cell r="D3323" t="str">
            <v>i</v>
          </cell>
          <cell r="E3323" t="str">
            <v>G</v>
          </cell>
          <cell r="F3323" t="str">
            <v>mid-8</v>
          </cell>
          <cell r="G3323" t="str">
            <v>Ti</v>
          </cell>
          <cell r="H3323" t="str">
            <v>iG</v>
          </cell>
          <cell r="I3323">
            <v>4</v>
          </cell>
          <cell r="J3323" t="str">
            <v>Not Found</v>
          </cell>
          <cell r="K3323">
            <v>5.0299999999999997E-2</v>
          </cell>
          <cell r="L3323">
            <v>8.9999999999999998E-4</v>
          </cell>
          <cell r="M3323">
            <v>5</v>
          </cell>
          <cell r="N3323" t="str">
            <v>Not Found</v>
          </cell>
          <cell r="O3323">
            <v>6.7699999999999996E-2</v>
          </cell>
          <cell r="P3323">
            <v>2.9999999999999997E-4</v>
          </cell>
          <cell r="Q3323">
            <v>2</v>
          </cell>
          <cell r="R3323">
            <v>-1.3521196902680701</v>
          </cell>
          <cell r="S3323">
            <v>-0.66228168878369387</v>
          </cell>
          <cell r="T3323">
            <v>-1.0111006715307742</v>
          </cell>
          <cell r="U3323">
            <v>-1.1980180211431566</v>
          </cell>
          <cell r="V3323">
            <v>-1.0227930038517021</v>
          </cell>
          <cell r="W3323">
            <v>-1.1305032141685032</v>
          </cell>
          <cell r="X3323">
            <v>9</v>
          </cell>
          <cell r="Y3323">
            <v>25</v>
          </cell>
          <cell r="Z3323">
            <v>15</v>
          </cell>
          <cell r="AA3323">
            <v>12</v>
          </cell>
          <cell r="AB3323">
            <v>16</v>
          </cell>
          <cell r="AC3323">
            <v>13</v>
          </cell>
        </row>
        <row r="3324">
          <cell r="A3324" t="str">
            <v>TIg</v>
          </cell>
          <cell r="B3324" t="str">
            <v>T</v>
          </cell>
          <cell r="C3324" t="str">
            <v>late-8</v>
          </cell>
          <cell r="D3324" t="str">
            <v>I</v>
          </cell>
          <cell r="E3324" t="str">
            <v>g</v>
          </cell>
          <cell r="F3324" t="str">
            <v>mid-8</v>
          </cell>
          <cell r="G3324" t="str">
            <v>TI</v>
          </cell>
          <cell r="H3324" t="str">
            <v>Ig</v>
          </cell>
          <cell r="I3324">
            <v>4</v>
          </cell>
          <cell r="J3324" t="str">
            <v>Not Found</v>
          </cell>
          <cell r="K3324">
            <v>0.12089999999999999</v>
          </cell>
          <cell r="L3324">
            <v>4.5999999999999999E-3</v>
          </cell>
          <cell r="M3324">
            <v>12</v>
          </cell>
          <cell r="N3324" t="str">
            <v>Not Found</v>
          </cell>
          <cell r="O3324">
            <v>0.1222</v>
          </cell>
          <cell r="P3324">
            <v>5.4000000000000003E-3</v>
          </cell>
          <cell r="Q3324">
            <v>6</v>
          </cell>
          <cell r="R3324">
            <v>0.27698193358974388</v>
          </cell>
          <cell r="S3324">
            <v>0.41245426300017457</v>
          </cell>
          <cell r="T3324">
            <v>0.11630533100042251</v>
          </cell>
          <cell r="U3324">
            <v>4.9628574684361403E-2</v>
          </cell>
          <cell r="V3324">
            <v>0.5350665366826709</v>
          </cell>
          <cell r="W3324">
            <v>-0.20404721553737729</v>
          </cell>
          <cell r="X3324">
            <v>61</v>
          </cell>
          <cell r="Y3324">
            <v>66</v>
          </cell>
          <cell r="Z3324">
            <v>54</v>
          </cell>
          <cell r="AA3324">
            <v>52</v>
          </cell>
          <cell r="AB3324">
            <v>71</v>
          </cell>
          <cell r="AC3324">
            <v>42</v>
          </cell>
        </row>
        <row r="3325">
          <cell r="A3325" t="str">
            <v>tiJ</v>
          </cell>
          <cell r="B3325" t="str">
            <v>t</v>
          </cell>
          <cell r="C3325" t="str">
            <v>mid-8</v>
          </cell>
          <cell r="D3325" t="str">
            <v>i</v>
          </cell>
          <cell r="E3325" t="str">
            <v>J</v>
          </cell>
          <cell r="F3325" t="str">
            <v>mid-8</v>
          </cell>
          <cell r="G3325" t="str">
            <v>ti</v>
          </cell>
          <cell r="H3325" t="str">
            <v>iJ</v>
          </cell>
          <cell r="I3325">
            <v>3</v>
          </cell>
          <cell r="J3325" t="str">
            <v>Not Found</v>
          </cell>
          <cell r="K3325">
            <v>8.7099999999999997E-2</v>
          </cell>
          <cell r="L3325">
            <v>1.6999999999999999E-3</v>
          </cell>
          <cell r="M3325">
            <v>10</v>
          </cell>
          <cell r="N3325" t="str">
            <v>Not Found</v>
          </cell>
          <cell r="O3325">
            <v>0.1023</v>
          </cell>
          <cell r="P3325">
            <v>3.3999999999999998E-3</v>
          </cell>
          <cell r="Q3325">
            <v>5</v>
          </cell>
          <cell r="R3325">
            <v>-0.50295623760564012</v>
          </cell>
          <cell r="S3325">
            <v>-0.42990634785745202</v>
          </cell>
          <cell r="T3325">
            <v>-0.20581066972277653</v>
          </cell>
          <cell r="U3325">
            <v>-0.40593412727834699</v>
          </cell>
          <cell r="V3325">
            <v>-7.5858773330808829E-2</v>
          </cell>
          <cell r="W3325">
            <v>-0.43566121519515877</v>
          </cell>
          <cell r="X3325">
            <v>31</v>
          </cell>
          <cell r="Y3325">
            <v>33</v>
          </cell>
          <cell r="Z3325">
            <v>42</v>
          </cell>
          <cell r="AA3325">
            <v>34</v>
          </cell>
          <cell r="AB3325">
            <v>48</v>
          </cell>
          <cell r="AC3325">
            <v>33</v>
          </cell>
        </row>
        <row r="3326">
          <cell r="A3326" t="str">
            <v>tIJ</v>
          </cell>
          <cell r="B3326" t="str">
            <v>t</v>
          </cell>
          <cell r="C3326" t="str">
            <v>mid-8</v>
          </cell>
          <cell r="D3326" t="str">
            <v>I</v>
          </cell>
          <cell r="E3326" t="str">
            <v>J</v>
          </cell>
          <cell r="F3326" t="str">
            <v>mid-8</v>
          </cell>
          <cell r="G3326" t="str">
            <v>tI</v>
          </cell>
          <cell r="H3326" t="str">
            <v>IJ</v>
          </cell>
          <cell r="I3326">
            <v>3</v>
          </cell>
          <cell r="J3326" t="str">
            <v>Not Found</v>
          </cell>
          <cell r="K3326">
            <v>0.1515</v>
          </cell>
          <cell r="L3326">
            <v>3.7000000000000002E-3</v>
          </cell>
          <cell r="M3326">
            <v>10</v>
          </cell>
          <cell r="N3326" t="str">
            <v>Not Found</v>
          </cell>
          <cell r="O3326">
            <v>0.1565</v>
          </cell>
          <cell r="P3326">
            <v>3.5000000000000001E-3</v>
          </cell>
          <cell r="Q3326">
            <v>5</v>
          </cell>
          <cell r="R3326">
            <v>0.98307980455361244</v>
          </cell>
          <cell r="S3326">
            <v>0.1510320044581526</v>
          </cell>
          <cell r="T3326">
            <v>-0.20581066972277653</v>
          </cell>
          <cell r="U3326">
            <v>0.83484468912259735</v>
          </cell>
          <cell r="V3326">
            <v>-4.5312507830134761E-2</v>
          </cell>
          <cell r="W3326">
            <v>-0.43566121519515877</v>
          </cell>
          <cell r="X3326">
            <v>84</v>
          </cell>
          <cell r="Y3326">
            <v>56.000000000000007</v>
          </cell>
          <cell r="Z3326">
            <v>42</v>
          </cell>
          <cell r="AA3326">
            <v>80</v>
          </cell>
          <cell r="AB3326">
            <v>49</v>
          </cell>
          <cell r="AC3326">
            <v>33</v>
          </cell>
        </row>
        <row r="3327">
          <cell r="A3327" t="str">
            <v>TiJ</v>
          </cell>
          <cell r="B3327" t="str">
            <v>T</v>
          </cell>
          <cell r="C3327" t="str">
            <v>late-8</v>
          </cell>
          <cell r="D3327" t="str">
            <v>i</v>
          </cell>
          <cell r="E3327" t="str">
            <v>J</v>
          </cell>
          <cell r="F3327" t="str">
            <v>mid-8</v>
          </cell>
          <cell r="G3327" t="str">
            <v>Ti</v>
          </cell>
          <cell r="H3327" t="str">
            <v>iJ</v>
          </cell>
          <cell r="I3327">
            <v>4</v>
          </cell>
          <cell r="J3327" t="str">
            <v>Not Found</v>
          </cell>
          <cell r="K3327">
            <v>4.9299999999999997E-2</v>
          </cell>
          <cell r="L3327">
            <v>1.4E-3</v>
          </cell>
          <cell r="M3327">
            <v>5</v>
          </cell>
          <cell r="N3327" t="str">
            <v>Not Found</v>
          </cell>
          <cell r="O3327">
            <v>5.5199999999999999E-2</v>
          </cell>
          <cell r="P3327">
            <v>2.9999999999999997E-4</v>
          </cell>
          <cell r="Q3327">
            <v>1</v>
          </cell>
          <cell r="R3327">
            <v>-1.3751947840904188</v>
          </cell>
          <cell r="S3327">
            <v>-0.51704710070479265</v>
          </cell>
          <cell r="T3327">
            <v>-1.0111006715307742</v>
          </cell>
          <cell r="U3327">
            <v>-1.4841754972503853</v>
          </cell>
          <cell r="V3327">
            <v>-1.0227930038517021</v>
          </cell>
          <cell r="W3327">
            <v>-1.3621172138262847</v>
          </cell>
          <cell r="X3327">
            <v>8</v>
          </cell>
          <cell r="Y3327">
            <v>30</v>
          </cell>
          <cell r="Z3327">
            <v>15</v>
          </cell>
          <cell r="AA3327">
            <v>7.0000000000000009</v>
          </cell>
          <cell r="AB3327">
            <v>16</v>
          </cell>
          <cell r="AC3327">
            <v>9</v>
          </cell>
        </row>
        <row r="3328">
          <cell r="A3328" t="str">
            <v>TIJ</v>
          </cell>
          <cell r="B3328" t="str">
            <v>T</v>
          </cell>
          <cell r="C3328" t="str">
            <v>late-8</v>
          </cell>
          <cell r="D3328" t="str">
            <v>I</v>
          </cell>
          <cell r="E3328" t="str">
            <v>J</v>
          </cell>
          <cell r="F3328" t="str">
            <v>mid-8</v>
          </cell>
          <cell r="G3328" t="str">
            <v>TI</v>
          </cell>
          <cell r="H3328" t="str">
            <v>IJ</v>
          </cell>
          <cell r="I3328">
            <v>4</v>
          </cell>
          <cell r="J3328" t="str">
            <v>Not Found</v>
          </cell>
          <cell r="K3328">
            <v>0.1138</v>
          </cell>
          <cell r="L3328">
            <v>2.2000000000000001E-3</v>
          </cell>
          <cell r="M3328">
            <v>5</v>
          </cell>
          <cell r="N3328" t="str">
            <v>Not Found</v>
          </cell>
          <cell r="O3328">
            <v>0.1094</v>
          </cell>
          <cell r="P3328">
            <v>1.6999999999999999E-3</v>
          </cell>
          <cell r="Q3328">
            <v>3</v>
          </cell>
          <cell r="R3328">
            <v>0.11314876745106864</v>
          </cell>
          <cell r="S3328">
            <v>-0.2846717597785508</v>
          </cell>
          <cell r="T3328">
            <v>-1.0111006715307742</v>
          </cell>
          <cell r="U3328">
            <v>-0.2433966808494411</v>
          </cell>
          <cell r="V3328">
            <v>-0.59514528684226642</v>
          </cell>
          <cell r="W3328">
            <v>-0.89888921451072179</v>
          </cell>
          <cell r="X3328">
            <v>55.000000000000007</v>
          </cell>
          <cell r="Y3328">
            <v>38</v>
          </cell>
          <cell r="Z3328">
            <v>15</v>
          </cell>
          <cell r="AA3328">
            <v>40</v>
          </cell>
          <cell r="AB3328">
            <v>28.000000000000004</v>
          </cell>
          <cell r="AC3328">
            <v>18</v>
          </cell>
        </row>
        <row r="3329">
          <cell r="A3329" t="str">
            <v>Tik</v>
          </cell>
          <cell r="B3329" t="str">
            <v>T</v>
          </cell>
          <cell r="C3329" t="str">
            <v>late-8</v>
          </cell>
          <cell r="D3329" t="str">
            <v>i</v>
          </cell>
          <cell r="E3329" t="str">
            <v>k</v>
          </cell>
          <cell r="F3329" t="str">
            <v>mid-8</v>
          </cell>
          <cell r="G3329" t="str">
            <v>Ti</v>
          </cell>
          <cell r="H3329" t="str">
            <v>ik</v>
          </cell>
          <cell r="I3329">
            <v>4</v>
          </cell>
          <cell r="J3329" t="str">
            <v>Not Found</v>
          </cell>
          <cell r="K3329">
            <v>9.2100000000000001E-2</v>
          </cell>
          <cell r="L3329">
            <v>3.0999999999999999E-3</v>
          </cell>
          <cell r="M3329">
            <v>15</v>
          </cell>
          <cell r="N3329" t="str">
            <v>Not Found</v>
          </cell>
          <cell r="O3329">
            <v>0.1096</v>
          </cell>
          <cell r="P3329">
            <v>2.5000000000000001E-3</v>
          </cell>
          <cell r="Q3329">
            <v>7</v>
          </cell>
          <cell r="R3329">
            <v>-0.38758076849389683</v>
          </cell>
          <cell r="S3329">
            <v>-2.324950123652884E-2</v>
          </cell>
          <cell r="T3329">
            <v>0.59947933208522108</v>
          </cell>
          <cell r="U3329">
            <v>-0.23881816123172531</v>
          </cell>
          <cell r="V3329">
            <v>-0.3507751628368746</v>
          </cell>
          <cell r="W3329">
            <v>2.7566784120404197E-2</v>
          </cell>
          <cell r="X3329">
            <v>35</v>
          </cell>
          <cell r="Y3329">
            <v>49</v>
          </cell>
          <cell r="Z3329">
            <v>72</v>
          </cell>
          <cell r="AA3329">
            <v>41</v>
          </cell>
          <cell r="AB3329">
            <v>37</v>
          </cell>
          <cell r="AC3329">
            <v>51</v>
          </cell>
        </row>
        <row r="3330">
          <cell r="A3330" t="str">
            <v>Til</v>
          </cell>
          <cell r="B3330" t="str">
            <v>T</v>
          </cell>
          <cell r="C3330" t="str">
            <v>late-8</v>
          </cell>
          <cell r="D3330" t="str">
            <v>i</v>
          </cell>
          <cell r="E3330" t="str">
            <v>l</v>
          </cell>
          <cell r="F3330" t="str">
            <v>late-8</v>
          </cell>
          <cell r="G3330" t="str">
            <v>Ti</v>
          </cell>
          <cell r="H3330" t="str">
            <v>il</v>
          </cell>
          <cell r="I3330">
            <v>5</v>
          </cell>
          <cell r="J3330" t="str">
            <v>Not Found</v>
          </cell>
          <cell r="K3330">
            <v>0.1123</v>
          </cell>
          <cell r="L3330">
            <v>3.5999999999999999E-3</v>
          </cell>
          <cell r="M3330">
            <v>19</v>
          </cell>
          <cell r="N3330" t="str">
            <v>Not Found</v>
          </cell>
          <cell r="O3330">
            <v>0.13039999999999999</v>
          </cell>
          <cell r="P3330">
            <v>3.5000000000000001E-3</v>
          </cell>
          <cell r="Q3330">
            <v>9</v>
          </cell>
          <cell r="R3330">
            <v>7.8536126717545646E-2</v>
          </cell>
          <cell r="S3330">
            <v>0.1219850868423723</v>
          </cell>
          <cell r="T3330">
            <v>1.2437113335316192</v>
          </cell>
          <cell r="U3330">
            <v>0.2373478790107032</v>
          </cell>
          <cell r="V3330">
            <v>-4.5312507830134761E-2</v>
          </cell>
          <cell r="W3330">
            <v>0.49079478343596716</v>
          </cell>
          <cell r="X3330">
            <v>53</v>
          </cell>
          <cell r="Y3330">
            <v>55.000000000000007</v>
          </cell>
          <cell r="Z3330">
            <v>89</v>
          </cell>
          <cell r="AA3330">
            <v>59</v>
          </cell>
          <cell r="AB3330">
            <v>49</v>
          </cell>
          <cell r="AC3330">
            <v>69</v>
          </cell>
        </row>
        <row r="3331">
          <cell r="A3331" t="str">
            <v>TIl</v>
          </cell>
          <cell r="B3331" t="str">
            <v>T</v>
          </cell>
          <cell r="C3331" t="str">
            <v>late-8</v>
          </cell>
          <cell r="D3331" t="str">
            <v>I</v>
          </cell>
          <cell r="E3331" t="str">
            <v>l</v>
          </cell>
          <cell r="F3331" t="str">
            <v>late-8</v>
          </cell>
          <cell r="G3331" t="str">
            <v>TI</v>
          </cell>
          <cell r="H3331" t="str">
            <v>Il</v>
          </cell>
          <cell r="I3331">
            <v>5</v>
          </cell>
          <cell r="J3331" t="str">
            <v>Not Found</v>
          </cell>
          <cell r="K3331">
            <v>0.1767</v>
          </cell>
          <cell r="L3331">
            <v>0.01</v>
          </cell>
          <cell r="M3331">
            <v>21</v>
          </cell>
          <cell r="N3331" t="str">
            <v>Not Found</v>
          </cell>
          <cell r="O3331">
            <v>0.1847</v>
          </cell>
          <cell r="P3331">
            <v>1.35E-2</v>
          </cell>
          <cell r="Q3331">
            <v>15</v>
          </cell>
          <cell r="R3331">
            <v>1.5645721688767982</v>
          </cell>
          <cell r="S3331">
            <v>1.980987814252307</v>
          </cell>
          <cell r="T3331">
            <v>1.5658273342548181</v>
          </cell>
          <cell r="U3331">
            <v>1.4804159552205058</v>
          </cell>
          <cell r="V3331">
            <v>3.0093140422372633</v>
          </cell>
          <cell r="W3331">
            <v>1.880478781382656</v>
          </cell>
          <cell r="X3331">
            <v>94</v>
          </cell>
          <cell r="Y3331">
            <v>98</v>
          </cell>
          <cell r="Z3331">
            <v>94</v>
          </cell>
          <cell r="AA3331">
            <v>93</v>
          </cell>
          <cell r="AB3331">
            <v>100</v>
          </cell>
          <cell r="AC3331">
            <v>97</v>
          </cell>
        </row>
        <row r="3332">
          <cell r="A3332" t="str">
            <v>TIm</v>
          </cell>
          <cell r="B3332" t="str">
            <v>T</v>
          </cell>
          <cell r="C3332" t="str">
            <v>late-8</v>
          </cell>
          <cell r="D3332" t="str">
            <v>I</v>
          </cell>
          <cell r="E3332" t="str">
            <v>m</v>
          </cell>
          <cell r="F3332" t="str">
            <v>early-8</v>
          </cell>
          <cell r="G3332" t="str">
            <v>TI</v>
          </cell>
          <cell r="H3332" t="str">
            <v>Im</v>
          </cell>
          <cell r="I3332">
            <v>3</v>
          </cell>
          <cell r="J3332" t="str">
            <v>Not Found</v>
          </cell>
          <cell r="K3332">
            <v>0.15240000000000001</v>
          </cell>
          <cell r="L3332">
            <v>7.9000000000000008E-3</v>
          </cell>
          <cell r="M3332">
            <v>11</v>
          </cell>
          <cell r="N3332" t="str">
            <v>Not Found</v>
          </cell>
          <cell r="O3332">
            <v>0.14849999999999999</v>
          </cell>
          <cell r="P3332">
            <v>7.1999999999999998E-3</v>
          </cell>
          <cell r="Q3332">
            <v>10</v>
          </cell>
          <cell r="R3332">
            <v>1.0038473889937265</v>
          </cell>
          <cell r="S3332">
            <v>1.3710025443209224</v>
          </cell>
          <cell r="T3332">
            <v>-4.4752669361177014E-2</v>
          </cell>
          <cell r="U3332">
            <v>0.65170390441397075</v>
          </cell>
          <cell r="V3332">
            <v>1.0848993156948024</v>
          </cell>
          <cell r="W3332">
            <v>0.72240878309374867</v>
          </cell>
          <cell r="X3332">
            <v>84</v>
          </cell>
          <cell r="Y3332">
            <v>92</v>
          </cell>
          <cell r="Z3332">
            <v>48</v>
          </cell>
          <cell r="AA3332">
            <v>74</v>
          </cell>
          <cell r="AB3332">
            <v>86</v>
          </cell>
          <cell r="AC3332">
            <v>76</v>
          </cell>
        </row>
        <row r="3333">
          <cell r="A3333" t="str">
            <v>tin</v>
          </cell>
          <cell r="B3333" t="str">
            <v>t</v>
          </cell>
          <cell r="C3333" t="str">
            <v>mid-8</v>
          </cell>
          <cell r="D3333" t="str">
            <v>i</v>
          </cell>
          <cell r="E3333" t="str">
            <v>n</v>
          </cell>
          <cell r="F3333" t="str">
            <v>early-8</v>
          </cell>
          <cell r="G3333" t="str">
            <v>ti</v>
          </cell>
          <cell r="H3333" t="str">
            <v>in</v>
          </cell>
          <cell r="I3333">
            <v>2</v>
          </cell>
          <cell r="J3333" t="str">
            <v>Not Found</v>
          </cell>
          <cell r="K3333">
            <v>0.1724</v>
          </cell>
          <cell r="L3333">
            <v>4.1999999999999997E-3</v>
          </cell>
          <cell r="M3333">
            <v>32</v>
          </cell>
          <cell r="N3333" t="str">
            <v>Not Found</v>
          </cell>
          <cell r="O3333">
            <v>0.20150000000000001</v>
          </cell>
          <cell r="P3333">
            <v>7.4999999999999997E-3</v>
          </cell>
          <cell r="Q3333">
            <v>21</v>
          </cell>
          <cell r="R3333">
            <v>1.465349265440699</v>
          </cell>
          <cell r="S3333">
            <v>0.29626659253705362</v>
          </cell>
          <cell r="T3333">
            <v>3.3374653382324131</v>
          </cell>
          <cell r="U3333">
            <v>1.8650116031086217</v>
          </cell>
          <cell r="V3333">
            <v>1.1765381121968244</v>
          </cell>
          <cell r="W3333">
            <v>3.2701627793293451</v>
          </cell>
          <cell r="X3333">
            <v>93</v>
          </cell>
          <cell r="Y3333">
            <v>62</v>
          </cell>
          <cell r="Z3333">
            <v>100</v>
          </cell>
          <cell r="AA3333">
            <v>97</v>
          </cell>
          <cell r="AB3333">
            <v>88</v>
          </cell>
          <cell r="AC3333">
            <v>100</v>
          </cell>
        </row>
        <row r="3334">
          <cell r="A3334" t="str">
            <v>Tin</v>
          </cell>
          <cell r="B3334" t="str">
            <v>T</v>
          </cell>
          <cell r="C3334" t="str">
            <v>late-8</v>
          </cell>
          <cell r="D3334" t="str">
            <v>i</v>
          </cell>
          <cell r="E3334" t="str">
            <v>n</v>
          </cell>
          <cell r="F3334" t="str">
            <v>early-8</v>
          </cell>
          <cell r="G3334" t="str">
            <v>Ti</v>
          </cell>
          <cell r="H3334" t="str">
            <v>in</v>
          </cell>
          <cell r="I3334">
            <v>3</v>
          </cell>
          <cell r="J3334" t="str">
            <v>Not Found</v>
          </cell>
          <cell r="K3334">
            <v>0.13469999999999999</v>
          </cell>
          <cell r="L3334">
            <v>3.8999999999999998E-3</v>
          </cell>
          <cell r="M3334">
            <v>16</v>
          </cell>
          <cell r="N3334" t="str">
            <v>Not Found</v>
          </cell>
          <cell r="O3334">
            <v>0.15440000000000001</v>
          </cell>
          <cell r="P3334">
            <v>4.4000000000000003E-3</v>
          </cell>
          <cell r="Q3334">
            <v>8</v>
          </cell>
          <cell r="R3334">
            <v>0.59541822833815494</v>
          </cell>
          <cell r="S3334">
            <v>0.20912583968971296</v>
          </cell>
          <cell r="T3334">
            <v>0.76053733244682054</v>
          </cell>
          <cell r="U3334">
            <v>0.78677023313658312</v>
          </cell>
          <cell r="V3334">
            <v>0.22960388167593113</v>
          </cell>
          <cell r="W3334">
            <v>0.25918078377818571</v>
          </cell>
          <cell r="X3334">
            <v>72</v>
          </cell>
          <cell r="Y3334">
            <v>57.999999999999993</v>
          </cell>
          <cell r="Z3334">
            <v>78</v>
          </cell>
          <cell r="AA3334">
            <v>78</v>
          </cell>
          <cell r="AB3334">
            <v>60</v>
          </cell>
          <cell r="AC3334">
            <v>60</v>
          </cell>
        </row>
        <row r="3335">
          <cell r="A3335" t="str">
            <v>tip</v>
          </cell>
          <cell r="B3335" t="str">
            <v>t</v>
          </cell>
          <cell r="C3335" t="str">
            <v>mid-8</v>
          </cell>
          <cell r="D3335" t="str">
            <v>i</v>
          </cell>
          <cell r="E3335" t="str">
            <v>p</v>
          </cell>
          <cell r="F3335" t="str">
            <v>early-8</v>
          </cell>
          <cell r="G3335" t="str">
            <v>ti</v>
          </cell>
          <cell r="H3335" t="str">
            <v>ip</v>
          </cell>
          <cell r="I3335">
            <v>2</v>
          </cell>
          <cell r="J3335" t="str">
            <v>Not Found</v>
          </cell>
          <cell r="K3335">
            <v>0.1134</v>
          </cell>
          <cell r="L3335">
            <v>2.7000000000000001E-3</v>
          </cell>
          <cell r="M3335">
            <v>27</v>
          </cell>
          <cell r="N3335" t="str">
            <v>Not Found</v>
          </cell>
          <cell r="O3335">
            <v>0.12839999999999999</v>
          </cell>
          <cell r="P3335">
            <v>6.4000000000000003E-3</v>
          </cell>
          <cell r="Q3335">
            <v>20</v>
          </cell>
          <cell r="R3335">
            <v>0.10391872992212924</v>
          </cell>
          <cell r="S3335">
            <v>-0.13943717169964967</v>
          </cell>
          <cell r="T3335">
            <v>2.5321753364244155</v>
          </cell>
          <cell r="U3335">
            <v>0.19156268283354655</v>
          </cell>
          <cell r="V3335">
            <v>0.84052919168941076</v>
          </cell>
          <cell r="W3335">
            <v>3.0385487796715633</v>
          </cell>
          <cell r="X3335">
            <v>54</v>
          </cell>
          <cell r="Y3335">
            <v>44</v>
          </cell>
          <cell r="Z3335">
            <v>99</v>
          </cell>
          <cell r="AA3335">
            <v>57.999999999999993</v>
          </cell>
          <cell r="AB3335">
            <v>80</v>
          </cell>
          <cell r="AC3335">
            <v>100</v>
          </cell>
        </row>
        <row r="3336">
          <cell r="A3336" t="str">
            <v>Tip</v>
          </cell>
          <cell r="B3336" t="str">
            <v>T</v>
          </cell>
          <cell r="C3336" t="str">
            <v>late-8</v>
          </cell>
          <cell r="D3336" t="str">
            <v>i</v>
          </cell>
          <cell r="E3336" t="str">
            <v>p</v>
          </cell>
          <cell r="F3336" t="str">
            <v>early-8</v>
          </cell>
          <cell r="G3336" t="str">
            <v>Ti</v>
          </cell>
          <cell r="H3336" t="str">
            <v>ip</v>
          </cell>
          <cell r="I3336">
            <v>3</v>
          </cell>
          <cell r="J3336" t="str">
            <v>Not Found</v>
          </cell>
          <cell r="K3336">
            <v>7.5700000000000003E-2</v>
          </cell>
          <cell r="L3336">
            <v>2.3999999999999998E-3</v>
          </cell>
          <cell r="M3336">
            <v>14</v>
          </cell>
          <cell r="N3336" t="str">
            <v>Not Found</v>
          </cell>
          <cell r="O3336">
            <v>8.1299999999999997E-2</v>
          </cell>
          <cell r="P3336">
            <v>3.3E-3</v>
          </cell>
          <cell r="Q3336">
            <v>9</v>
          </cell>
          <cell r="R3336">
            <v>-0.76601230718041458</v>
          </cell>
          <cell r="S3336">
            <v>-0.22657792454699047</v>
          </cell>
          <cell r="T3336">
            <v>0.43842133172362152</v>
          </cell>
          <cell r="U3336">
            <v>-0.88667868713849163</v>
          </cell>
          <cell r="V3336">
            <v>-0.10640503883148275</v>
          </cell>
          <cell r="W3336">
            <v>0.49079478343596716</v>
          </cell>
          <cell r="X3336">
            <v>22</v>
          </cell>
          <cell r="Y3336">
            <v>41</v>
          </cell>
          <cell r="Z3336">
            <v>67</v>
          </cell>
          <cell r="AA3336">
            <v>19</v>
          </cell>
          <cell r="AB3336">
            <v>46</v>
          </cell>
          <cell r="AC3336">
            <v>69</v>
          </cell>
        </row>
        <row r="3337">
          <cell r="A3337" t="str">
            <v>TIp</v>
          </cell>
          <cell r="B3337" t="str">
            <v>T</v>
          </cell>
          <cell r="C3337" t="str">
            <v>late-8</v>
          </cell>
          <cell r="D3337" t="str">
            <v>I</v>
          </cell>
          <cell r="E3337" t="str">
            <v>p</v>
          </cell>
          <cell r="F3337" t="str">
            <v>early-8</v>
          </cell>
          <cell r="G3337" t="str">
            <v>TI</v>
          </cell>
          <cell r="H3337" t="str">
            <v>Ip</v>
          </cell>
          <cell r="I3337">
            <v>3</v>
          </cell>
          <cell r="J3337" t="str">
            <v>Not Found</v>
          </cell>
          <cell r="K3337">
            <v>0.1401</v>
          </cell>
          <cell r="L3337">
            <v>6.0000000000000001E-3</v>
          </cell>
          <cell r="M3337">
            <v>16</v>
          </cell>
          <cell r="N3337" t="str">
            <v>Not Found</v>
          </cell>
          <cell r="O3337">
            <v>0.1356</v>
          </cell>
          <cell r="P3337">
            <v>6.1999999999999998E-3</v>
          </cell>
          <cell r="Q3337">
            <v>12</v>
          </cell>
          <cell r="R3337">
            <v>0.72002373497883798</v>
          </cell>
          <cell r="S3337">
            <v>0.8191111096210979</v>
          </cell>
          <cell r="T3337">
            <v>0.76053733244682054</v>
          </cell>
          <cell r="U3337">
            <v>0.35638938907131062</v>
          </cell>
          <cell r="V3337">
            <v>0.77943666068806261</v>
          </cell>
          <cell r="W3337">
            <v>1.1856367824093117</v>
          </cell>
          <cell r="X3337">
            <v>76</v>
          </cell>
          <cell r="Y3337">
            <v>79</v>
          </cell>
          <cell r="Z3337">
            <v>78</v>
          </cell>
          <cell r="AA3337">
            <v>64</v>
          </cell>
          <cell r="AB3337">
            <v>78</v>
          </cell>
          <cell r="AC3337">
            <v>88</v>
          </cell>
        </row>
        <row r="3338">
          <cell r="A3338" t="str">
            <v>tir</v>
          </cell>
          <cell r="B3338" t="str">
            <v>t</v>
          </cell>
          <cell r="C3338" t="str">
            <v>mid-8</v>
          </cell>
          <cell r="D3338" t="str">
            <v>i</v>
          </cell>
          <cell r="E3338" t="str">
            <v>r</v>
          </cell>
          <cell r="F3338" t="str">
            <v>late-8</v>
          </cell>
          <cell r="G3338" t="str">
            <v>ti</v>
          </cell>
          <cell r="H3338" t="str">
            <v>ir</v>
          </cell>
          <cell r="I3338">
            <v>4</v>
          </cell>
          <cell r="J3338" t="str">
            <v>Not Found</v>
          </cell>
          <cell r="K3338">
            <v>0.1547</v>
          </cell>
          <cell r="L3338">
            <v>1.1999999999999999E-3</v>
          </cell>
          <cell r="M3338">
            <v>14</v>
          </cell>
          <cell r="N3338" t="str">
            <v>Not Found</v>
          </cell>
          <cell r="O3338">
            <v>0.18410000000000001</v>
          </cell>
          <cell r="P3338">
            <v>3.8999999999999998E-3</v>
          </cell>
          <cell r="Q3338">
            <v>9</v>
          </cell>
          <cell r="R3338">
            <v>1.0569201047851282</v>
          </cell>
          <cell r="S3338">
            <v>-0.57514093593635329</v>
          </cell>
          <cell r="T3338">
            <v>0.43842133172362152</v>
          </cell>
          <cell r="U3338">
            <v>1.4666803963673589</v>
          </cell>
          <cell r="V3338">
            <v>7.6872554172561086E-2</v>
          </cell>
          <cell r="W3338">
            <v>0.49079478343596716</v>
          </cell>
          <cell r="X3338">
            <v>85</v>
          </cell>
          <cell r="Y3338">
            <v>28.000000000000004</v>
          </cell>
          <cell r="Z3338">
            <v>67</v>
          </cell>
          <cell r="AA3338">
            <v>93</v>
          </cell>
          <cell r="AB3338">
            <v>54</v>
          </cell>
          <cell r="AC3338">
            <v>69</v>
          </cell>
        </row>
        <row r="3339">
          <cell r="A3339" t="str">
            <v>Tir</v>
          </cell>
          <cell r="B3339" t="str">
            <v>T</v>
          </cell>
          <cell r="C3339" t="str">
            <v>late-8</v>
          </cell>
          <cell r="D3339" t="str">
            <v>i</v>
          </cell>
          <cell r="E3339" t="str">
            <v>r</v>
          </cell>
          <cell r="F3339" t="str">
            <v>late-8</v>
          </cell>
          <cell r="G3339" t="str">
            <v>Ti</v>
          </cell>
          <cell r="H3339" t="str">
            <v>ir</v>
          </cell>
          <cell r="I3339">
            <v>5</v>
          </cell>
          <cell r="J3339" t="str">
            <v>Not Found</v>
          </cell>
          <cell r="K3339">
            <v>0.11700000000000001</v>
          </cell>
          <cell r="L3339">
            <v>8.9999999999999998E-4</v>
          </cell>
          <cell r="M3339">
            <v>3</v>
          </cell>
          <cell r="N3339" t="str">
            <v>Not Found</v>
          </cell>
          <cell r="O3339">
            <v>0.13700000000000001</v>
          </cell>
          <cell r="P3339">
            <v>8.0000000000000004E-4</v>
          </cell>
          <cell r="Q3339">
            <v>1</v>
          </cell>
          <cell r="R3339">
            <v>0.1869890676825845</v>
          </cell>
          <cell r="S3339">
            <v>-0.66228168878369387</v>
          </cell>
          <cell r="T3339">
            <v>-1.3332166722539731</v>
          </cell>
          <cell r="U3339">
            <v>0.38843902639532057</v>
          </cell>
          <cell r="V3339">
            <v>-0.87006167634833231</v>
          </cell>
          <cell r="W3339">
            <v>-1.3621172138262847</v>
          </cell>
          <cell r="X3339">
            <v>56.999999999999993</v>
          </cell>
          <cell r="Y3339">
            <v>25</v>
          </cell>
          <cell r="Z3339">
            <v>9</v>
          </cell>
          <cell r="AA3339">
            <v>65</v>
          </cell>
          <cell r="AB3339">
            <v>20</v>
          </cell>
          <cell r="AC3339">
            <v>9</v>
          </cell>
        </row>
        <row r="3340">
          <cell r="A3340" t="str">
            <v>TIr</v>
          </cell>
          <cell r="B3340" t="str">
            <v>T</v>
          </cell>
          <cell r="C3340" t="str">
            <v>late-8</v>
          </cell>
          <cell r="D3340" t="str">
            <v>I</v>
          </cell>
          <cell r="E3340" t="str">
            <v>r</v>
          </cell>
          <cell r="F3340" t="str">
            <v>late-8</v>
          </cell>
          <cell r="G3340" t="str">
            <v>TI</v>
          </cell>
          <cell r="H3340" t="str">
            <v>Ir</v>
          </cell>
          <cell r="I3340">
            <v>5</v>
          </cell>
          <cell r="J3340" t="str">
            <v>Not Found</v>
          </cell>
          <cell r="K3340">
            <v>0.18140000000000001</v>
          </cell>
          <cell r="L3340">
            <v>6.3E-3</v>
          </cell>
          <cell r="M3340">
            <v>23</v>
          </cell>
          <cell r="N3340" t="str">
            <v>Not Found</v>
          </cell>
          <cell r="O3340">
            <v>0.19120000000000001</v>
          </cell>
          <cell r="P3340">
            <v>6.7999999999999996E-3</v>
          </cell>
          <cell r="Q3340">
            <v>13</v>
          </cell>
          <cell r="R3340">
            <v>1.6730251098418369</v>
          </cell>
          <cell r="S3340">
            <v>0.90625186246843847</v>
          </cell>
          <cell r="T3340">
            <v>1.8879433349780173</v>
          </cell>
          <cell r="U3340">
            <v>1.6292178427962649</v>
          </cell>
          <cell r="V3340">
            <v>0.9627142536921065</v>
          </cell>
          <cell r="W3340">
            <v>1.4172507820670932</v>
          </cell>
          <cell r="X3340">
            <v>95</v>
          </cell>
          <cell r="Y3340">
            <v>82</v>
          </cell>
          <cell r="Z3340">
            <v>97</v>
          </cell>
          <cell r="AA3340">
            <v>95</v>
          </cell>
          <cell r="AB3340">
            <v>83</v>
          </cell>
          <cell r="AC3340">
            <v>92</v>
          </cell>
        </row>
        <row r="3341">
          <cell r="A3341" t="str">
            <v>tis</v>
          </cell>
          <cell r="B3341" t="str">
            <v>t</v>
          </cell>
          <cell r="C3341" t="str">
            <v>mid-8</v>
          </cell>
          <cell r="D3341" t="str">
            <v>i</v>
          </cell>
          <cell r="E3341" t="str">
            <v>s</v>
          </cell>
          <cell r="F3341" t="str">
            <v>late-8</v>
          </cell>
          <cell r="G3341" t="str">
            <v>ti</v>
          </cell>
          <cell r="H3341" t="str">
            <v>is</v>
          </cell>
          <cell r="I3341">
            <v>4</v>
          </cell>
          <cell r="J3341" t="str">
            <v>Not Found</v>
          </cell>
          <cell r="K3341">
            <v>0.15509999999999999</v>
          </cell>
          <cell r="L3341">
            <v>2.8999999999999998E-3</v>
          </cell>
          <cell r="M3341">
            <v>15</v>
          </cell>
          <cell r="N3341" t="str">
            <v>Not Found</v>
          </cell>
          <cell r="O3341">
            <v>0.15840000000000001</v>
          </cell>
          <cell r="P3341">
            <v>5.5999999999999999E-3</v>
          </cell>
          <cell r="Q3341">
            <v>8</v>
          </cell>
          <cell r="R3341">
            <v>1.0661501423140674</v>
          </cell>
          <cell r="S3341">
            <v>-8.134333646808932E-2</v>
          </cell>
          <cell r="T3341">
            <v>0.59947933208522108</v>
          </cell>
          <cell r="U3341">
            <v>0.87834062549089642</v>
          </cell>
          <cell r="V3341">
            <v>0.59615906768401883</v>
          </cell>
          <cell r="W3341">
            <v>0.25918078377818571</v>
          </cell>
          <cell r="X3341">
            <v>86</v>
          </cell>
          <cell r="Y3341">
            <v>46</v>
          </cell>
          <cell r="Z3341">
            <v>72</v>
          </cell>
          <cell r="AA3341">
            <v>81</v>
          </cell>
          <cell r="AB3341">
            <v>73</v>
          </cell>
          <cell r="AC3341">
            <v>60</v>
          </cell>
        </row>
        <row r="3342">
          <cell r="A3342" t="str">
            <v>tiS</v>
          </cell>
          <cell r="B3342" t="str">
            <v>t</v>
          </cell>
          <cell r="C3342" t="str">
            <v>mid-8</v>
          </cell>
          <cell r="D3342" t="str">
            <v>i</v>
          </cell>
          <cell r="E3342" t="str">
            <v>S</v>
          </cell>
          <cell r="F3342" t="str">
            <v>late-8</v>
          </cell>
          <cell r="G3342" t="str">
            <v>ti</v>
          </cell>
          <cell r="H3342" t="str">
            <v>iS</v>
          </cell>
          <cell r="I3342">
            <v>4</v>
          </cell>
          <cell r="J3342" t="str">
            <v>Not Found</v>
          </cell>
          <cell r="K3342">
            <v>8.4000000000000005E-2</v>
          </cell>
          <cell r="L3342">
            <v>1.2999999999999999E-3</v>
          </cell>
          <cell r="M3342">
            <v>9</v>
          </cell>
          <cell r="N3342" t="str">
            <v>Not Found</v>
          </cell>
          <cell r="O3342">
            <v>0.1072</v>
          </cell>
          <cell r="P3342">
            <v>3.8E-3</v>
          </cell>
          <cell r="Q3342">
            <v>6</v>
          </cell>
          <cell r="R3342">
            <v>-0.57448902845492078</v>
          </cell>
          <cell r="S3342">
            <v>-0.54609401832057292</v>
          </cell>
          <cell r="T3342">
            <v>-0.36686867008437607</v>
          </cell>
          <cell r="U3342">
            <v>-0.29376039664431325</v>
          </cell>
          <cell r="V3342">
            <v>4.632628867188715E-2</v>
          </cell>
          <cell r="W3342">
            <v>-0.20404721553737729</v>
          </cell>
          <cell r="X3342">
            <v>28.000000000000004</v>
          </cell>
          <cell r="Y3342">
            <v>28.999999999999996</v>
          </cell>
          <cell r="Z3342">
            <v>36</v>
          </cell>
          <cell r="AA3342">
            <v>38</v>
          </cell>
          <cell r="AB3342">
            <v>52</v>
          </cell>
          <cell r="AC3342">
            <v>42</v>
          </cell>
        </row>
        <row r="3343">
          <cell r="A3343" t="str">
            <v>tIs</v>
          </cell>
          <cell r="B3343" t="str">
            <v>t</v>
          </cell>
          <cell r="C3343" t="str">
            <v>mid-8</v>
          </cell>
          <cell r="D3343" t="str">
            <v>I</v>
          </cell>
          <cell r="E3343" t="str">
            <v>s</v>
          </cell>
          <cell r="F3343" t="str">
            <v>late-8</v>
          </cell>
          <cell r="G3343" t="str">
            <v>tI</v>
          </cell>
          <cell r="H3343" t="str">
            <v>Is</v>
          </cell>
          <cell r="I3343">
            <v>4</v>
          </cell>
          <cell r="J3343" t="str">
            <v>Not Found</v>
          </cell>
          <cell r="K3343">
            <v>0.2195</v>
          </cell>
          <cell r="L3343">
            <v>1.9300000000000001E-2</v>
          </cell>
          <cell r="M3343">
            <v>13</v>
          </cell>
          <cell r="N3343" t="str">
            <v>Not Found</v>
          </cell>
          <cell r="O3343">
            <v>0.21260000000000001</v>
          </cell>
          <cell r="P3343">
            <v>1.1900000000000001E-2</v>
          </cell>
          <cell r="Q3343">
            <v>9</v>
          </cell>
          <cell r="R3343">
            <v>2.55218618447332</v>
          </cell>
          <cell r="S3343">
            <v>4.6823511525198684</v>
          </cell>
          <cell r="T3343">
            <v>0.27736333136202201</v>
          </cell>
          <cell r="U3343">
            <v>2.1191194418918409</v>
          </cell>
          <cell r="V3343">
            <v>2.5205737942264799</v>
          </cell>
          <cell r="W3343">
            <v>0.49079478343596716</v>
          </cell>
          <cell r="X3343">
            <v>99</v>
          </cell>
          <cell r="Y3343">
            <v>100</v>
          </cell>
          <cell r="Z3343">
            <v>61</v>
          </cell>
          <cell r="AA3343">
            <v>98</v>
          </cell>
          <cell r="AB3343">
            <v>99</v>
          </cell>
          <cell r="AC3343">
            <v>69</v>
          </cell>
        </row>
        <row r="3344">
          <cell r="A3344" t="str">
            <v>tIS</v>
          </cell>
          <cell r="B3344" t="str">
            <v>t</v>
          </cell>
          <cell r="C3344" t="str">
            <v>mid-8</v>
          </cell>
          <cell r="D3344" t="str">
            <v>I</v>
          </cell>
          <cell r="E3344" t="str">
            <v>S</v>
          </cell>
          <cell r="F3344" t="str">
            <v>late-8</v>
          </cell>
          <cell r="G3344" t="str">
            <v>tI</v>
          </cell>
          <cell r="H3344" t="str">
            <v>IS</v>
          </cell>
          <cell r="I3344">
            <v>4</v>
          </cell>
          <cell r="J3344" t="str">
            <v>Not Found</v>
          </cell>
          <cell r="K3344">
            <v>0.1484</v>
          </cell>
          <cell r="L3344">
            <v>3.7000000000000002E-3</v>
          </cell>
          <cell r="M3344">
            <v>11</v>
          </cell>
          <cell r="N3344" t="str">
            <v>Not Found</v>
          </cell>
          <cell r="O3344">
            <v>0.1615</v>
          </cell>
          <cell r="P3344">
            <v>6.4999999999999997E-3</v>
          </cell>
          <cell r="Q3344">
            <v>9</v>
          </cell>
          <cell r="R3344">
            <v>0.91154701370433178</v>
          </cell>
          <cell r="S3344">
            <v>0.1510320044581526</v>
          </cell>
          <cell r="T3344">
            <v>-4.4752669361177014E-2</v>
          </cell>
          <cell r="U3344">
            <v>0.949307679565489</v>
          </cell>
          <cell r="V3344">
            <v>0.8710754571900845</v>
          </cell>
          <cell r="W3344">
            <v>0.49079478343596716</v>
          </cell>
          <cell r="X3344">
            <v>82</v>
          </cell>
          <cell r="Y3344">
            <v>56.000000000000007</v>
          </cell>
          <cell r="Z3344">
            <v>48</v>
          </cell>
          <cell r="AA3344">
            <v>83</v>
          </cell>
          <cell r="AB3344">
            <v>81</v>
          </cell>
          <cell r="AC3344">
            <v>69</v>
          </cell>
        </row>
        <row r="3345">
          <cell r="A3345" t="str">
            <v>Tis</v>
          </cell>
          <cell r="B3345" t="str">
            <v>T</v>
          </cell>
          <cell r="C3345" t="str">
            <v>late-8</v>
          </cell>
          <cell r="D3345" t="str">
            <v>i</v>
          </cell>
          <cell r="E3345" t="str">
            <v>s</v>
          </cell>
          <cell r="F3345" t="str">
            <v>late-8</v>
          </cell>
          <cell r="G3345" t="str">
            <v>Ti</v>
          </cell>
          <cell r="H3345" t="str">
            <v>is</v>
          </cell>
          <cell r="I3345">
            <v>5</v>
          </cell>
          <cell r="J3345" t="str">
            <v>Not Found</v>
          </cell>
          <cell r="K3345">
            <v>0.1174</v>
          </cell>
          <cell r="L3345">
            <v>2.7000000000000001E-3</v>
          </cell>
          <cell r="M3345">
            <v>8</v>
          </cell>
          <cell r="N3345" t="str">
            <v>Not Found</v>
          </cell>
          <cell r="O3345">
            <v>0.1113</v>
          </cell>
          <cell r="P3345">
            <v>2.5000000000000001E-3</v>
          </cell>
          <cell r="Q3345">
            <v>3</v>
          </cell>
          <cell r="R3345">
            <v>0.19621910521152389</v>
          </cell>
          <cell r="S3345">
            <v>-0.13943717169964967</v>
          </cell>
          <cell r="T3345">
            <v>-0.52792667044597552</v>
          </cell>
          <cell r="U3345">
            <v>-0.19990074448114234</v>
          </cell>
          <cell r="V3345">
            <v>-0.3507751628368746</v>
          </cell>
          <cell r="W3345">
            <v>-0.89888921451072179</v>
          </cell>
          <cell r="X3345">
            <v>57.999999999999993</v>
          </cell>
          <cell r="Y3345">
            <v>44</v>
          </cell>
          <cell r="Z3345">
            <v>30</v>
          </cell>
          <cell r="AA3345">
            <v>42</v>
          </cell>
          <cell r="AB3345">
            <v>37</v>
          </cell>
          <cell r="AC3345">
            <v>18</v>
          </cell>
        </row>
        <row r="3346">
          <cell r="A3346" t="str">
            <v>TiS</v>
          </cell>
          <cell r="B3346" t="str">
            <v>T</v>
          </cell>
          <cell r="C3346" t="str">
            <v>late-8</v>
          </cell>
          <cell r="D3346" t="str">
            <v>i</v>
          </cell>
          <cell r="E3346" t="str">
            <v>S</v>
          </cell>
          <cell r="F3346" t="str">
            <v>late-8</v>
          </cell>
          <cell r="G3346" t="str">
            <v>Ti</v>
          </cell>
          <cell r="H3346" t="str">
            <v>iS</v>
          </cell>
          <cell r="I3346">
            <v>5</v>
          </cell>
          <cell r="J3346" t="str">
            <v>Not Found</v>
          </cell>
          <cell r="K3346">
            <v>4.6300000000000001E-2</v>
          </cell>
          <cell r="L3346">
            <v>1.1000000000000001E-3</v>
          </cell>
          <cell r="M3346">
            <v>4</v>
          </cell>
          <cell r="N3346" t="str">
            <v>Not Found</v>
          </cell>
          <cell r="O3346">
            <v>6.0100000000000001E-2</v>
          </cell>
          <cell r="P3346">
            <v>6.9999999999999999E-4</v>
          </cell>
          <cell r="Q3346">
            <v>2</v>
          </cell>
          <cell r="R3346">
            <v>-1.4444200655574648</v>
          </cell>
          <cell r="S3346">
            <v>-0.60418785355213334</v>
          </cell>
          <cell r="T3346">
            <v>-1.1721586718923735</v>
          </cell>
          <cell r="U3346">
            <v>-1.3720017666163518</v>
          </cell>
          <cell r="V3346">
            <v>-0.90060794184900617</v>
          </cell>
          <cell r="W3346">
            <v>-1.1305032141685032</v>
          </cell>
          <cell r="X3346">
            <v>7.0000000000000009</v>
          </cell>
          <cell r="Y3346">
            <v>27</v>
          </cell>
          <cell r="Z3346">
            <v>12</v>
          </cell>
          <cell r="AA3346">
            <v>9</v>
          </cell>
          <cell r="AB3346">
            <v>19</v>
          </cell>
          <cell r="AC3346">
            <v>13</v>
          </cell>
        </row>
        <row r="3347">
          <cell r="A3347" t="str">
            <v>TIs</v>
          </cell>
          <cell r="B3347" t="str">
            <v>T</v>
          </cell>
          <cell r="C3347" t="str">
            <v>late-8</v>
          </cell>
          <cell r="D3347" t="str">
            <v>I</v>
          </cell>
          <cell r="E3347" t="str">
            <v>s</v>
          </cell>
          <cell r="F3347" t="str">
            <v>late-8</v>
          </cell>
          <cell r="G3347" t="str">
            <v>TI</v>
          </cell>
          <cell r="H3347" t="str">
            <v>Is</v>
          </cell>
          <cell r="I3347">
            <v>5</v>
          </cell>
          <cell r="J3347" t="str">
            <v>Not Found</v>
          </cell>
          <cell r="K3347">
            <v>0.18179999999999999</v>
          </cell>
          <cell r="L3347">
            <v>1.78E-2</v>
          </cell>
          <cell r="M3347">
            <v>8</v>
          </cell>
          <cell r="N3347" t="str">
            <v>Not Found</v>
          </cell>
          <cell r="O3347">
            <v>0.16550000000000001</v>
          </cell>
          <cell r="P3347">
            <v>1.01E-2</v>
          </cell>
          <cell r="Q3347">
            <v>6</v>
          </cell>
          <cell r="R3347">
            <v>1.6822551473707761</v>
          </cell>
          <cell r="S3347">
            <v>4.246647388283165</v>
          </cell>
          <cell r="T3347">
            <v>-0.52792667044597552</v>
          </cell>
          <cell r="U3347">
            <v>1.0408780719198023</v>
          </cell>
          <cell r="V3347">
            <v>1.9707410152143479</v>
          </cell>
          <cell r="W3347">
            <v>-0.20404721553737729</v>
          </cell>
          <cell r="X3347">
            <v>95</v>
          </cell>
          <cell r="Y3347">
            <v>100</v>
          </cell>
          <cell r="Z3347">
            <v>30</v>
          </cell>
          <cell r="AA3347">
            <v>85</v>
          </cell>
          <cell r="AB3347">
            <v>98</v>
          </cell>
          <cell r="AC3347">
            <v>42</v>
          </cell>
        </row>
        <row r="3348">
          <cell r="A3348" t="str">
            <v>TIS</v>
          </cell>
          <cell r="B3348" t="str">
            <v>T</v>
          </cell>
          <cell r="C3348" t="str">
            <v>late-8</v>
          </cell>
          <cell r="D3348" t="str">
            <v>I</v>
          </cell>
          <cell r="E3348" t="str">
            <v>S</v>
          </cell>
          <cell r="F3348" t="str">
            <v>late-8</v>
          </cell>
          <cell r="G3348" t="str">
            <v>TI</v>
          </cell>
          <cell r="H3348" t="str">
            <v>IS</v>
          </cell>
          <cell r="I3348">
            <v>5</v>
          </cell>
          <cell r="J3348" t="str">
            <v>Not Found</v>
          </cell>
          <cell r="K3348">
            <v>0.11070000000000001</v>
          </cell>
          <cell r="L3348">
            <v>2.3E-3</v>
          </cell>
          <cell r="M3348">
            <v>6</v>
          </cell>
          <cell r="N3348" t="str">
            <v>Not Found</v>
          </cell>
          <cell r="O3348">
            <v>0.1144</v>
          </cell>
          <cell r="P3348">
            <v>4.7000000000000002E-3</v>
          </cell>
          <cell r="Q3348">
            <v>6</v>
          </cell>
          <cell r="R3348">
            <v>4.1615976601788035E-2</v>
          </cell>
          <cell r="S3348">
            <v>-0.25562484216277065</v>
          </cell>
          <cell r="T3348">
            <v>-0.85004267116917465</v>
          </cell>
          <cell r="U3348">
            <v>-0.12893369040654945</v>
          </cell>
          <cell r="V3348">
            <v>0.32124267817795304</v>
          </cell>
          <cell r="W3348">
            <v>-0.20404721553737729</v>
          </cell>
          <cell r="X3348">
            <v>52</v>
          </cell>
          <cell r="Y3348">
            <v>40</v>
          </cell>
          <cell r="Z3348">
            <v>20</v>
          </cell>
          <cell r="AA3348">
            <v>45</v>
          </cell>
          <cell r="AB3348">
            <v>63</v>
          </cell>
          <cell r="AC3348">
            <v>42</v>
          </cell>
        </row>
        <row r="3349">
          <cell r="A3349" t="str">
            <v>tit</v>
          </cell>
          <cell r="B3349" t="str">
            <v>t</v>
          </cell>
          <cell r="C3349" t="str">
            <v>mid-8</v>
          </cell>
          <cell r="D3349" t="str">
            <v>i</v>
          </cell>
          <cell r="E3349" t="str">
            <v>t</v>
          </cell>
          <cell r="F3349" t="str">
            <v>mid-8</v>
          </cell>
          <cell r="G3349" t="str">
            <v>ti</v>
          </cell>
          <cell r="H3349" t="str">
            <v>it</v>
          </cell>
          <cell r="I3349">
            <v>3</v>
          </cell>
          <cell r="J3349" t="str">
            <v>Not Found</v>
          </cell>
          <cell r="K3349">
            <v>0.14230000000000001</v>
          </cell>
          <cell r="L3349">
            <v>3.5000000000000001E-3</v>
          </cell>
          <cell r="M3349">
            <v>30</v>
          </cell>
          <cell r="N3349" t="str">
            <v>Not Found</v>
          </cell>
          <cell r="O3349">
            <v>0.1643</v>
          </cell>
          <cell r="P3349">
            <v>8.2000000000000007E-3</v>
          </cell>
          <cell r="Q3349">
            <v>23</v>
          </cell>
          <cell r="R3349">
            <v>0.77078894138800524</v>
          </cell>
          <cell r="S3349">
            <v>9.2938169226592121E-2</v>
          </cell>
          <cell r="T3349">
            <v>3.015349337509214</v>
          </cell>
          <cell r="U3349">
            <v>1.0134069542135082</v>
          </cell>
          <cell r="V3349">
            <v>1.3903619707015424</v>
          </cell>
          <cell r="W3349">
            <v>3.7333907786449081</v>
          </cell>
          <cell r="X3349">
            <v>78</v>
          </cell>
          <cell r="Y3349">
            <v>54</v>
          </cell>
          <cell r="Z3349">
            <v>100</v>
          </cell>
          <cell r="AA3349">
            <v>84</v>
          </cell>
          <cell r="AB3349">
            <v>92</v>
          </cell>
          <cell r="AC3349">
            <v>100</v>
          </cell>
        </row>
        <row r="3350">
          <cell r="A3350" t="str">
            <v>tIT</v>
          </cell>
          <cell r="B3350" t="str">
            <v>t</v>
          </cell>
          <cell r="C3350" t="str">
            <v>mid-8</v>
          </cell>
          <cell r="D3350" t="str">
            <v>I</v>
          </cell>
          <cell r="E3350" t="str">
            <v>T</v>
          </cell>
          <cell r="F3350" t="str">
            <v>late-8</v>
          </cell>
          <cell r="G3350" t="str">
            <v>tI</v>
          </cell>
          <cell r="H3350" t="str">
            <v>IT</v>
          </cell>
          <cell r="I3350">
            <v>4</v>
          </cell>
          <cell r="J3350" t="str">
            <v>Not Found</v>
          </cell>
          <cell r="K3350">
            <v>0.14810000000000001</v>
          </cell>
          <cell r="L3350">
            <v>3.5999999999999999E-3</v>
          </cell>
          <cell r="M3350">
            <v>14</v>
          </cell>
          <cell r="N3350" t="str">
            <v>Not Found</v>
          </cell>
          <cell r="O3350">
            <v>0.1588</v>
          </cell>
          <cell r="P3350">
            <v>4.1999999999999997E-3</v>
          </cell>
          <cell r="Q3350">
            <v>9</v>
          </cell>
          <cell r="R3350">
            <v>0.90462448555762731</v>
          </cell>
          <cell r="S3350">
            <v>0.1219850868423723</v>
          </cell>
          <cell r="T3350">
            <v>0.43842133172362152</v>
          </cell>
          <cell r="U3350">
            <v>0.88749766472632741</v>
          </cell>
          <cell r="V3350">
            <v>0.168511350674583</v>
          </cell>
          <cell r="W3350">
            <v>0.49079478343596716</v>
          </cell>
          <cell r="X3350">
            <v>82</v>
          </cell>
          <cell r="Y3350">
            <v>55.000000000000007</v>
          </cell>
          <cell r="Z3350">
            <v>67</v>
          </cell>
          <cell r="AA3350">
            <v>81</v>
          </cell>
          <cell r="AB3350">
            <v>56.999999999999993</v>
          </cell>
          <cell r="AC3350">
            <v>69</v>
          </cell>
        </row>
        <row r="3351">
          <cell r="A3351" t="str">
            <v>Tit</v>
          </cell>
          <cell r="B3351" t="str">
            <v>T</v>
          </cell>
          <cell r="C3351" t="str">
            <v>late-8</v>
          </cell>
          <cell r="D3351" t="str">
            <v>i</v>
          </cell>
          <cell r="E3351" t="str">
            <v>t</v>
          </cell>
          <cell r="F3351" t="str">
            <v>mid-8</v>
          </cell>
          <cell r="G3351" t="str">
            <v>Ti</v>
          </cell>
          <cell r="H3351" t="str">
            <v>it</v>
          </cell>
          <cell r="I3351">
            <v>4</v>
          </cell>
          <cell r="J3351" t="str">
            <v>Not Found</v>
          </cell>
          <cell r="K3351">
            <v>0.1046</v>
          </cell>
          <cell r="L3351">
            <v>3.2000000000000002E-3</v>
          </cell>
          <cell r="M3351">
            <v>15</v>
          </cell>
          <cell r="N3351" t="str">
            <v>Not Found</v>
          </cell>
          <cell r="O3351">
            <v>0.1172</v>
          </cell>
          <cell r="P3351">
            <v>5.1000000000000004E-3</v>
          </cell>
          <cell r="Q3351">
            <v>12</v>
          </cell>
          <cell r="R3351">
            <v>-9.9142095714538872E-2</v>
          </cell>
          <cell r="S3351">
            <v>5.7974163792514658E-3</v>
          </cell>
          <cell r="T3351">
            <v>0.59947933208522108</v>
          </cell>
          <cell r="U3351">
            <v>-6.4834415758530245E-2</v>
          </cell>
          <cell r="V3351">
            <v>0.44342774018064901</v>
          </cell>
          <cell r="W3351">
            <v>1.1856367824093117</v>
          </cell>
          <cell r="X3351">
            <v>46</v>
          </cell>
          <cell r="Y3351">
            <v>50</v>
          </cell>
          <cell r="Z3351">
            <v>72</v>
          </cell>
          <cell r="AA3351">
            <v>47</v>
          </cell>
          <cell r="AB3351">
            <v>68</v>
          </cell>
          <cell r="AC3351">
            <v>88</v>
          </cell>
        </row>
        <row r="3352">
          <cell r="A3352" t="str">
            <v>TiT</v>
          </cell>
          <cell r="B3352" t="str">
            <v>T</v>
          </cell>
          <cell r="C3352" t="str">
            <v>late-8</v>
          </cell>
          <cell r="D3352" t="str">
            <v>i</v>
          </cell>
          <cell r="E3352" t="str">
            <v>T</v>
          </cell>
          <cell r="F3352" t="str">
            <v>late-8</v>
          </cell>
          <cell r="G3352" t="str">
            <v>Ti</v>
          </cell>
          <cell r="H3352" t="str">
            <v>iT</v>
          </cell>
          <cell r="I3352">
            <v>5</v>
          </cell>
          <cell r="J3352" t="str">
            <v>Not Found</v>
          </cell>
          <cell r="K3352">
            <v>4.5999999999999999E-2</v>
          </cell>
          <cell r="L3352">
            <v>1.2999999999999999E-3</v>
          </cell>
          <cell r="M3352">
            <v>8</v>
          </cell>
          <cell r="N3352" t="str">
            <v>Not Found</v>
          </cell>
          <cell r="O3352">
            <v>5.7500000000000002E-2</v>
          </cell>
          <cell r="P3352">
            <v>8.0000000000000004E-4</v>
          </cell>
          <cell r="Q3352">
            <v>3</v>
          </cell>
          <cell r="R3352">
            <v>-1.4513425937041693</v>
          </cell>
          <cell r="S3352">
            <v>-0.54609401832057292</v>
          </cell>
          <cell r="T3352">
            <v>-0.52792667044597552</v>
          </cell>
          <cell r="U3352">
            <v>-1.4315225216466552</v>
          </cell>
          <cell r="V3352">
            <v>-0.87006167634833231</v>
          </cell>
          <cell r="W3352">
            <v>-0.89888921451072179</v>
          </cell>
          <cell r="X3352">
            <v>7.0000000000000009</v>
          </cell>
          <cell r="Y3352">
            <v>28.999999999999996</v>
          </cell>
          <cell r="Z3352">
            <v>30</v>
          </cell>
          <cell r="AA3352">
            <v>8</v>
          </cell>
          <cell r="AB3352">
            <v>20</v>
          </cell>
          <cell r="AC3352">
            <v>18</v>
          </cell>
        </row>
        <row r="3353">
          <cell r="A3353" t="str">
            <v>TIt</v>
          </cell>
          <cell r="B3353" t="str">
            <v>T</v>
          </cell>
          <cell r="C3353" t="str">
            <v>late-8</v>
          </cell>
          <cell r="D3353" t="str">
            <v>I</v>
          </cell>
          <cell r="E3353" t="str">
            <v>t</v>
          </cell>
          <cell r="F3353" t="str">
            <v>mid-8</v>
          </cell>
          <cell r="G3353" t="str">
            <v>TI</v>
          </cell>
          <cell r="H3353" t="str">
            <v>It</v>
          </cell>
          <cell r="I3353">
            <v>4</v>
          </cell>
          <cell r="J3353" t="str">
            <v>Not Found</v>
          </cell>
          <cell r="K3353">
            <v>0.16900000000000001</v>
          </cell>
          <cell r="L3353">
            <v>7.0000000000000001E-3</v>
          </cell>
          <cell r="M3353">
            <v>18</v>
          </cell>
          <cell r="N3353" t="str">
            <v>Not Found</v>
          </cell>
          <cell r="O3353">
            <v>0.1714</v>
          </cell>
          <cell r="P3353">
            <v>6.7999999999999996E-3</v>
          </cell>
          <cell r="Q3353">
            <v>15</v>
          </cell>
          <cell r="R3353">
            <v>1.3868939464447141</v>
          </cell>
          <cell r="S3353">
            <v>1.1095802857789001</v>
          </cell>
          <cell r="T3353">
            <v>1.0826533331700197</v>
          </cell>
          <cell r="U3353">
            <v>1.175944400642414</v>
          </cell>
          <cell r="V3353">
            <v>0.9627142536921065</v>
          </cell>
          <cell r="W3353">
            <v>1.880478781382656</v>
          </cell>
          <cell r="X3353">
            <v>92</v>
          </cell>
          <cell r="Y3353">
            <v>87</v>
          </cell>
          <cell r="Z3353">
            <v>86</v>
          </cell>
          <cell r="AA3353">
            <v>88</v>
          </cell>
          <cell r="AB3353">
            <v>83</v>
          </cell>
          <cell r="AC3353">
            <v>97</v>
          </cell>
        </row>
        <row r="3354">
          <cell r="A3354" t="str">
            <v>TIT</v>
          </cell>
          <cell r="B3354" t="str">
            <v>T</v>
          </cell>
          <cell r="C3354" t="str">
            <v>late-8</v>
          </cell>
          <cell r="D3354" t="str">
            <v>I</v>
          </cell>
          <cell r="E3354" t="str">
            <v>T</v>
          </cell>
          <cell r="F3354" t="str">
            <v>late-8</v>
          </cell>
          <cell r="G3354" t="str">
            <v>TI</v>
          </cell>
          <cell r="H3354" t="str">
            <v>IT</v>
          </cell>
          <cell r="I3354">
            <v>5</v>
          </cell>
          <cell r="J3354" t="str">
            <v>Not Found</v>
          </cell>
          <cell r="K3354">
            <v>0.1104</v>
          </cell>
          <cell r="L3354">
            <v>2.2000000000000001E-3</v>
          </cell>
          <cell r="M3354">
            <v>7</v>
          </cell>
          <cell r="N3354" t="str">
            <v>Not Found</v>
          </cell>
          <cell r="O3354">
            <v>0.11169999999999999</v>
          </cell>
          <cell r="P3354">
            <v>2.3999999999999998E-3</v>
          </cell>
          <cell r="Q3354">
            <v>5</v>
          </cell>
          <cell r="R3354">
            <v>3.4693448455083244E-2</v>
          </cell>
          <cell r="S3354">
            <v>-0.2846717597785508</v>
          </cell>
          <cell r="T3354">
            <v>-0.68898467080757508</v>
          </cell>
          <cell r="U3354">
            <v>-0.19074370524571108</v>
          </cell>
          <cell r="V3354">
            <v>-0.38132142833754862</v>
          </cell>
          <cell r="W3354">
            <v>-0.43566121519515877</v>
          </cell>
          <cell r="X3354">
            <v>51</v>
          </cell>
          <cell r="Y3354">
            <v>38</v>
          </cell>
          <cell r="Z3354">
            <v>24</v>
          </cell>
          <cell r="AA3354">
            <v>42</v>
          </cell>
          <cell r="AB3354">
            <v>36</v>
          </cell>
          <cell r="AC3354">
            <v>33</v>
          </cell>
        </row>
        <row r="3355">
          <cell r="A3355" t="str">
            <v>tiv</v>
          </cell>
          <cell r="B3355" t="str">
            <v>t</v>
          </cell>
          <cell r="C3355" t="str">
            <v>mid-8</v>
          </cell>
          <cell r="D3355" t="str">
            <v>i</v>
          </cell>
          <cell r="E3355" t="str">
            <v>v</v>
          </cell>
          <cell r="F3355" t="str">
            <v>mid-8</v>
          </cell>
          <cell r="G3355" t="str">
            <v>ti</v>
          </cell>
          <cell r="H3355" t="str">
            <v>iv</v>
          </cell>
          <cell r="I3355">
            <v>3</v>
          </cell>
          <cell r="J3355" t="str">
            <v>Not Found</v>
          </cell>
          <cell r="K3355">
            <v>9.9900000000000003E-2</v>
          </cell>
          <cell r="L3355">
            <v>2.5999999999999999E-3</v>
          </cell>
          <cell r="M3355">
            <v>16</v>
          </cell>
          <cell r="N3355" t="str">
            <v>Not Found</v>
          </cell>
          <cell r="O3355">
            <v>0.1181</v>
          </cell>
          <cell r="P3355">
            <v>5.0000000000000001E-3</v>
          </cell>
          <cell r="Q3355">
            <v>10</v>
          </cell>
          <cell r="R3355">
            <v>-0.2075950366795774</v>
          </cell>
          <cell r="S3355">
            <v>-0.16848408931542999</v>
          </cell>
          <cell r="T3355">
            <v>0.76053733244682054</v>
          </cell>
          <cell r="U3355">
            <v>-4.4231077478809812E-2</v>
          </cell>
          <cell r="V3355">
            <v>0.41288147467997494</v>
          </cell>
          <cell r="W3355">
            <v>0.72240878309374867</v>
          </cell>
          <cell r="X3355">
            <v>42</v>
          </cell>
          <cell r="Y3355">
            <v>43</v>
          </cell>
          <cell r="Z3355">
            <v>78</v>
          </cell>
          <cell r="AA3355">
            <v>48</v>
          </cell>
          <cell r="AB3355">
            <v>66</v>
          </cell>
          <cell r="AC3355">
            <v>76</v>
          </cell>
        </row>
        <row r="3356">
          <cell r="A3356" t="str">
            <v>tIv</v>
          </cell>
          <cell r="B3356" t="str">
            <v>t</v>
          </cell>
          <cell r="C3356" t="str">
            <v>mid-8</v>
          </cell>
          <cell r="D3356" t="str">
            <v>I</v>
          </cell>
          <cell r="E3356" t="str">
            <v>v</v>
          </cell>
          <cell r="F3356" t="str">
            <v>mid-8</v>
          </cell>
          <cell r="G3356" t="str">
            <v>tI</v>
          </cell>
          <cell r="H3356" t="str">
            <v>Iv</v>
          </cell>
          <cell r="I3356">
            <v>3</v>
          </cell>
          <cell r="J3356" t="str">
            <v>Not Found</v>
          </cell>
          <cell r="K3356">
            <v>0.1643</v>
          </cell>
          <cell r="L3356">
            <v>5.5999999999999999E-3</v>
          </cell>
          <cell r="M3356">
            <v>11</v>
          </cell>
          <cell r="N3356" t="str">
            <v>Not Found</v>
          </cell>
          <cell r="O3356">
            <v>0.1724</v>
          </cell>
          <cell r="P3356">
            <v>5.3E-3</v>
          </cell>
          <cell r="Q3356">
            <v>7</v>
          </cell>
          <cell r="R3356">
            <v>1.2784410054796751</v>
          </cell>
          <cell r="S3356">
            <v>0.70292343915797684</v>
          </cell>
          <cell r="T3356">
            <v>-4.4752669361177014E-2</v>
          </cell>
          <cell r="U3356">
            <v>1.1988369987309924</v>
          </cell>
          <cell r="V3356">
            <v>0.50452027118199683</v>
          </cell>
          <cell r="W3356">
            <v>2.7566784120404197E-2</v>
          </cell>
          <cell r="X3356">
            <v>90</v>
          </cell>
          <cell r="Y3356">
            <v>76</v>
          </cell>
          <cell r="Z3356">
            <v>48</v>
          </cell>
          <cell r="AA3356">
            <v>88</v>
          </cell>
          <cell r="AB3356">
            <v>70</v>
          </cell>
          <cell r="AC3356">
            <v>51</v>
          </cell>
        </row>
        <row r="3357">
          <cell r="A3357" t="str">
            <v>TIv</v>
          </cell>
          <cell r="B3357" t="str">
            <v>T</v>
          </cell>
          <cell r="C3357" t="str">
            <v>late-8</v>
          </cell>
          <cell r="D3357" t="str">
            <v>I</v>
          </cell>
          <cell r="E3357" t="str">
            <v>v</v>
          </cell>
          <cell r="F3357" t="str">
            <v>mid-8</v>
          </cell>
          <cell r="G3357" t="str">
            <v>TI</v>
          </cell>
          <cell r="H3357" t="str">
            <v>Iv</v>
          </cell>
          <cell r="I3357">
            <v>4</v>
          </cell>
          <cell r="J3357" t="str">
            <v>Not Found</v>
          </cell>
          <cell r="K3357">
            <v>0.12659999999999999</v>
          </cell>
          <cell r="L3357">
            <v>4.1999999999999997E-3</v>
          </cell>
          <cell r="M3357">
            <v>8</v>
          </cell>
          <cell r="N3357" t="str">
            <v>Not Found</v>
          </cell>
          <cell r="O3357">
            <v>0.12529999999999999</v>
          </cell>
          <cell r="P3357">
            <v>3.5000000000000001E-3</v>
          </cell>
          <cell r="Q3357">
            <v>5</v>
          </cell>
          <cell r="R3357">
            <v>0.40850996837713105</v>
          </cell>
          <cell r="S3357">
            <v>0.29626659253705362</v>
          </cell>
          <cell r="T3357">
            <v>-0.52792667044597552</v>
          </cell>
          <cell r="U3357">
            <v>0.12059562875895397</v>
          </cell>
          <cell r="V3357">
            <v>-4.5312507830134761E-2</v>
          </cell>
          <cell r="W3357">
            <v>-0.43566121519515877</v>
          </cell>
          <cell r="X3357">
            <v>66</v>
          </cell>
          <cell r="Y3357">
            <v>62</v>
          </cell>
          <cell r="Z3357">
            <v>30</v>
          </cell>
          <cell r="AA3357">
            <v>55.000000000000007</v>
          </cell>
          <cell r="AB3357">
            <v>49</v>
          </cell>
          <cell r="AC3357">
            <v>33</v>
          </cell>
        </row>
        <row r="3358">
          <cell r="A3358" t="str">
            <v>tIz</v>
          </cell>
          <cell r="B3358" t="str">
            <v>t</v>
          </cell>
          <cell r="C3358" t="str">
            <v>mid-8</v>
          </cell>
          <cell r="D3358" t="str">
            <v>I</v>
          </cell>
          <cell r="E3358" t="str">
            <v>z</v>
          </cell>
          <cell r="F3358" t="str">
            <v>late-8</v>
          </cell>
          <cell r="G3358" t="str">
            <v>tI</v>
          </cell>
          <cell r="H3358" t="str">
            <v>Iz</v>
          </cell>
          <cell r="I3358">
            <v>4</v>
          </cell>
          <cell r="J3358" t="str">
            <v>Not Found</v>
          </cell>
          <cell r="K3358">
            <v>0.1608</v>
          </cell>
          <cell r="L3358">
            <v>6.7000000000000002E-3</v>
          </cell>
          <cell r="M3358">
            <v>11</v>
          </cell>
          <cell r="N3358" t="str">
            <v>Not Found</v>
          </cell>
          <cell r="O3358">
            <v>0.1744</v>
          </cell>
          <cell r="P3358">
            <v>8.0000000000000002E-3</v>
          </cell>
          <cell r="Q3358">
            <v>10</v>
          </cell>
          <cell r="R3358">
            <v>1.1976781771014549</v>
          </cell>
          <cell r="S3358">
            <v>1.0224395329315594</v>
          </cell>
          <cell r="T3358">
            <v>-4.4752669361177014E-2</v>
          </cell>
          <cell r="U3358">
            <v>1.2446221949081491</v>
          </cell>
          <cell r="V3358">
            <v>1.3292694397001943</v>
          </cell>
          <cell r="W3358">
            <v>0.72240878309374867</v>
          </cell>
          <cell r="X3358">
            <v>88</v>
          </cell>
          <cell r="Y3358">
            <v>85</v>
          </cell>
          <cell r="Z3358">
            <v>48</v>
          </cell>
          <cell r="AA3358">
            <v>89</v>
          </cell>
          <cell r="AB3358">
            <v>91</v>
          </cell>
          <cell r="AC3358">
            <v>76</v>
          </cell>
        </row>
        <row r="3359">
          <cell r="A3359" t="str">
            <v>Tiz</v>
          </cell>
          <cell r="B3359" t="str">
            <v>T</v>
          </cell>
          <cell r="C3359" t="str">
            <v>late-8</v>
          </cell>
          <cell r="D3359" t="str">
            <v>i</v>
          </cell>
          <cell r="E3359" t="str">
            <v>z</v>
          </cell>
          <cell r="F3359" t="str">
            <v>late-8</v>
          </cell>
          <cell r="G3359" t="str">
            <v>Ti</v>
          </cell>
          <cell r="H3359" t="str">
            <v>iz</v>
          </cell>
          <cell r="I3359">
            <v>5</v>
          </cell>
          <cell r="J3359" t="str">
            <v>Not Found</v>
          </cell>
          <cell r="K3359">
            <v>5.8700000000000002E-2</v>
          </cell>
          <cell r="L3359">
            <v>2.3999999999999998E-3</v>
          </cell>
          <cell r="M3359">
            <v>12</v>
          </cell>
          <cell r="N3359" t="str">
            <v>Not Found</v>
          </cell>
          <cell r="O3359">
            <v>7.3099999999999998E-2</v>
          </cell>
          <cell r="P3359">
            <v>2.7000000000000001E-3</v>
          </cell>
          <cell r="Q3359">
            <v>5</v>
          </cell>
          <cell r="R3359">
            <v>-1.1582889021603415</v>
          </cell>
          <cell r="S3359">
            <v>-0.22657792454699047</v>
          </cell>
          <cell r="T3359">
            <v>0.11630533100042251</v>
          </cell>
          <cell r="U3359">
            <v>-1.0743979914648336</v>
          </cell>
          <cell r="V3359">
            <v>-0.28968263183552656</v>
          </cell>
          <cell r="W3359">
            <v>-0.43566121519515877</v>
          </cell>
          <cell r="X3359">
            <v>12</v>
          </cell>
          <cell r="Y3359">
            <v>41</v>
          </cell>
          <cell r="Z3359">
            <v>54</v>
          </cell>
          <cell r="AA3359">
            <v>14.000000000000002</v>
          </cell>
          <cell r="AB3359">
            <v>39</v>
          </cell>
          <cell r="AC3359">
            <v>33</v>
          </cell>
        </row>
        <row r="3360">
          <cell r="A3360" t="str">
            <v>TIz</v>
          </cell>
          <cell r="B3360" t="str">
            <v>T</v>
          </cell>
          <cell r="C3360" t="str">
            <v>late-8</v>
          </cell>
          <cell r="D3360" t="str">
            <v>I</v>
          </cell>
          <cell r="E3360" t="str">
            <v>z</v>
          </cell>
          <cell r="F3360" t="str">
            <v>late-8</v>
          </cell>
          <cell r="G3360" t="str">
            <v>TI</v>
          </cell>
          <cell r="H3360" t="str">
            <v>Iz</v>
          </cell>
          <cell r="I3360">
            <v>5</v>
          </cell>
          <cell r="J3360" t="str">
            <v>Not Found</v>
          </cell>
          <cell r="K3360">
            <v>0.1231</v>
          </cell>
          <cell r="L3360">
            <v>5.1999999999999998E-3</v>
          </cell>
          <cell r="M3360">
            <v>6</v>
          </cell>
          <cell r="N3360" t="str">
            <v>Not Found</v>
          </cell>
          <cell r="O3360">
            <v>0.1273</v>
          </cell>
          <cell r="P3360">
            <v>6.1999999999999998E-3</v>
          </cell>
          <cell r="Q3360">
            <v>6</v>
          </cell>
          <cell r="R3360">
            <v>0.32774713999891109</v>
          </cell>
          <cell r="S3360">
            <v>0.58673576869485589</v>
          </cell>
          <cell r="T3360">
            <v>-0.85004267116917465</v>
          </cell>
          <cell r="U3360">
            <v>0.16638082493611064</v>
          </cell>
          <cell r="V3360">
            <v>0.77943666068806261</v>
          </cell>
          <cell r="W3360">
            <v>-0.20404721553737729</v>
          </cell>
          <cell r="X3360">
            <v>63</v>
          </cell>
          <cell r="Y3360">
            <v>72</v>
          </cell>
          <cell r="Z3360">
            <v>20</v>
          </cell>
          <cell r="AA3360">
            <v>56.999999999999993</v>
          </cell>
          <cell r="AB3360">
            <v>78</v>
          </cell>
          <cell r="AC3360">
            <v>42</v>
          </cell>
        </row>
        <row r="3361">
          <cell r="A3361" t="str">
            <v>tob</v>
          </cell>
          <cell r="B3361" t="str">
            <v>t</v>
          </cell>
          <cell r="C3361" t="str">
            <v>mid-8</v>
          </cell>
          <cell r="D3361" t="str">
            <v>o</v>
          </cell>
          <cell r="E3361" t="str">
            <v>b</v>
          </cell>
          <cell r="F3361" t="str">
            <v>early-8</v>
          </cell>
          <cell r="G3361" t="str">
            <v>to</v>
          </cell>
          <cell r="H3361" t="str">
            <v>ob</v>
          </cell>
          <cell r="I3361">
            <v>2</v>
          </cell>
          <cell r="J3361" t="str">
            <v>Not Found</v>
          </cell>
          <cell r="K3361">
            <v>0.1198</v>
          </cell>
          <cell r="L3361">
            <v>3.8E-3</v>
          </cell>
          <cell r="M3361">
            <v>14</v>
          </cell>
          <cell r="N3361" t="str">
            <v>Not Found</v>
          </cell>
          <cell r="O3361">
            <v>0.13270000000000001</v>
          </cell>
          <cell r="P3361">
            <v>4.5999999999999999E-3</v>
          </cell>
          <cell r="Q3361">
            <v>7</v>
          </cell>
          <cell r="R3361">
            <v>0.25159933038516064</v>
          </cell>
          <cell r="S3361">
            <v>0.18007892207393278</v>
          </cell>
          <cell r="T3361">
            <v>0.43842133172362152</v>
          </cell>
          <cell r="U3361">
            <v>0.29000085461443387</v>
          </cell>
          <cell r="V3361">
            <v>0.29069641267727897</v>
          </cell>
          <cell r="W3361">
            <v>2.7566784120404197E-2</v>
          </cell>
          <cell r="X3361">
            <v>60</v>
          </cell>
          <cell r="Y3361">
            <v>56.999999999999993</v>
          </cell>
          <cell r="Z3361">
            <v>67</v>
          </cell>
          <cell r="AA3361">
            <v>61</v>
          </cell>
          <cell r="AB3361">
            <v>62</v>
          </cell>
          <cell r="AC3361">
            <v>51</v>
          </cell>
        </row>
        <row r="3362">
          <cell r="A3362" t="str">
            <v>tOb</v>
          </cell>
          <cell r="B3362" t="str">
            <v>t</v>
          </cell>
          <cell r="C3362" t="str">
            <v>mid-8</v>
          </cell>
          <cell r="D3362" t="str">
            <v>O</v>
          </cell>
          <cell r="E3362" t="str">
            <v>b</v>
          </cell>
          <cell r="F3362" t="str">
            <v>early-8</v>
          </cell>
          <cell r="G3362" t="str">
            <v>tO</v>
          </cell>
          <cell r="H3362" t="str">
            <v>Ob</v>
          </cell>
          <cell r="I3362">
            <v>2</v>
          </cell>
          <cell r="J3362" t="str">
            <v>Not Found</v>
          </cell>
          <cell r="K3362">
            <v>7.3899999999999993E-2</v>
          </cell>
          <cell r="L3362">
            <v>2.9999999999999997E-4</v>
          </cell>
          <cell r="M3362">
            <v>5</v>
          </cell>
          <cell r="N3362" t="str">
            <v>Not Found</v>
          </cell>
          <cell r="O3362">
            <v>8.0199999999999994E-2</v>
          </cell>
          <cell r="P3362">
            <v>8.0000000000000004E-4</v>
          </cell>
          <cell r="Q3362">
            <v>3</v>
          </cell>
          <cell r="R3362">
            <v>-0.80754747606064226</v>
          </cell>
          <cell r="S3362">
            <v>-0.83656319447837524</v>
          </cell>
          <cell r="T3362">
            <v>-1.0111006715307742</v>
          </cell>
          <cell r="U3362">
            <v>-0.91186054503592784</v>
          </cell>
          <cell r="V3362">
            <v>-0.87006167634833231</v>
          </cell>
          <cell r="W3362">
            <v>-0.89888921451072179</v>
          </cell>
          <cell r="X3362">
            <v>21</v>
          </cell>
          <cell r="Y3362">
            <v>20</v>
          </cell>
          <cell r="Z3362">
            <v>15</v>
          </cell>
          <cell r="AA3362">
            <v>18</v>
          </cell>
          <cell r="AB3362">
            <v>20</v>
          </cell>
          <cell r="AC3362">
            <v>18</v>
          </cell>
        </row>
        <row r="3363">
          <cell r="A3363" t="str">
            <v>toC</v>
          </cell>
          <cell r="B3363" t="str">
            <v>t</v>
          </cell>
          <cell r="C3363" t="str">
            <v>mid-8</v>
          </cell>
          <cell r="D3363" t="str">
            <v>o</v>
          </cell>
          <cell r="E3363" t="str">
            <v>C</v>
          </cell>
          <cell r="F3363" t="str">
            <v>mid-8</v>
          </cell>
          <cell r="G3363" t="str">
            <v>to</v>
          </cell>
          <cell r="H3363" t="str">
            <v>oC</v>
          </cell>
          <cell r="I3363">
            <v>3</v>
          </cell>
          <cell r="J3363" t="str">
            <v>Not Found</v>
          </cell>
          <cell r="K3363">
            <v>0.1018</v>
          </cell>
          <cell r="L3363">
            <v>2.7000000000000001E-3</v>
          </cell>
          <cell r="M3363">
            <v>15</v>
          </cell>
          <cell r="N3363" t="str">
            <v>Not Found</v>
          </cell>
          <cell r="O3363">
            <v>0.1234</v>
          </cell>
          <cell r="P3363">
            <v>3.5999999999999999E-3</v>
          </cell>
          <cell r="Q3363">
            <v>9</v>
          </cell>
          <cell r="R3363">
            <v>-0.163752358417115</v>
          </cell>
          <cell r="S3363">
            <v>-0.13943717169964967</v>
          </cell>
          <cell r="T3363">
            <v>0.59947933208522108</v>
          </cell>
          <cell r="U3363">
            <v>7.7099692390655214E-2</v>
          </cell>
          <cell r="V3363">
            <v>-1.4766242329460836E-2</v>
          </cell>
          <cell r="W3363">
            <v>0.49079478343596716</v>
          </cell>
          <cell r="X3363">
            <v>43</v>
          </cell>
          <cell r="Y3363">
            <v>44</v>
          </cell>
          <cell r="Z3363">
            <v>72</v>
          </cell>
          <cell r="AA3363">
            <v>53</v>
          </cell>
          <cell r="AB3363">
            <v>50</v>
          </cell>
          <cell r="AC3363">
            <v>69</v>
          </cell>
        </row>
        <row r="3364">
          <cell r="A3364" t="str">
            <v>tOC</v>
          </cell>
          <cell r="B3364" t="str">
            <v>t</v>
          </cell>
          <cell r="C3364" t="str">
            <v>mid-8</v>
          </cell>
          <cell r="D3364" t="str">
            <v>O</v>
          </cell>
          <cell r="E3364" t="str">
            <v>C</v>
          </cell>
          <cell r="F3364" t="str">
            <v>mid-8</v>
          </cell>
          <cell r="G3364" t="str">
            <v>tO</v>
          </cell>
          <cell r="H3364" t="str">
            <v>OC</v>
          </cell>
          <cell r="I3364">
            <v>3</v>
          </cell>
          <cell r="J3364" t="str">
            <v>Not Found</v>
          </cell>
          <cell r="K3364">
            <v>5.5899999999999998E-2</v>
          </cell>
          <cell r="L3364">
            <v>2.0000000000000001E-4</v>
          </cell>
          <cell r="M3364">
            <v>4</v>
          </cell>
          <cell r="N3364" t="str">
            <v>Not Found</v>
          </cell>
          <cell r="O3364">
            <v>7.0999999999999994E-2</v>
          </cell>
          <cell r="P3364">
            <v>8.0000000000000004E-4</v>
          </cell>
          <cell r="Q3364">
            <v>3</v>
          </cell>
          <cell r="R3364">
            <v>-1.2228991648629177</v>
          </cell>
          <cell r="S3364">
            <v>-0.86561011209415539</v>
          </cell>
          <cell r="T3364">
            <v>-1.1721586718923735</v>
          </cell>
          <cell r="U3364">
            <v>-1.1224724474508483</v>
          </cell>
          <cell r="V3364">
            <v>-0.87006167634833231</v>
          </cell>
          <cell r="W3364">
            <v>-0.89888921451072179</v>
          </cell>
          <cell r="X3364">
            <v>11</v>
          </cell>
          <cell r="Y3364">
            <v>19</v>
          </cell>
          <cell r="Z3364">
            <v>12</v>
          </cell>
          <cell r="AA3364">
            <v>13</v>
          </cell>
          <cell r="AB3364">
            <v>20</v>
          </cell>
          <cell r="AC3364">
            <v>18</v>
          </cell>
        </row>
        <row r="3365">
          <cell r="A3365" t="str">
            <v>ToC</v>
          </cell>
          <cell r="B3365" t="str">
            <v>T</v>
          </cell>
          <cell r="C3365" t="str">
            <v>late-8</v>
          </cell>
          <cell r="D3365" t="str">
            <v>o</v>
          </cell>
          <cell r="E3365" t="str">
            <v>C</v>
          </cell>
          <cell r="F3365" t="str">
            <v>mid-8</v>
          </cell>
          <cell r="G3365" t="str">
            <v>To</v>
          </cell>
          <cell r="H3365" t="str">
            <v>oC</v>
          </cell>
          <cell r="I3365">
            <v>4</v>
          </cell>
          <cell r="J3365" t="str">
            <v>Not Found</v>
          </cell>
          <cell r="K3365">
            <v>6.4000000000000001E-2</v>
          </cell>
          <cell r="L3365">
            <v>4.0000000000000002E-4</v>
          </cell>
          <cell r="M3365">
            <v>5</v>
          </cell>
          <cell r="N3365" t="str">
            <v>Not Found</v>
          </cell>
          <cell r="O3365">
            <v>7.6300000000000007E-2</v>
          </cell>
          <cell r="P3365">
            <v>2.9999999999999997E-4</v>
          </cell>
          <cell r="Q3365">
            <v>1</v>
          </cell>
          <cell r="R3365">
            <v>-1.0359909049018936</v>
          </cell>
          <cell r="S3365">
            <v>-0.80751627686259497</v>
          </cell>
          <cell r="T3365">
            <v>-1.0111006715307742</v>
          </cell>
          <cell r="U3365">
            <v>-1.0011416775813828</v>
          </cell>
          <cell r="V3365">
            <v>-1.0227930038517021</v>
          </cell>
          <cell r="W3365">
            <v>-1.3621172138262847</v>
          </cell>
          <cell r="X3365">
            <v>15</v>
          </cell>
          <cell r="Y3365">
            <v>21</v>
          </cell>
          <cell r="Z3365">
            <v>15</v>
          </cell>
          <cell r="AA3365">
            <v>16</v>
          </cell>
          <cell r="AB3365">
            <v>16</v>
          </cell>
          <cell r="AC3365">
            <v>9</v>
          </cell>
        </row>
        <row r="3366">
          <cell r="A3366" t="str">
            <v>tOd</v>
          </cell>
          <cell r="B3366" t="str">
            <v>t</v>
          </cell>
          <cell r="C3366" t="str">
            <v>mid-8</v>
          </cell>
          <cell r="D3366" t="str">
            <v>O</v>
          </cell>
          <cell r="E3366" t="str">
            <v>d</v>
          </cell>
          <cell r="F3366" t="str">
            <v>early-8</v>
          </cell>
          <cell r="G3366" t="str">
            <v>tO</v>
          </cell>
          <cell r="H3366" t="str">
            <v>Od</v>
          </cell>
          <cell r="I3366">
            <v>2</v>
          </cell>
          <cell r="J3366" t="str">
            <v>Not Found</v>
          </cell>
          <cell r="K3366">
            <v>8.5900000000000004E-2</v>
          </cell>
          <cell r="L3366">
            <v>2.9999999999999997E-4</v>
          </cell>
          <cell r="M3366">
            <v>5</v>
          </cell>
          <cell r="N3366" t="str">
            <v>Not Found</v>
          </cell>
          <cell r="O3366">
            <v>0.1118</v>
          </cell>
          <cell r="P3366">
            <v>8.0000000000000004E-4</v>
          </cell>
          <cell r="Q3366">
            <v>5</v>
          </cell>
          <cell r="R3366">
            <v>-0.53064635019245832</v>
          </cell>
          <cell r="S3366">
            <v>-0.83656319447837524</v>
          </cell>
          <cell r="T3366">
            <v>-1.0111006715307742</v>
          </cell>
          <cell r="U3366">
            <v>-0.18845444543685316</v>
          </cell>
          <cell r="V3366">
            <v>-0.87006167634833231</v>
          </cell>
          <cell r="W3366">
            <v>-0.43566121519515877</v>
          </cell>
          <cell r="X3366">
            <v>30</v>
          </cell>
          <cell r="Y3366">
            <v>20</v>
          </cell>
          <cell r="Z3366">
            <v>15</v>
          </cell>
          <cell r="AA3366">
            <v>43</v>
          </cell>
          <cell r="AB3366">
            <v>20</v>
          </cell>
          <cell r="AC3366">
            <v>33</v>
          </cell>
        </row>
        <row r="3367">
          <cell r="A3367" t="str">
            <v>Tod</v>
          </cell>
          <cell r="B3367" t="str">
            <v>T</v>
          </cell>
          <cell r="C3367" t="str">
            <v>late-8</v>
          </cell>
          <cell r="D3367" t="str">
            <v>o</v>
          </cell>
          <cell r="E3367" t="str">
            <v>d</v>
          </cell>
          <cell r="F3367" t="str">
            <v>early-8</v>
          </cell>
          <cell r="G3367" t="str">
            <v>To</v>
          </cell>
          <cell r="H3367" t="str">
            <v>od</v>
          </cell>
          <cell r="I3367">
            <v>3</v>
          </cell>
          <cell r="J3367" t="str">
            <v>Not Found</v>
          </cell>
          <cell r="K3367">
            <v>9.4E-2</v>
          </cell>
          <cell r="L3367">
            <v>1.6000000000000001E-3</v>
          </cell>
          <cell r="M3367">
            <v>13</v>
          </cell>
          <cell r="N3367" t="str">
            <v>Not Found</v>
          </cell>
          <cell r="O3367">
            <v>0.1172</v>
          </cell>
          <cell r="P3367">
            <v>1.9E-3</v>
          </cell>
          <cell r="Q3367">
            <v>5</v>
          </cell>
          <cell r="R3367">
            <v>-0.34373809023143442</v>
          </cell>
          <cell r="S3367">
            <v>-0.45895326547323223</v>
          </cell>
          <cell r="T3367">
            <v>0.27736333136202201</v>
          </cell>
          <cell r="U3367">
            <v>-6.4834415758530245E-2</v>
          </cell>
          <cell r="V3367">
            <v>-0.53405275584091849</v>
          </cell>
          <cell r="W3367">
            <v>-0.43566121519515877</v>
          </cell>
          <cell r="X3367">
            <v>37</v>
          </cell>
          <cell r="Y3367">
            <v>32</v>
          </cell>
          <cell r="Z3367">
            <v>61</v>
          </cell>
          <cell r="AA3367">
            <v>47</v>
          </cell>
          <cell r="AB3367">
            <v>30</v>
          </cell>
          <cell r="AC3367">
            <v>33</v>
          </cell>
        </row>
        <row r="3368">
          <cell r="A3368" t="str">
            <v>tof</v>
          </cell>
          <cell r="B3368" t="str">
            <v>t</v>
          </cell>
          <cell r="C3368" t="str">
            <v>mid-8</v>
          </cell>
          <cell r="D3368" t="str">
            <v>o</v>
          </cell>
          <cell r="E3368" t="str">
            <v>f</v>
          </cell>
          <cell r="F3368" t="str">
            <v>mid-8</v>
          </cell>
          <cell r="G3368" t="str">
            <v>to</v>
          </cell>
          <cell r="H3368" t="str">
            <v>of</v>
          </cell>
          <cell r="I3368">
            <v>3</v>
          </cell>
          <cell r="J3368" t="str">
            <v>Not Found</v>
          </cell>
          <cell r="K3368">
            <v>0.1135</v>
          </cell>
          <cell r="L3368">
            <v>2.7000000000000001E-3</v>
          </cell>
          <cell r="M3368">
            <v>14</v>
          </cell>
          <cell r="N3368" t="str">
            <v>Not Found</v>
          </cell>
          <cell r="O3368">
            <v>0.13009999999999999</v>
          </cell>
          <cell r="P3368">
            <v>3.7000000000000002E-3</v>
          </cell>
          <cell r="Q3368">
            <v>7</v>
          </cell>
          <cell r="R3368">
            <v>0.10622623930436416</v>
          </cell>
          <cell r="S3368">
            <v>-0.13943717169964967</v>
          </cell>
          <cell r="T3368">
            <v>0.43842133172362152</v>
          </cell>
          <cell r="U3368">
            <v>0.23048009958412982</v>
          </cell>
          <cell r="V3368">
            <v>1.5780023171213225E-2</v>
          </cell>
          <cell r="W3368">
            <v>2.7566784120404197E-2</v>
          </cell>
          <cell r="X3368">
            <v>54</v>
          </cell>
          <cell r="Y3368">
            <v>44</v>
          </cell>
          <cell r="Z3368">
            <v>67</v>
          </cell>
          <cell r="AA3368">
            <v>59</v>
          </cell>
          <cell r="AB3368">
            <v>51</v>
          </cell>
          <cell r="AC3368">
            <v>51</v>
          </cell>
        </row>
        <row r="3369">
          <cell r="A3369" t="str">
            <v>tOf</v>
          </cell>
          <cell r="B3369" t="str">
            <v>t</v>
          </cell>
          <cell r="C3369" t="str">
            <v>mid-8</v>
          </cell>
          <cell r="D3369" t="str">
            <v>O</v>
          </cell>
          <cell r="E3369" t="str">
            <v>f</v>
          </cell>
          <cell r="F3369" t="str">
            <v>mid-8</v>
          </cell>
          <cell r="G3369" t="str">
            <v>tO</v>
          </cell>
          <cell r="H3369" t="str">
            <v>Of</v>
          </cell>
          <cell r="I3369">
            <v>3</v>
          </cell>
          <cell r="J3369" t="str">
            <v>Not Found</v>
          </cell>
          <cell r="K3369">
            <v>6.7599999999999993E-2</v>
          </cell>
          <cell r="L3369">
            <v>2.9999999999999997E-4</v>
          </cell>
          <cell r="M3369">
            <v>6</v>
          </cell>
          <cell r="N3369" t="str">
            <v>Not Found</v>
          </cell>
          <cell r="O3369">
            <v>7.7600000000000002E-2</v>
          </cell>
          <cell r="P3369">
            <v>1.1000000000000001E-3</v>
          </cell>
          <cell r="Q3369">
            <v>2</v>
          </cell>
          <cell r="R3369">
            <v>-0.9529205671414388</v>
          </cell>
          <cell r="S3369">
            <v>-0.83656319447837524</v>
          </cell>
          <cell r="T3369">
            <v>-0.85004267116917465</v>
          </cell>
          <cell r="U3369">
            <v>-0.97138130006623125</v>
          </cell>
          <cell r="V3369">
            <v>-0.7784228798463102</v>
          </cell>
          <cell r="W3369">
            <v>-1.1305032141685032</v>
          </cell>
          <cell r="X3369">
            <v>17</v>
          </cell>
          <cell r="Y3369">
            <v>20</v>
          </cell>
          <cell r="Z3369">
            <v>20</v>
          </cell>
          <cell r="AA3369">
            <v>17</v>
          </cell>
          <cell r="AB3369">
            <v>22</v>
          </cell>
          <cell r="AC3369">
            <v>13</v>
          </cell>
        </row>
        <row r="3370">
          <cell r="A3370" t="str">
            <v>Tof</v>
          </cell>
          <cell r="B3370" t="str">
            <v>T</v>
          </cell>
          <cell r="C3370" t="str">
            <v>late-8</v>
          </cell>
          <cell r="D3370" t="str">
            <v>o</v>
          </cell>
          <cell r="E3370" t="str">
            <v>f</v>
          </cell>
          <cell r="F3370" t="str">
            <v>mid-8</v>
          </cell>
          <cell r="G3370" t="str">
            <v>To</v>
          </cell>
          <cell r="H3370" t="str">
            <v>of</v>
          </cell>
          <cell r="I3370">
            <v>4</v>
          </cell>
          <cell r="J3370" t="str">
            <v>Not Found</v>
          </cell>
          <cell r="K3370">
            <v>7.5800000000000006E-2</v>
          </cell>
          <cell r="L3370">
            <v>4.0000000000000002E-4</v>
          </cell>
          <cell r="M3370">
            <v>4</v>
          </cell>
          <cell r="N3370" t="str">
            <v>Not Found</v>
          </cell>
          <cell r="O3370">
            <v>8.3000000000000004E-2</v>
          </cell>
          <cell r="P3370">
            <v>4.0000000000000002E-4</v>
          </cell>
          <cell r="Q3370">
            <v>2</v>
          </cell>
          <cell r="R3370">
            <v>-0.76370479779817957</v>
          </cell>
          <cell r="S3370">
            <v>-0.80751627686259497</v>
          </cell>
          <cell r="T3370">
            <v>-1.1721586718923735</v>
          </cell>
          <cell r="U3370">
            <v>-0.84776127038790827</v>
          </cell>
          <cell r="V3370">
            <v>-0.99224673835102817</v>
          </cell>
          <cell r="W3370">
            <v>-1.1305032141685032</v>
          </cell>
          <cell r="X3370">
            <v>22</v>
          </cell>
          <cell r="Y3370">
            <v>21</v>
          </cell>
          <cell r="Z3370">
            <v>12</v>
          </cell>
          <cell r="AA3370">
            <v>20</v>
          </cell>
          <cell r="AB3370">
            <v>17</v>
          </cell>
          <cell r="AC3370">
            <v>13</v>
          </cell>
        </row>
        <row r="3371">
          <cell r="A3371" t="str">
            <v>tog</v>
          </cell>
          <cell r="B3371" t="str">
            <v>t</v>
          </cell>
          <cell r="C3371" t="str">
            <v>mid-8</v>
          </cell>
          <cell r="D3371" t="str">
            <v>o</v>
          </cell>
          <cell r="E3371" t="str">
            <v>g</v>
          </cell>
          <cell r="F3371" t="str">
            <v>mid-8</v>
          </cell>
          <cell r="G3371" t="str">
            <v>to</v>
          </cell>
          <cell r="H3371" t="str">
            <v>og</v>
          </cell>
          <cell r="I3371">
            <v>3</v>
          </cell>
          <cell r="J3371" t="str">
            <v>Not Found</v>
          </cell>
          <cell r="K3371">
            <v>0.11169999999999999</v>
          </cell>
          <cell r="L3371">
            <v>3.0999999999999999E-3</v>
          </cell>
          <cell r="M3371">
            <v>15</v>
          </cell>
          <cell r="N3371" t="str">
            <v>Not Found</v>
          </cell>
          <cell r="O3371">
            <v>0.1298</v>
          </cell>
          <cell r="P3371">
            <v>4.4000000000000003E-3</v>
          </cell>
          <cell r="Q3371">
            <v>7</v>
          </cell>
          <cell r="R3371">
            <v>6.4691070424136382E-2</v>
          </cell>
          <cell r="S3371">
            <v>-2.324950123652884E-2</v>
          </cell>
          <cell r="T3371">
            <v>0.59947933208522108</v>
          </cell>
          <cell r="U3371">
            <v>0.22361232015755644</v>
          </cell>
          <cell r="V3371">
            <v>0.22960388167593113</v>
          </cell>
          <cell r="W3371">
            <v>2.7566784120404197E-2</v>
          </cell>
          <cell r="X3371">
            <v>53</v>
          </cell>
          <cell r="Y3371">
            <v>49</v>
          </cell>
          <cell r="Z3371">
            <v>72</v>
          </cell>
          <cell r="AA3371">
            <v>59</v>
          </cell>
          <cell r="AB3371">
            <v>60</v>
          </cell>
          <cell r="AC3371">
            <v>51</v>
          </cell>
        </row>
        <row r="3372">
          <cell r="A3372" t="str">
            <v>toG</v>
          </cell>
          <cell r="B3372" t="str">
            <v>t</v>
          </cell>
          <cell r="C3372" t="str">
            <v>mid-8</v>
          </cell>
          <cell r="D3372" t="str">
            <v>o</v>
          </cell>
          <cell r="E3372" t="str">
            <v>G</v>
          </cell>
          <cell r="F3372" t="str">
            <v>mid-8</v>
          </cell>
          <cell r="G3372" t="str">
            <v>to</v>
          </cell>
          <cell r="H3372" t="str">
            <v>oG</v>
          </cell>
          <cell r="I3372">
            <v>3</v>
          </cell>
          <cell r="J3372" t="str">
            <v>Not Found</v>
          </cell>
          <cell r="K3372">
            <v>0.1055</v>
          </cell>
          <cell r="L3372">
            <v>2.5000000000000001E-3</v>
          </cell>
          <cell r="M3372">
            <v>12</v>
          </cell>
          <cell r="N3372" t="str">
            <v>Not Found</v>
          </cell>
          <cell r="O3372">
            <v>0.12959999999999999</v>
          </cell>
          <cell r="P3372">
            <v>3.3999999999999998E-3</v>
          </cell>
          <cell r="Q3372">
            <v>7</v>
          </cell>
          <cell r="R3372">
            <v>-7.8374511274425143E-2</v>
          </cell>
          <cell r="S3372">
            <v>-0.19753100693121017</v>
          </cell>
          <cell r="T3372">
            <v>0.11630533100042251</v>
          </cell>
          <cell r="U3372">
            <v>0.21903380053984067</v>
          </cell>
          <cell r="V3372">
            <v>-7.5858773330808829E-2</v>
          </cell>
          <cell r="W3372">
            <v>2.7566784120404197E-2</v>
          </cell>
          <cell r="X3372">
            <v>47</v>
          </cell>
          <cell r="Y3372">
            <v>42</v>
          </cell>
          <cell r="Z3372">
            <v>54</v>
          </cell>
          <cell r="AA3372">
            <v>59</v>
          </cell>
          <cell r="AB3372">
            <v>48</v>
          </cell>
          <cell r="AC3372">
            <v>51</v>
          </cell>
        </row>
        <row r="3373">
          <cell r="A3373" t="str">
            <v>tOg</v>
          </cell>
          <cell r="B3373" t="str">
            <v>t</v>
          </cell>
          <cell r="C3373" t="str">
            <v>mid-8</v>
          </cell>
          <cell r="D3373" t="str">
            <v>O</v>
          </cell>
          <cell r="E3373" t="str">
            <v>g</v>
          </cell>
          <cell r="F3373" t="str">
            <v>mid-8</v>
          </cell>
          <cell r="G3373" t="str">
            <v>tO</v>
          </cell>
          <cell r="H3373" t="str">
            <v>Og</v>
          </cell>
          <cell r="I3373">
            <v>3</v>
          </cell>
          <cell r="J3373" t="str">
            <v>Not Found</v>
          </cell>
          <cell r="K3373">
            <v>6.59E-2</v>
          </cell>
          <cell r="L3373">
            <v>2.0000000000000001E-4</v>
          </cell>
          <cell r="M3373">
            <v>5</v>
          </cell>
          <cell r="N3373" t="str">
            <v>Not Found</v>
          </cell>
          <cell r="O3373">
            <v>7.7299999999999994E-2</v>
          </cell>
          <cell r="P3373">
            <v>8.0000000000000004E-4</v>
          </cell>
          <cell r="Q3373">
            <v>3</v>
          </cell>
          <cell r="R3373">
            <v>-0.99214822663943125</v>
          </cell>
          <cell r="S3373">
            <v>-0.86561011209415539</v>
          </cell>
          <cell r="T3373">
            <v>-1.0111006715307742</v>
          </cell>
          <cell r="U3373">
            <v>-0.97824907949280493</v>
          </cell>
          <cell r="V3373">
            <v>-0.87006167634833231</v>
          </cell>
          <cell r="W3373">
            <v>-0.89888921451072179</v>
          </cell>
          <cell r="X3373">
            <v>16</v>
          </cell>
          <cell r="Y3373">
            <v>19</v>
          </cell>
          <cell r="Z3373">
            <v>15</v>
          </cell>
          <cell r="AA3373">
            <v>16</v>
          </cell>
          <cell r="AB3373">
            <v>20</v>
          </cell>
          <cell r="AC3373">
            <v>18</v>
          </cell>
        </row>
        <row r="3374">
          <cell r="A3374" t="str">
            <v>tOG</v>
          </cell>
          <cell r="B3374" t="str">
            <v>t</v>
          </cell>
          <cell r="C3374" t="str">
            <v>mid-8</v>
          </cell>
          <cell r="D3374" t="str">
            <v>O</v>
          </cell>
          <cell r="E3374" t="str">
            <v>G</v>
          </cell>
          <cell r="F3374" t="str">
            <v>mid-8</v>
          </cell>
          <cell r="G3374" t="str">
            <v>tO</v>
          </cell>
          <cell r="H3374" t="str">
            <v>OG</v>
          </cell>
          <cell r="I3374">
            <v>3</v>
          </cell>
          <cell r="J3374" t="str">
            <v>Not Found</v>
          </cell>
          <cell r="K3374">
            <v>5.9700000000000003E-2</v>
          </cell>
          <cell r="L3374">
            <v>2.0000000000000001E-4</v>
          </cell>
          <cell r="M3374">
            <v>5</v>
          </cell>
          <cell r="N3374" t="str">
            <v>Not Found</v>
          </cell>
          <cell r="O3374">
            <v>7.7100000000000002E-2</v>
          </cell>
          <cell r="P3374">
            <v>8.0000000000000004E-4</v>
          </cell>
          <cell r="Q3374">
            <v>2</v>
          </cell>
          <cell r="R3374">
            <v>-1.1352138083379928</v>
          </cell>
          <cell r="S3374">
            <v>-0.86561011209415539</v>
          </cell>
          <cell r="T3374">
            <v>-1.0111006715307742</v>
          </cell>
          <cell r="U3374">
            <v>-0.98282759911052042</v>
          </cell>
          <cell r="V3374">
            <v>-0.87006167634833231</v>
          </cell>
          <cell r="W3374">
            <v>-1.1305032141685032</v>
          </cell>
          <cell r="X3374">
            <v>13</v>
          </cell>
          <cell r="Y3374">
            <v>19</v>
          </cell>
          <cell r="Z3374">
            <v>15</v>
          </cell>
          <cell r="AA3374">
            <v>16</v>
          </cell>
          <cell r="AB3374">
            <v>20</v>
          </cell>
          <cell r="AC3374">
            <v>13</v>
          </cell>
        </row>
        <row r="3375">
          <cell r="A3375" t="str">
            <v>ToG</v>
          </cell>
          <cell r="B3375" t="str">
            <v>T</v>
          </cell>
          <cell r="C3375" t="str">
            <v>late-8</v>
          </cell>
          <cell r="D3375" t="str">
            <v>o</v>
          </cell>
          <cell r="E3375" t="str">
            <v>G</v>
          </cell>
          <cell r="F3375" t="str">
            <v>mid-8</v>
          </cell>
          <cell r="G3375" t="str">
            <v>To</v>
          </cell>
          <cell r="H3375" t="str">
            <v>oG</v>
          </cell>
          <cell r="I3375">
            <v>4</v>
          </cell>
          <cell r="J3375" t="str">
            <v>Not Found</v>
          </cell>
          <cell r="K3375">
            <v>6.7799999999999999E-2</v>
          </cell>
          <cell r="L3375">
            <v>2.0000000000000001E-4</v>
          </cell>
          <cell r="M3375">
            <v>3</v>
          </cell>
          <cell r="N3375" t="str">
            <v>Not Found</v>
          </cell>
          <cell r="O3375">
            <v>8.2500000000000004E-2</v>
          </cell>
          <cell r="P3375">
            <v>2.0000000000000001E-4</v>
          </cell>
          <cell r="Q3375">
            <v>1</v>
          </cell>
          <cell r="R3375">
            <v>-0.9483055483769689</v>
          </cell>
          <cell r="S3375">
            <v>-0.86561011209415539</v>
          </cell>
          <cell r="T3375">
            <v>-1.3332166722539731</v>
          </cell>
          <cell r="U3375">
            <v>-0.85920756943219745</v>
          </cell>
          <cell r="V3375">
            <v>-1.0533392693523762</v>
          </cell>
          <cell r="W3375">
            <v>-1.3621172138262847</v>
          </cell>
          <cell r="X3375">
            <v>17</v>
          </cell>
          <cell r="Y3375">
            <v>19</v>
          </cell>
          <cell r="Z3375">
            <v>9</v>
          </cell>
          <cell r="AA3375">
            <v>20</v>
          </cell>
          <cell r="AB3375">
            <v>15</v>
          </cell>
          <cell r="AC3375">
            <v>9</v>
          </cell>
        </row>
        <row r="3376">
          <cell r="A3376" t="str">
            <v>toJ</v>
          </cell>
          <cell r="B3376" t="str">
            <v>t</v>
          </cell>
          <cell r="C3376" t="str">
            <v>mid-8</v>
          </cell>
          <cell r="D3376" t="str">
            <v>o</v>
          </cell>
          <cell r="E3376" t="str">
            <v>J</v>
          </cell>
          <cell r="F3376" t="str">
            <v>mid-8</v>
          </cell>
          <cell r="G3376" t="str">
            <v>to</v>
          </cell>
          <cell r="H3376" t="str">
            <v>oJ</v>
          </cell>
          <cell r="I3376">
            <v>3</v>
          </cell>
          <cell r="J3376" t="str">
            <v>Not Found</v>
          </cell>
          <cell r="K3376">
            <v>0.1046</v>
          </cell>
          <cell r="L3376">
            <v>2.7000000000000001E-3</v>
          </cell>
          <cell r="M3376">
            <v>10</v>
          </cell>
          <cell r="N3376" t="str">
            <v>Not Found</v>
          </cell>
          <cell r="O3376">
            <v>0.1171</v>
          </cell>
          <cell r="P3376">
            <v>3.5000000000000001E-3</v>
          </cell>
          <cell r="Q3376">
            <v>5</v>
          </cell>
          <cell r="R3376">
            <v>-9.9142095714538872E-2</v>
          </cell>
          <cell r="S3376">
            <v>-0.13943717169964967</v>
          </cell>
          <cell r="T3376">
            <v>-0.20581066972277653</v>
          </cell>
          <cell r="U3376">
            <v>-6.7123675567388144E-2</v>
          </cell>
          <cell r="V3376">
            <v>-4.5312507830134761E-2</v>
          </cell>
          <cell r="W3376">
            <v>-0.43566121519515877</v>
          </cell>
          <cell r="X3376">
            <v>46</v>
          </cell>
          <cell r="Y3376">
            <v>44</v>
          </cell>
          <cell r="Z3376">
            <v>42</v>
          </cell>
          <cell r="AA3376">
            <v>47</v>
          </cell>
          <cell r="AB3376">
            <v>49</v>
          </cell>
          <cell r="AC3376">
            <v>33</v>
          </cell>
        </row>
        <row r="3377">
          <cell r="A3377" t="str">
            <v>tOJ</v>
          </cell>
          <cell r="B3377" t="str">
            <v>t</v>
          </cell>
          <cell r="C3377" t="str">
            <v>mid-8</v>
          </cell>
          <cell r="D3377" t="str">
            <v>O</v>
          </cell>
          <cell r="E3377" t="str">
            <v>J</v>
          </cell>
          <cell r="F3377" t="str">
            <v>mid-8</v>
          </cell>
          <cell r="G3377" t="str">
            <v>tO</v>
          </cell>
          <cell r="H3377" t="str">
            <v>OJ</v>
          </cell>
          <cell r="I3377">
            <v>3</v>
          </cell>
          <cell r="J3377" t="str">
            <v>Not Found</v>
          </cell>
          <cell r="K3377">
            <v>5.8700000000000002E-2</v>
          </cell>
          <cell r="L3377">
            <v>2.0000000000000001E-4</v>
          </cell>
          <cell r="M3377">
            <v>2</v>
          </cell>
          <cell r="N3377" t="str">
            <v>Not Found</v>
          </cell>
          <cell r="O3377">
            <v>6.4600000000000005E-2</v>
          </cell>
          <cell r="P3377">
            <v>8.0000000000000004E-4</v>
          </cell>
          <cell r="Q3377">
            <v>1</v>
          </cell>
          <cell r="R3377">
            <v>-1.1582889021603415</v>
          </cell>
          <cell r="S3377">
            <v>-0.86561011209415539</v>
          </cell>
          <cell r="T3377">
            <v>-1.4942746726155727</v>
          </cell>
          <cell r="U3377">
            <v>-1.2689850752177492</v>
          </cell>
          <cell r="V3377">
            <v>-0.87006167634833231</v>
          </cell>
          <cell r="W3377">
            <v>-1.3621172138262847</v>
          </cell>
          <cell r="X3377">
            <v>12</v>
          </cell>
          <cell r="Y3377">
            <v>19</v>
          </cell>
          <cell r="Z3377">
            <v>7.0000000000000009</v>
          </cell>
          <cell r="AA3377">
            <v>10</v>
          </cell>
          <cell r="AB3377">
            <v>20</v>
          </cell>
          <cell r="AC3377">
            <v>9</v>
          </cell>
        </row>
        <row r="3378">
          <cell r="A3378" t="str">
            <v>tOk</v>
          </cell>
          <cell r="B3378" t="str">
            <v>t</v>
          </cell>
          <cell r="C3378" t="str">
            <v>mid-8</v>
          </cell>
          <cell r="D3378" t="str">
            <v>O</v>
          </cell>
          <cell r="E3378" t="str">
            <v>k</v>
          </cell>
          <cell r="F3378" t="str">
            <v>mid-8</v>
          </cell>
          <cell r="G3378" t="str">
            <v>tO</v>
          </cell>
          <cell r="H3378" t="str">
            <v>Ok</v>
          </cell>
          <cell r="I3378">
            <v>3</v>
          </cell>
          <cell r="J3378" t="str">
            <v>Not Found</v>
          </cell>
          <cell r="K3378">
            <v>0.1014</v>
          </cell>
          <cell r="L3378">
            <v>2.9999999999999997E-4</v>
          </cell>
          <cell r="M3378">
            <v>13</v>
          </cell>
          <cell r="N3378" t="str">
            <v>Not Found</v>
          </cell>
          <cell r="O3378">
            <v>0.11899999999999999</v>
          </cell>
          <cell r="P3378">
            <v>8.0000000000000004E-4</v>
          </cell>
          <cell r="Q3378">
            <v>5</v>
          </cell>
          <cell r="R3378">
            <v>-0.17298239594605441</v>
          </cell>
          <cell r="S3378">
            <v>-0.83656319447837524</v>
          </cell>
          <cell r="T3378">
            <v>0.27736333136202201</v>
          </cell>
          <cell r="U3378">
            <v>-2.3627739199089382E-2</v>
          </cell>
          <cell r="V3378">
            <v>-0.87006167634833231</v>
          </cell>
          <cell r="W3378">
            <v>-0.43566121519515877</v>
          </cell>
          <cell r="X3378">
            <v>43</v>
          </cell>
          <cell r="Y3378">
            <v>20</v>
          </cell>
          <cell r="Z3378">
            <v>61</v>
          </cell>
          <cell r="AA3378">
            <v>49</v>
          </cell>
          <cell r="AB3378">
            <v>20</v>
          </cell>
          <cell r="AC3378">
            <v>33</v>
          </cell>
        </row>
        <row r="3379">
          <cell r="A3379" t="str">
            <v>Tok</v>
          </cell>
          <cell r="B3379" t="str">
            <v>T</v>
          </cell>
          <cell r="C3379" t="str">
            <v>late-8</v>
          </cell>
          <cell r="D3379" t="str">
            <v>o</v>
          </cell>
          <cell r="E3379" t="str">
            <v>k</v>
          </cell>
          <cell r="F3379" t="str">
            <v>mid-8</v>
          </cell>
          <cell r="G3379" t="str">
            <v>To</v>
          </cell>
          <cell r="H3379" t="str">
            <v>ok</v>
          </cell>
          <cell r="I3379">
            <v>4</v>
          </cell>
          <cell r="J3379" t="str">
            <v>Not Found</v>
          </cell>
          <cell r="K3379">
            <v>0.1095</v>
          </cell>
          <cell r="L3379">
            <v>2.8E-3</v>
          </cell>
          <cell r="M3379">
            <v>12</v>
          </cell>
          <cell r="N3379" t="str">
            <v>Not Found</v>
          </cell>
          <cell r="O3379">
            <v>0.12429999999999999</v>
          </cell>
          <cell r="P3379">
            <v>3.0000000000000001E-3</v>
          </cell>
          <cell r="Q3379">
            <v>7</v>
          </cell>
          <cell r="R3379">
            <v>1.3925864014969513E-2</v>
          </cell>
          <cell r="S3379">
            <v>-0.1103902540838695</v>
          </cell>
          <cell r="T3379">
            <v>0.11630533100042251</v>
          </cell>
          <cell r="U3379">
            <v>9.770303067037564E-2</v>
          </cell>
          <cell r="V3379">
            <v>-0.19804383533350467</v>
          </cell>
          <cell r="W3379">
            <v>2.7566784120404197E-2</v>
          </cell>
          <cell r="X3379">
            <v>51</v>
          </cell>
          <cell r="Y3379">
            <v>45</v>
          </cell>
          <cell r="Z3379">
            <v>54</v>
          </cell>
          <cell r="AA3379">
            <v>54</v>
          </cell>
          <cell r="AB3379">
            <v>43</v>
          </cell>
          <cell r="AC3379">
            <v>51</v>
          </cell>
        </row>
        <row r="3380">
          <cell r="A3380" t="str">
            <v>TOl</v>
          </cell>
          <cell r="B3380" t="str">
            <v>T</v>
          </cell>
          <cell r="C3380" t="str">
            <v>late-8</v>
          </cell>
          <cell r="D3380" t="str">
            <v>O</v>
          </cell>
          <cell r="E3380" t="str">
            <v>l</v>
          </cell>
          <cell r="F3380" t="str">
            <v>late-8</v>
          </cell>
          <cell r="G3380" t="str">
            <v>TO</v>
          </cell>
          <cell r="H3380" t="str">
            <v>Ol</v>
          </cell>
          <cell r="I3380">
            <v>5</v>
          </cell>
          <cell r="J3380" t="str">
            <v>Not Found</v>
          </cell>
          <cell r="K3380">
            <v>8.3900000000000002E-2</v>
          </cell>
          <cell r="L3380">
            <v>5.0000000000000001E-4</v>
          </cell>
          <cell r="M3380">
            <v>8</v>
          </cell>
          <cell r="N3380" t="str">
            <v>Not Found</v>
          </cell>
          <cell r="O3380">
            <v>9.2700000000000005E-2</v>
          </cell>
          <cell r="P3380">
            <v>6.9999999999999999E-4</v>
          </cell>
          <cell r="Q3380">
            <v>2</v>
          </cell>
          <cell r="R3380">
            <v>-0.57679653783715568</v>
          </cell>
          <cell r="S3380">
            <v>-0.77846935924681471</v>
          </cell>
          <cell r="T3380">
            <v>-0.52792667044597552</v>
          </cell>
          <cell r="U3380">
            <v>-0.62570306892869865</v>
          </cell>
          <cell r="V3380">
            <v>-0.90060794184900617</v>
          </cell>
          <cell r="W3380">
            <v>-1.1305032141685032</v>
          </cell>
          <cell r="X3380">
            <v>28.000000000000004</v>
          </cell>
          <cell r="Y3380">
            <v>21</v>
          </cell>
          <cell r="Z3380">
            <v>30</v>
          </cell>
          <cell r="AA3380">
            <v>27</v>
          </cell>
          <cell r="AB3380">
            <v>19</v>
          </cell>
          <cell r="AC3380">
            <v>13</v>
          </cell>
        </row>
        <row r="3381">
          <cell r="A3381" t="str">
            <v>tOm</v>
          </cell>
          <cell r="B3381" t="str">
            <v>t</v>
          </cell>
          <cell r="C3381" t="str">
            <v>mid-8</v>
          </cell>
          <cell r="D3381" t="str">
            <v>O</v>
          </cell>
          <cell r="E3381" t="str">
            <v>m</v>
          </cell>
          <cell r="F3381" t="str">
            <v>early-8</v>
          </cell>
          <cell r="G3381" t="str">
            <v>tO</v>
          </cell>
          <cell r="H3381" t="str">
            <v>Om</v>
          </cell>
          <cell r="I3381">
            <v>2</v>
          </cell>
          <cell r="J3381" t="str">
            <v>Not Found</v>
          </cell>
          <cell r="K3381">
            <v>9.74E-2</v>
          </cell>
          <cell r="L3381">
            <v>2.0000000000000001E-4</v>
          </cell>
          <cell r="M3381">
            <v>9</v>
          </cell>
          <cell r="N3381" t="str">
            <v>Not Found</v>
          </cell>
          <cell r="O3381">
            <v>0.1037</v>
          </cell>
          <cell r="P3381">
            <v>8.0000000000000004E-4</v>
          </cell>
          <cell r="Q3381">
            <v>6</v>
          </cell>
          <cell r="R3381">
            <v>-0.26528277123544908</v>
          </cell>
          <cell r="S3381">
            <v>-0.86561011209415539</v>
          </cell>
          <cell r="T3381">
            <v>-0.36686867008437607</v>
          </cell>
          <cell r="U3381">
            <v>-0.37388448995433737</v>
          </cell>
          <cell r="V3381">
            <v>-0.87006167634833231</v>
          </cell>
          <cell r="W3381">
            <v>-0.20404721553737729</v>
          </cell>
          <cell r="X3381">
            <v>40</v>
          </cell>
          <cell r="Y3381">
            <v>19</v>
          </cell>
          <cell r="Z3381">
            <v>36</v>
          </cell>
          <cell r="AA3381">
            <v>35</v>
          </cell>
          <cell r="AB3381">
            <v>20</v>
          </cell>
          <cell r="AC3381">
            <v>42</v>
          </cell>
        </row>
        <row r="3382">
          <cell r="A3382" t="str">
            <v>Tom</v>
          </cell>
          <cell r="B3382" t="str">
            <v>T</v>
          </cell>
          <cell r="C3382" t="str">
            <v>late-8</v>
          </cell>
          <cell r="D3382" t="str">
            <v>o</v>
          </cell>
          <cell r="E3382" t="str">
            <v>m</v>
          </cell>
          <cell r="F3382" t="str">
            <v>early-8</v>
          </cell>
          <cell r="G3382" t="str">
            <v>To</v>
          </cell>
          <cell r="H3382" t="str">
            <v>om</v>
          </cell>
          <cell r="I3382">
            <v>3</v>
          </cell>
          <cell r="J3382" t="str">
            <v>Not Found</v>
          </cell>
          <cell r="K3382">
            <v>0.1055</v>
          </cell>
          <cell r="L3382">
            <v>2.3999999999999998E-3</v>
          </cell>
          <cell r="M3382">
            <v>12</v>
          </cell>
          <cell r="N3382" t="str">
            <v>Not Found</v>
          </cell>
          <cell r="O3382">
            <v>0.1091</v>
          </cell>
          <cell r="P3382">
            <v>1.6999999999999999E-3</v>
          </cell>
          <cell r="Q3382">
            <v>4</v>
          </cell>
          <cell r="R3382">
            <v>-7.8374511274425143E-2</v>
          </cell>
          <cell r="S3382">
            <v>-0.22657792454699047</v>
          </cell>
          <cell r="T3382">
            <v>0.11630533100042251</v>
          </cell>
          <cell r="U3382">
            <v>-0.25026446027601446</v>
          </cell>
          <cell r="V3382">
            <v>-0.59514528684226642</v>
          </cell>
          <cell r="W3382">
            <v>-0.66727521485294028</v>
          </cell>
          <cell r="X3382">
            <v>47</v>
          </cell>
          <cell r="Y3382">
            <v>41</v>
          </cell>
          <cell r="Z3382">
            <v>54</v>
          </cell>
          <cell r="AA3382">
            <v>40</v>
          </cell>
          <cell r="AB3382">
            <v>28.000000000000004</v>
          </cell>
          <cell r="AC3382">
            <v>25</v>
          </cell>
        </row>
        <row r="3383">
          <cell r="A3383" t="str">
            <v>tOn</v>
          </cell>
          <cell r="B3383" t="str">
            <v>t</v>
          </cell>
          <cell r="C3383" t="str">
            <v>mid-8</v>
          </cell>
          <cell r="D3383" t="str">
            <v>O</v>
          </cell>
          <cell r="E3383" t="str">
            <v>n</v>
          </cell>
          <cell r="F3383" t="str">
            <v>early-8</v>
          </cell>
          <cell r="G3383" t="str">
            <v>tO</v>
          </cell>
          <cell r="H3383" t="str">
            <v>On</v>
          </cell>
          <cell r="I3383">
            <v>2</v>
          </cell>
          <cell r="J3383" t="str">
            <v>Not Found</v>
          </cell>
          <cell r="K3383">
            <v>0.14399999999999999</v>
          </cell>
          <cell r="L3383">
            <v>8.9999999999999998E-4</v>
          </cell>
          <cell r="M3383">
            <v>14</v>
          </cell>
          <cell r="N3383" t="str">
            <v>Not Found</v>
          </cell>
          <cell r="O3383">
            <v>0.1638</v>
          </cell>
          <cell r="P3383">
            <v>1.6000000000000001E-3</v>
          </cell>
          <cell r="Q3383">
            <v>10</v>
          </cell>
          <cell r="R3383">
            <v>0.81001660088599747</v>
          </cell>
          <cell r="S3383">
            <v>-0.66228168878369387</v>
          </cell>
          <cell r="T3383">
            <v>0.43842133172362152</v>
          </cell>
          <cell r="U3383">
            <v>1.0019606551692191</v>
          </cell>
          <cell r="V3383">
            <v>-0.62569155234294049</v>
          </cell>
          <cell r="W3383">
            <v>0.72240878309374867</v>
          </cell>
          <cell r="X3383">
            <v>79</v>
          </cell>
          <cell r="Y3383">
            <v>25</v>
          </cell>
          <cell r="Z3383">
            <v>67</v>
          </cell>
          <cell r="AA3383">
            <v>84</v>
          </cell>
          <cell r="AB3383">
            <v>27</v>
          </cell>
          <cell r="AC3383">
            <v>76</v>
          </cell>
        </row>
        <row r="3384">
          <cell r="A3384" t="str">
            <v>Ton</v>
          </cell>
          <cell r="B3384" t="str">
            <v>T</v>
          </cell>
          <cell r="C3384" t="str">
            <v>late-8</v>
          </cell>
          <cell r="D3384" t="str">
            <v>o</v>
          </cell>
          <cell r="E3384" t="str">
            <v>n</v>
          </cell>
          <cell r="F3384" t="str">
            <v>early-8</v>
          </cell>
          <cell r="G3384" t="str">
            <v>To</v>
          </cell>
          <cell r="H3384" t="str">
            <v>on</v>
          </cell>
          <cell r="I3384">
            <v>3</v>
          </cell>
          <cell r="J3384" t="str">
            <v>Not Found</v>
          </cell>
          <cell r="K3384">
            <v>0.1522</v>
          </cell>
          <cell r="L3384">
            <v>2.3999999999999998E-3</v>
          </cell>
          <cell r="M3384">
            <v>19</v>
          </cell>
          <cell r="N3384" t="str">
            <v>Not Found</v>
          </cell>
          <cell r="O3384">
            <v>0.1691</v>
          </cell>
          <cell r="P3384">
            <v>4.1999999999999997E-3</v>
          </cell>
          <cell r="Q3384">
            <v>9</v>
          </cell>
          <cell r="R3384">
            <v>0.99923237022925659</v>
          </cell>
          <cell r="S3384">
            <v>-0.22657792454699047</v>
          </cell>
          <cell r="T3384">
            <v>1.2437113335316192</v>
          </cell>
          <cell r="U3384">
            <v>1.1232914250386841</v>
          </cell>
          <cell r="V3384">
            <v>0.168511350674583</v>
          </cell>
          <cell r="W3384">
            <v>0.49079478343596716</v>
          </cell>
          <cell r="X3384">
            <v>84</v>
          </cell>
          <cell r="Y3384">
            <v>41</v>
          </cell>
          <cell r="Z3384">
            <v>89</v>
          </cell>
          <cell r="AA3384">
            <v>87</v>
          </cell>
          <cell r="AB3384">
            <v>56.999999999999993</v>
          </cell>
          <cell r="AC3384">
            <v>69</v>
          </cell>
        </row>
        <row r="3385">
          <cell r="A3385" t="str">
            <v>TOn</v>
          </cell>
          <cell r="B3385" t="str">
            <v>T</v>
          </cell>
          <cell r="C3385" t="str">
            <v>late-8</v>
          </cell>
          <cell r="D3385" t="str">
            <v>O</v>
          </cell>
          <cell r="E3385" t="str">
            <v>n</v>
          </cell>
          <cell r="F3385" t="str">
            <v>early-8</v>
          </cell>
          <cell r="G3385" t="str">
            <v>TO</v>
          </cell>
          <cell r="H3385" t="str">
            <v>On</v>
          </cell>
          <cell r="I3385">
            <v>3</v>
          </cell>
          <cell r="J3385" t="str">
            <v>Not Found</v>
          </cell>
          <cell r="K3385">
            <v>0.10630000000000001</v>
          </cell>
          <cell r="L3385">
            <v>6.9999999999999999E-4</v>
          </cell>
          <cell r="M3385">
            <v>5</v>
          </cell>
          <cell r="N3385" t="str">
            <v>Not Found</v>
          </cell>
          <cell r="O3385">
            <v>0.1167</v>
          </cell>
          <cell r="P3385">
            <v>6.9999999999999999E-4</v>
          </cell>
          <cell r="Q3385">
            <v>3</v>
          </cell>
          <cell r="R3385">
            <v>-5.9914436216546019E-2</v>
          </cell>
          <cell r="S3385">
            <v>-0.72037552401525429</v>
          </cell>
          <cell r="T3385">
            <v>-1.0111006715307742</v>
          </cell>
          <cell r="U3385">
            <v>-7.6280714802819408E-2</v>
          </cell>
          <cell r="V3385">
            <v>-0.90060794184900617</v>
          </cell>
          <cell r="W3385">
            <v>-0.89888921451072179</v>
          </cell>
          <cell r="X3385">
            <v>48</v>
          </cell>
          <cell r="Y3385">
            <v>23</v>
          </cell>
          <cell r="Z3385">
            <v>15</v>
          </cell>
          <cell r="AA3385">
            <v>47</v>
          </cell>
          <cell r="AB3385">
            <v>19</v>
          </cell>
          <cell r="AC3385">
            <v>18</v>
          </cell>
        </row>
        <row r="3386">
          <cell r="A3386" t="str">
            <v>tOp</v>
          </cell>
          <cell r="B3386" t="str">
            <v>t</v>
          </cell>
          <cell r="C3386" t="str">
            <v>mid-8</v>
          </cell>
          <cell r="D3386" t="str">
            <v>O</v>
          </cell>
          <cell r="E3386" t="str">
            <v>p</v>
          </cell>
          <cell r="F3386" t="str">
            <v>early-8</v>
          </cell>
          <cell r="G3386" t="str">
            <v>tO</v>
          </cell>
          <cell r="H3386" t="str">
            <v>Op</v>
          </cell>
          <cell r="I3386">
            <v>2</v>
          </cell>
          <cell r="J3386" t="str">
            <v>Not Found</v>
          </cell>
          <cell r="K3386">
            <v>8.5099999999999995E-2</v>
          </cell>
          <cell r="L3386">
            <v>2.9999999999999997E-4</v>
          </cell>
          <cell r="M3386">
            <v>8</v>
          </cell>
          <cell r="N3386" t="str">
            <v>Not Found</v>
          </cell>
          <cell r="O3386">
            <v>9.0700000000000003E-2</v>
          </cell>
          <cell r="P3386">
            <v>8.0000000000000004E-4</v>
          </cell>
          <cell r="Q3386">
            <v>6</v>
          </cell>
          <cell r="R3386">
            <v>-0.54910642525033748</v>
          </cell>
          <cell r="S3386">
            <v>-0.83656319447837524</v>
          </cell>
          <cell r="T3386">
            <v>-0.52792667044597552</v>
          </cell>
          <cell r="U3386">
            <v>-0.67148826510585535</v>
          </cell>
          <cell r="V3386">
            <v>-0.87006167634833231</v>
          </cell>
          <cell r="W3386">
            <v>-0.20404721553737729</v>
          </cell>
          <cell r="X3386">
            <v>28.999999999999996</v>
          </cell>
          <cell r="Y3386">
            <v>20</v>
          </cell>
          <cell r="Z3386">
            <v>30</v>
          </cell>
          <cell r="AA3386">
            <v>25</v>
          </cell>
          <cell r="AB3386">
            <v>20</v>
          </cell>
          <cell r="AC3386">
            <v>42</v>
          </cell>
        </row>
        <row r="3387">
          <cell r="A3387" t="str">
            <v>Top</v>
          </cell>
          <cell r="B3387" t="str">
            <v>T</v>
          </cell>
          <cell r="C3387" t="str">
            <v>late-8</v>
          </cell>
          <cell r="D3387" t="str">
            <v>o</v>
          </cell>
          <cell r="E3387" t="str">
            <v>p</v>
          </cell>
          <cell r="F3387" t="str">
            <v>early-8</v>
          </cell>
          <cell r="G3387" t="str">
            <v>To</v>
          </cell>
          <cell r="H3387" t="str">
            <v>op</v>
          </cell>
          <cell r="I3387">
            <v>3</v>
          </cell>
          <cell r="J3387" t="str">
            <v>Not Found</v>
          </cell>
          <cell r="K3387">
            <v>9.3200000000000005E-2</v>
          </cell>
          <cell r="L3387">
            <v>1.1999999999999999E-3</v>
          </cell>
          <cell r="M3387">
            <v>11</v>
          </cell>
          <cell r="N3387" t="str">
            <v>Not Found</v>
          </cell>
          <cell r="O3387">
            <v>9.6100000000000005E-2</v>
          </cell>
          <cell r="P3387">
            <v>1.5E-3</v>
          </cell>
          <cell r="Q3387">
            <v>5</v>
          </cell>
          <cell r="R3387">
            <v>-0.36219816528931326</v>
          </cell>
          <cell r="S3387">
            <v>-0.57514093593635329</v>
          </cell>
          <cell r="T3387">
            <v>-4.4752669361177014E-2</v>
          </cell>
          <cell r="U3387">
            <v>-0.54786823542753249</v>
          </cell>
          <cell r="V3387">
            <v>-0.65623781784361435</v>
          </cell>
          <cell r="W3387">
            <v>-0.43566121519515877</v>
          </cell>
          <cell r="X3387">
            <v>36</v>
          </cell>
          <cell r="Y3387">
            <v>28.000000000000004</v>
          </cell>
          <cell r="Z3387">
            <v>48</v>
          </cell>
          <cell r="AA3387">
            <v>28.999999999999996</v>
          </cell>
          <cell r="AB3387">
            <v>26</v>
          </cell>
          <cell r="AC3387">
            <v>33</v>
          </cell>
        </row>
        <row r="3388">
          <cell r="A3388" t="str">
            <v>tOr</v>
          </cell>
          <cell r="B3388" t="str">
            <v>t</v>
          </cell>
          <cell r="C3388" t="str">
            <v>mid-8</v>
          </cell>
          <cell r="D3388" t="str">
            <v>O</v>
          </cell>
          <cell r="E3388" t="str">
            <v>r</v>
          </cell>
          <cell r="F3388" t="str">
            <v>late-8</v>
          </cell>
          <cell r="G3388" t="str">
            <v>tO</v>
          </cell>
          <cell r="H3388" t="str">
            <v>Or</v>
          </cell>
          <cell r="I3388">
            <v>4</v>
          </cell>
          <cell r="J3388" t="str">
            <v>Not Found</v>
          </cell>
          <cell r="K3388">
            <v>0.1263</v>
          </cell>
          <cell r="L3388">
            <v>2.0000000000000001E-4</v>
          </cell>
          <cell r="M3388">
            <v>8</v>
          </cell>
          <cell r="N3388" t="str">
            <v>Not Found</v>
          </cell>
          <cell r="O3388">
            <v>0.1464</v>
          </cell>
          <cell r="P3388">
            <v>8.0000000000000004E-4</v>
          </cell>
          <cell r="Q3388">
            <v>5</v>
          </cell>
          <cell r="R3388">
            <v>0.40158744023042658</v>
          </cell>
          <cell r="S3388">
            <v>-0.86561011209415539</v>
          </cell>
          <cell r="T3388">
            <v>-0.52792667044597552</v>
          </cell>
          <cell r="U3388">
            <v>0.60362944842795652</v>
          </cell>
          <cell r="V3388">
            <v>-0.87006167634833231</v>
          </cell>
          <cell r="W3388">
            <v>-0.43566121519515877</v>
          </cell>
          <cell r="X3388">
            <v>66</v>
          </cell>
          <cell r="Y3388">
            <v>19</v>
          </cell>
          <cell r="Z3388">
            <v>30</v>
          </cell>
          <cell r="AA3388">
            <v>73</v>
          </cell>
          <cell r="AB3388">
            <v>20</v>
          </cell>
          <cell r="AC3388">
            <v>33</v>
          </cell>
        </row>
        <row r="3389">
          <cell r="A3389" t="str">
            <v>Tor</v>
          </cell>
          <cell r="B3389" t="str">
            <v>T</v>
          </cell>
          <cell r="C3389" t="str">
            <v>late-8</v>
          </cell>
          <cell r="D3389" t="str">
            <v>o</v>
          </cell>
          <cell r="E3389" t="str">
            <v>r</v>
          </cell>
          <cell r="F3389" t="str">
            <v>late-8</v>
          </cell>
          <cell r="G3389" t="str">
            <v>To</v>
          </cell>
          <cell r="H3389" t="str">
            <v>or</v>
          </cell>
          <cell r="I3389">
            <v>5</v>
          </cell>
          <cell r="J3389" t="str">
            <v>Not Found</v>
          </cell>
          <cell r="K3389">
            <v>0.13450000000000001</v>
          </cell>
          <cell r="L3389">
            <v>1.7899999999999999E-2</v>
          </cell>
          <cell r="M3389">
            <v>20</v>
          </cell>
          <cell r="N3389" t="str">
            <v>Not Found</v>
          </cell>
          <cell r="O3389">
            <v>0.1517</v>
          </cell>
          <cell r="P3389">
            <v>1.6799999999999999E-2</v>
          </cell>
          <cell r="Q3389">
            <v>10</v>
          </cell>
          <cell r="R3389">
            <v>0.59080320957368582</v>
          </cell>
          <cell r="S3389">
            <v>4.2756943058989449</v>
          </cell>
          <cell r="T3389">
            <v>1.4047693338932186</v>
          </cell>
          <cell r="U3389">
            <v>0.72496021829742152</v>
          </cell>
          <cell r="V3389">
            <v>4.0173408037595042</v>
          </cell>
          <cell r="W3389">
            <v>0.72240878309374867</v>
          </cell>
          <cell r="X3389">
            <v>72</v>
          </cell>
          <cell r="Y3389">
            <v>100</v>
          </cell>
          <cell r="Z3389">
            <v>92</v>
          </cell>
          <cell r="AA3389">
            <v>77</v>
          </cell>
          <cell r="AB3389">
            <v>100</v>
          </cell>
          <cell r="AC3389">
            <v>76</v>
          </cell>
        </row>
        <row r="3390">
          <cell r="A3390" t="str">
            <v>tos</v>
          </cell>
          <cell r="B3390" t="str">
            <v>t</v>
          </cell>
          <cell r="C3390" t="str">
            <v>mid-8</v>
          </cell>
          <cell r="D3390" t="str">
            <v>o</v>
          </cell>
          <cell r="E3390" t="str">
            <v>s</v>
          </cell>
          <cell r="F3390" t="str">
            <v>late-8</v>
          </cell>
          <cell r="G3390" t="str">
            <v>to</v>
          </cell>
          <cell r="H3390" t="str">
            <v>os</v>
          </cell>
          <cell r="I3390">
            <v>4</v>
          </cell>
          <cell r="J3390" t="str">
            <v>Not Found</v>
          </cell>
          <cell r="K3390">
            <v>0.1726</v>
          </cell>
          <cell r="L3390">
            <v>4.8999999999999998E-3</v>
          </cell>
          <cell r="M3390">
            <v>13</v>
          </cell>
          <cell r="N3390" t="str">
            <v>Not Found</v>
          </cell>
          <cell r="O3390">
            <v>0.17319999999999999</v>
          </cell>
          <cell r="P3390">
            <v>6.7000000000000002E-3</v>
          </cell>
          <cell r="Q3390">
            <v>8</v>
          </cell>
          <cell r="R3390">
            <v>1.469964284205169</v>
          </cell>
          <cell r="S3390">
            <v>0.49959501584751526</v>
          </cell>
          <cell r="T3390">
            <v>0.27736333136202201</v>
          </cell>
          <cell r="U3390">
            <v>1.217151077201855</v>
          </cell>
          <cell r="V3390">
            <v>0.93216798819143265</v>
          </cell>
          <cell r="W3390">
            <v>0.25918078377818571</v>
          </cell>
          <cell r="X3390">
            <v>93</v>
          </cell>
          <cell r="Y3390">
            <v>69</v>
          </cell>
          <cell r="Z3390">
            <v>61</v>
          </cell>
          <cell r="AA3390">
            <v>89</v>
          </cell>
          <cell r="AB3390">
            <v>83</v>
          </cell>
          <cell r="AC3390">
            <v>60</v>
          </cell>
        </row>
        <row r="3391">
          <cell r="A3391" t="str">
            <v>toS</v>
          </cell>
          <cell r="B3391" t="str">
            <v>t</v>
          </cell>
          <cell r="C3391" t="str">
            <v>mid-8</v>
          </cell>
          <cell r="D3391" t="str">
            <v>o</v>
          </cell>
          <cell r="E3391" t="str">
            <v>S</v>
          </cell>
          <cell r="F3391" t="str">
            <v>late-8</v>
          </cell>
          <cell r="G3391" t="str">
            <v>to</v>
          </cell>
          <cell r="H3391" t="str">
            <v>oS</v>
          </cell>
          <cell r="I3391">
            <v>4</v>
          </cell>
          <cell r="J3391" t="str">
            <v>Not Found</v>
          </cell>
          <cell r="K3391">
            <v>0.10150000000000001</v>
          </cell>
          <cell r="L3391">
            <v>3.3E-3</v>
          </cell>
          <cell r="M3391">
            <v>10</v>
          </cell>
          <cell r="N3391" t="str">
            <v>Not Found</v>
          </cell>
          <cell r="O3391">
            <v>0.122</v>
          </cell>
          <cell r="P3391">
            <v>3.8E-3</v>
          </cell>
          <cell r="Q3391">
            <v>5</v>
          </cell>
          <cell r="R3391">
            <v>-0.17067488656381946</v>
          </cell>
          <cell r="S3391">
            <v>3.4844333995031646E-2</v>
          </cell>
          <cell r="T3391">
            <v>-0.20581066972277653</v>
          </cell>
          <cell r="U3391">
            <v>4.5050055066645611E-2</v>
          </cell>
          <cell r="V3391">
            <v>4.632628867188715E-2</v>
          </cell>
          <cell r="W3391">
            <v>-0.43566121519515877</v>
          </cell>
          <cell r="X3391">
            <v>43</v>
          </cell>
          <cell r="Y3391">
            <v>51</v>
          </cell>
          <cell r="Z3391">
            <v>42</v>
          </cell>
          <cell r="AA3391">
            <v>52</v>
          </cell>
          <cell r="AB3391">
            <v>52</v>
          </cell>
          <cell r="AC3391">
            <v>33</v>
          </cell>
        </row>
        <row r="3392">
          <cell r="A3392" t="str">
            <v>tOs</v>
          </cell>
          <cell r="B3392" t="str">
            <v>t</v>
          </cell>
          <cell r="C3392" t="str">
            <v>mid-8</v>
          </cell>
          <cell r="D3392" t="str">
            <v>O</v>
          </cell>
          <cell r="E3392" t="str">
            <v>s</v>
          </cell>
          <cell r="F3392" t="str">
            <v>late-8</v>
          </cell>
          <cell r="G3392" t="str">
            <v>tO</v>
          </cell>
          <cell r="H3392" t="str">
            <v>Os</v>
          </cell>
          <cell r="I3392">
            <v>4</v>
          </cell>
          <cell r="J3392" t="str">
            <v>Not Found</v>
          </cell>
          <cell r="K3392">
            <v>0.1268</v>
          </cell>
          <cell r="L3392">
            <v>8.9999999999999998E-4</v>
          </cell>
          <cell r="M3392">
            <v>6</v>
          </cell>
          <cell r="N3392" t="str">
            <v>Not Found</v>
          </cell>
          <cell r="O3392">
            <v>0.1207</v>
          </cell>
          <cell r="P3392">
            <v>1.2999999999999999E-3</v>
          </cell>
          <cell r="Q3392">
            <v>5</v>
          </cell>
          <cell r="R3392">
            <v>0.41312498714160095</v>
          </cell>
          <cell r="S3392">
            <v>-0.66228168878369387</v>
          </cell>
          <cell r="T3392">
            <v>-0.85004267116917465</v>
          </cell>
          <cell r="U3392">
            <v>1.5289677551493906E-2</v>
          </cell>
          <cell r="V3392">
            <v>-0.71733034884496238</v>
          </cell>
          <cell r="W3392">
            <v>-0.43566121519515877</v>
          </cell>
          <cell r="X3392">
            <v>66</v>
          </cell>
          <cell r="Y3392">
            <v>25</v>
          </cell>
          <cell r="Z3392">
            <v>20</v>
          </cell>
          <cell r="AA3392">
            <v>51</v>
          </cell>
          <cell r="AB3392">
            <v>24</v>
          </cell>
          <cell r="AC3392">
            <v>33</v>
          </cell>
        </row>
        <row r="3393">
          <cell r="A3393" t="str">
            <v>tOS</v>
          </cell>
          <cell r="B3393" t="str">
            <v>t</v>
          </cell>
          <cell r="C3393" t="str">
            <v>mid-8</v>
          </cell>
          <cell r="D3393" t="str">
            <v>O</v>
          </cell>
          <cell r="E3393" t="str">
            <v>S</v>
          </cell>
          <cell r="F3393" t="str">
            <v>late-8</v>
          </cell>
          <cell r="G3393" t="str">
            <v>tO</v>
          </cell>
          <cell r="H3393" t="str">
            <v>OS</v>
          </cell>
          <cell r="I3393">
            <v>4</v>
          </cell>
          <cell r="J3393" t="str">
            <v>Not Found</v>
          </cell>
          <cell r="K3393">
            <v>5.57E-2</v>
          </cell>
          <cell r="L3393">
            <v>2.0000000000000001E-4</v>
          </cell>
          <cell r="M3393">
            <v>2</v>
          </cell>
          <cell r="N3393" t="str">
            <v>Not Found</v>
          </cell>
          <cell r="O3393">
            <v>6.9500000000000006E-2</v>
          </cell>
          <cell r="P3393">
            <v>8.0000000000000004E-4</v>
          </cell>
          <cell r="Q3393">
            <v>1</v>
          </cell>
          <cell r="R3393">
            <v>-1.2275141836273875</v>
          </cell>
          <cell r="S3393">
            <v>-0.86561011209415539</v>
          </cell>
          <cell r="T3393">
            <v>-1.4942746726155727</v>
          </cell>
          <cell r="U3393">
            <v>-1.1568113445837154</v>
          </cell>
          <cell r="V3393">
            <v>-0.87006167634833231</v>
          </cell>
          <cell r="W3393">
            <v>-1.3621172138262847</v>
          </cell>
          <cell r="X3393">
            <v>11</v>
          </cell>
          <cell r="Y3393">
            <v>19</v>
          </cell>
          <cell r="Z3393">
            <v>7.0000000000000009</v>
          </cell>
          <cell r="AA3393">
            <v>12</v>
          </cell>
          <cell r="AB3393">
            <v>20</v>
          </cell>
          <cell r="AC3393">
            <v>9</v>
          </cell>
        </row>
        <row r="3394">
          <cell r="A3394" t="str">
            <v>Tos</v>
          </cell>
          <cell r="B3394" t="str">
            <v>T</v>
          </cell>
          <cell r="C3394" t="str">
            <v>late-8</v>
          </cell>
          <cell r="D3394" t="str">
            <v>o</v>
          </cell>
          <cell r="E3394" t="str">
            <v>s</v>
          </cell>
          <cell r="F3394" t="str">
            <v>late-8</v>
          </cell>
          <cell r="G3394" t="str">
            <v>To</v>
          </cell>
          <cell r="H3394" t="str">
            <v>os</v>
          </cell>
          <cell r="I3394">
            <v>5</v>
          </cell>
          <cell r="J3394" t="str">
            <v>Not Found</v>
          </cell>
          <cell r="K3394">
            <v>0.13489999999999999</v>
          </cell>
          <cell r="L3394">
            <v>2.5999999999999999E-3</v>
          </cell>
          <cell r="M3394">
            <v>2</v>
          </cell>
          <cell r="N3394" t="str">
            <v>Not Found</v>
          </cell>
          <cell r="O3394">
            <v>0.12609999999999999</v>
          </cell>
          <cell r="P3394">
            <v>3.3999999999999998E-3</v>
          </cell>
          <cell r="Q3394">
            <v>1</v>
          </cell>
          <cell r="R3394">
            <v>0.60003324710262484</v>
          </cell>
          <cell r="S3394">
            <v>-0.16848408931542999</v>
          </cell>
          <cell r="T3394">
            <v>-1.4942746726155727</v>
          </cell>
          <cell r="U3394">
            <v>0.13890970722981652</v>
          </cell>
          <cell r="V3394">
            <v>-7.5858773330808829E-2</v>
          </cell>
          <cell r="W3394">
            <v>-1.3621172138262847</v>
          </cell>
          <cell r="X3394">
            <v>73</v>
          </cell>
          <cell r="Y3394">
            <v>43</v>
          </cell>
          <cell r="Z3394">
            <v>7.0000000000000009</v>
          </cell>
          <cell r="AA3394">
            <v>56.000000000000007</v>
          </cell>
          <cell r="AB3394">
            <v>48</v>
          </cell>
          <cell r="AC3394">
            <v>9</v>
          </cell>
        </row>
        <row r="3395">
          <cell r="A3395" t="str">
            <v>TOs</v>
          </cell>
          <cell r="B3395" t="str">
            <v>T</v>
          </cell>
          <cell r="C3395" t="str">
            <v>late-8</v>
          </cell>
          <cell r="D3395" t="str">
            <v>O</v>
          </cell>
          <cell r="E3395" t="str">
            <v>s</v>
          </cell>
          <cell r="F3395" t="str">
            <v>late-8</v>
          </cell>
          <cell r="G3395" t="str">
            <v>TO</v>
          </cell>
          <cell r="H3395" t="str">
            <v>Os</v>
          </cell>
          <cell r="I3395">
            <v>5</v>
          </cell>
          <cell r="J3395" t="str">
            <v>Not Found</v>
          </cell>
          <cell r="K3395">
            <v>8.9099999999999999E-2</v>
          </cell>
          <cell r="L3395">
            <v>6.9999999999999999E-4</v>
          </cell>
          <cell r="M3395">
            <v>2</v>
          </cell>
          <cell r="N3395" t="str">
            <v>Not Found</v>
          </cell>
          <cell r="O3395">
            <v>7.3599999999999999E-2</v>
          </cell>
          <cell r="P3395">
            <v>4.0000000000000002E-4</v>
          </cell>
          <cell r="Q3395">
            <v>3</v>
          </cell>
          <cell r="R3395">
            <v>-0.45680604996094282</v>
          </cell>
          <cell r="S3395">
            <v>-0.72037552401525429</v>
          </cell>
          <cell r="T3395">
            <v>-1.4942746726155727</v>
          </cell>
          <cell r="U3395">
            <v>-1.0629516924205447</v>
          </cell>
          <cell r="V3395">
            <v>-0.99224673835102817</v>
          </cell>
          <cell r="W3395">
            <v>-0.89888921451072179</v>
          </cell>
          <cell r="X3395">
            <v>32</v>
          </cell>
          <cell r="Y3395">
            <v>23</v>
          </cell>
          <cell r="Z3395">
            <v>7.0000000000000009</v>
          </cell>
          <cell r="AA3395">
            <v>14.000000000000002</v>
          </cell>
          <cell r="AB3395">
            <v>17</v>
          </cell>
          <cell r="AC3395">
            <v>18</v>
          </cell>
        </row>
        <row r="3396">
          <cell r="A3396" t="str">
            <v>toT</v>
          </cell>
          <cell r="B3396" t="str">
            <v>t</v>
          </cell>
          <cell r="C3396" t="str">
            <v>mid-8</v>
          </cell>
          <cell r="D3396" t="str">
            <v>o</v>
          </cell>
          <cell r="E3396" t="str">
            <v>T</v>
          </cell>
          <cell r="F3396" t="str">
            <v>late-8</v>
          </cell>
          <cell r="G3396" t="str">
            <v>to</v>
          </cell>
          <cell r="H3396" t="str">
            <v>oT</v>
          </cell>
          <cell r="I3396">
            <v>4</v>
          </cell>
          <cell r="J3396" t="str">
            <v>Not Found</v>
          </cell>
          <cell r="K3396">
            <v>0.1012</v>
          </cell>
          <cell r="L3396">
            <v>2.7000000000000001E-3</v>
          </cell>
          <cell r="M3396">
            <v>14</v>
          </cell>
          <cell r="N3396" t="str">
            <v>Not Found</v>
          </cell>
          <cell r="O3396">
            <v>0.1193</v>
          </cell>
          <cell r="P3396">
            <v>3.8E-3</v>
          </cell>
          <cell r="Q3396">
            <v>8</v>
          </cell>
          <cell r="R3396">
            <v>-0.17759741471052426</v>
          </cell>
          <cell r="S3396">
            <v>-0.13943717169964967</v>
          </cell>
          <cell r="T3396">
            <v>0.43842133172362152</v>
          </cell>
          <cell r="U3396">
            <v>-1.6759959772515692E-2</v>
          </cell>
          <cell r="V3396">
            <v>4.632628867188715E-2</v>
          </cell>
          <cell r="W3396">
            <v>0.25918078377818571</v>
          </cell>
          <cell r="X3396">
            <v>43</v>
          </cell>
          <cell r="Y3396">
            <v>44</v>
          </cell>
          <cell r="Z3396">
            <v>67</v>
          </cell>
          <cell r="AA3396">
            <v>49</v>
          </cell>
          <cell r="AB3396">
            <v>52</v>
          </cell>
          <cell r="AC3396">
            <v>60</v>
          </cell>
        </row>
        <row r="3397">
          <cell r="A3397" t="str">
            <v>tOt</v>
          </cell>
          <cell r="B3397" t="str">
            <v>t</v>
          </cell>
          <cell r="C3397" t="str">
            <v>mid-8</v>
          </cell>
          <cell r="D3397" t="str">
            <v>O</v>
          </cell>
          <cell r="E3397" t="str">
            <v>t</v>
          </cell>
          <cell r="F3397" t="str">
            <v>mid-8</v>
          </cell>
          <cell r="G3397" t="str">
            <v>tO</v>
          </cell>
          <cell r="H3397" t="str">
            <v>Ot</v>
          </cell>
          <cell r="I3397">
            <v>3</v>
          </cell>
          <cell r="J3397" t="str">
            <v>Not Found</v>
          </cell>
          <cell r="K3397">
            <v>0.1139</v>
          </cell>
          <cell r="L3397">
            <v>4.0000000000000002E-4</v>
          </cell>
          <cell r="M3397">
            <v>10</v>
          </cell>
          <cell r="N3397" t="str">
            <v>Not Found</v>
          </cell>
          <cell r="O3397">
            <v>0.12659999999999999</v>
          </cell>
          <cell r="P3397">
            <v>8.0000000000000004E-4</v>
          </cell>
          <cell r="Q3397">
            <v>6</v>
          </cell>
          <cell r="R3397">
            <v>0.11545627683330356</v>
          </cell>
          <cell r="S3397">
            <v>-0.80751627686259497</v>
          </cell>
          <cell r="T3397">
            <v>-0.20581066972277653</v>
          </cell>
          <cell r="U3397">
            <v>0.15035600627410567</v>
          </cell>
          <cell r="V3397">
            <v>-0.87006167634833231</v>
          </cell>
          <cell r="W3397">
            <v>-0.20404721553737729</v>
          </cell>
          <cell r="X3397">
            <v>55.000000000000007</v>
          </cell>
          <cell r="Y3397">
            <v>21</v>
          </cell>
          <cell r="Z3397">
            <v>42</v>
          </cell>
          <cell r="AA3397">
            <v>56.000000000000007</v>
          </cell>
          <cell r="AB3397">
            <v>20</v>
          </cell>
          <cell r="AC3397">
            <v>42</v>
          </cell>
        </row>
        <row r="3398">
          <cell r="A3398" t="str">
            <v>tOT</v>
          </cell>
          <cell r="B3398" t="str">
            <v>t</v>
          </cell>
          <cell r="C3398" t="str">
            <v>mid-8</v>
          </cell>
          <cell r="D3398" t="str">
            <v>O</v>
          </cell>
          <cell r="E3398" t="str">
            <v>T</v>
          </cell>
          <cell r="F3398" t="str">
            <v>late-8</v>
          </cell>
          <cell r="G3398" t="str">
            <v>tO</v>
          </cell>
          <cell r="H3398" t="str">
            <v>OT</v>
          </cell>
          <cell r="I3398">
            <v>4</v>
          </cell>
          <cell r="J3398" t="str">
            <v>Not Found</v>
          </cell>
          <cell r="K3398">
            <v>5.5300000000000002E-2</v>
          </cell>
          <cell r="L3398">
            <v>2.0000000000000001E-4</v>
          </cell>
          <cell r="M3398">
            <v>4</v>
          </cell>
          <cell r="N3398" t="str">
            <v>Not Found</v>
          </cell>
          <cell r="O3398">
            <v>6.6900000000000001E-2</v>
          </cell>
          <cell r="P3398">
            <v>8.0000000000000004E-4</v>
          </cell>
          <cell r="Q3398">
            <v>3</v>
          </cell>
          <cell r="R3398">
            <v>-1.2367442211563269</v>
          </cell>
          <cell r="S3398">
            <v>-0.86561011209415539</v>
          </cell>
          <cell r="T3398">
            <v>-1.1721586718923735</v>
          </cell>
          <cell r="U3398">
            <v>-1.2163320996140192</v>
          </cell>
          <cell r="V3398">
            <v>-0.87006167634833231</v>
          </cell>
          <cell r="W3398">
            <v>-0.89888921451072179</v>
          </cell>
          <cell r="X3398">
            <v>11</v>
          </cell>
          <cell r="Y3398">
            <v>19</v>
          </cell>
          <cell r="Z3398">
            <v>12</v>
          </cell>
          <cell r="AA3398">
            <v>11</v>
          </cell>
          <cell r="AB3398">
            <v>20</v>
          </cell>
          <cell r="AC3398">
            <v>18</v>
          </cell>
        </row>
        <row r="3399">
          <cell r="A3399" t="str">
            <v>Tot</v>
          </cell>
          <cell r="B3399" t="str">
            <v>T</v>
          </cell>
          <cell r="C3399" t="str">
            <v>late-8</v>
          </cell>
          <cell r="D3399" t="str">
            <v>o</v>
          </cell>
          <cell r="E3399" t="str">
            <v>t</v>
          </cell>
          <cell r="F3399" t="str">
            <v>mid-8</v>
          </cell>
          <cell r="G3399" t="str">
            <v>To</v>
          </cell>
          <cell r="H3399" t="str">
            <v>ot</v>
          </cell>
          <cell r="I3399">
            <v>4</v>
          </cell>
          <cell r="J3399" t="str">
            <v>Not Found</v>
          </cell>
          <cell r="K3399">
            <v>0.1221</v>
          </cell>
          <cell r="L3399">
            <v>4.3E-3</v>
          </cell>
          <cell r="M3399">
            <v>14</v>
          </cell>
          <cell r="N3399" t="str">
            <v>Not Found</v>
          </cell>
          <cell r="O3399">
            <v>0.13189999999999999</v>
          </cell>
          <cell r="P3399">
            <v>3.8E-3</v>
          </cell>
          <cell r="Q3399">
            <v>9</v>
          </cell>
          <cell r="R3399">
            <v>0.30467204617656241</v>
          </cell>
          <cell r="S3399">
            <v>0.32531351015283394</v>
          </cell>
          <cell r="T3399">
            <v>0.43842133172362152</v>
          </cell>
          <cell r="U3399">
            <v>0.27168677614357067</v>
          </cell>
          <cell r="V3399">
            <v>4.632628867188715E-2</v>
          </cell>
          <cell r="W3399">
            <v>0.49079478343596716</v>
          </cell>
          <cell r="X3399">
            <v>62</v>
          </cell>
          <cell r="Y3399">
            <v>63</v>
          </cell>
          <cell r="Z3399">
            <v>67</v>
          </cell>
          <cell r="AA3399">
            <v>61</v>
          </cell>
          <cell r="AB3399">
            <v>52</v>
          </cell>
          <cell r="AC3399">
            <v>69</v>
          </cell>
        </row>
        <row r="3400">
          <cell r="A3400" t="str">
            <v>ToT</v>
          </cell>
          <cell r="B3400" t="str">
            <v>T</v>
          </cell>
          <cell r="C3400" t="str">
            <v>late-8</v>
          </cell>
          <cell r="D3400" t="str">
            <v>o</v>
          </cell>
          <cell r="E3400" t="str">
            <v>T</v>
          </cell>
          <cell r="F3400" t="str">
            <v>late-8</v>
          </cell>
          <cell r="G3400" t="str">
            <v>To</v>
          </cell>
          <cell r="H3400" t="str">
            <v>oT</v>
          </cell>
          <cell r="I3400">
            <v>5</v>
          </cell>
          <cell r="J3400" t="str">
            <v>Not Found</v>
          </cell>
          <cell r="K3400">
            <v>6.3500000000000001E-2</v>
          </cell>
          <cell r="L3400">
            <v>4.0000000000000002E-4</v>
          </cell>
          <cell r="M3400">
            <v>4</v>
          </cell>
          <cell r="N3400" t="str">
            <v>Not Found</v>
          </cell>
          <cell r="O3400">
            <v>7.22E-2</v>
          </cell>
          <cell r="P3400">
            <v>5.0000000000000001E-4</v>
          </cell>
          <cell r="Q3400">
            <v>1</v>
          </cell>
          <cell r="R3400">
            <v>-1.0475284518130681</v>
          </cell>
          <cell r="S3400">
            <v>-0.80751627686259497</v>
          </cell>
          <cell r="T3400">
            <v>-1.1721586718923735</v>
          </cell>
          <cell r="U3400">
            <v>-1.0950013297445542</v>
          </cell>
          <cell r="V3400">
            <v>-0.9617004728503542</v>
          </cell>
          <cell r="W3400">
            <v>-1.3621172138262847</v>
          </cell>
          <cell r="X3400">
            <v>15</v>
          </cell>
          <cell r="Y3400">
            <v>21</v>
          </cell>
          <cell r="Z3400">
            <v>12</v>
          </cell>
          <cell r="AA3400">
            <v>14.000000000000002</v>
          </cell>
          <cell r="AB3400">
            <v>17</v>
          </cell>
          <cell r="AC3400">
            <v>9</v>
          </cell>
        </row>
        <row r="3401">
          <cell r="A3401" t="str">
            <v>tov</v>
          </cell>
          <cell r="B3401" t="str">
            <v>t</v>
          </cell>
          <cell r="C3401" t="str">
            <v>mid-8</v>
          </cell>
          <cell r="D3401" t="str">
            <v>o</v>
          </cell>
          <cell r="E3401" t="str">
            <v>v</v>
          </cell>
          <cell r="F3401" t="str">
            <v>mid-8</v>
          </cell>
          <cell r="G3401" t="str">
            <v>to</v>
          </cell>
          <cell r="H3401" t="str">
            <v>ov</v>
          </cell>
          <cell r="I3401">
            <v>3</v>
          </cell>
          <cell r="J3401" t="str">
            <v>Not Found</v>
          </cell>
          <cell r="K3401">
            <v>0.1174</v>
          </cell>
          <cell r="L3401">
            <v>3.5000000000000001E-3</v>
          </cell>
          <cell r="M3401">
            <v>16</v>
          </cell>
          <cell r="N3401" t="str">
            <v>Not Found</v>
          </cell>
          <cell r="O3401">
            <v>0.13289999999999999</v>
          </cell>
          <cell r="P3401">
            <v>4.0000000000000001E-3</v>
          </cell>
          <cell r="Q3401">
            <v>7</v>
          </cell>
          <cell r="R3401">
            <v>0.19621910521152389</v>
          </cell>
          <cell r="S3401">
            <v>9.2938169226592121E-2</v>
          </cell>
          <cell r="T3401">
            <v>0.76053733244682054</v>
          </cell>
          <cell r="U3401">
            <v>0.29457937423214903</v>
          </cell>
          <cell r="V3401">
            <v>0.10741881967323515</v>
          </cell>
          <cell r="W3401">
            <v>2.7566784120404197E-2</v>
          </cell>
          <cell r="X3401">
            <v>57.999999999999993</v>
          </cell>
          <cell r="Y3401">
            <v>54</v>
          </cell>
          <cell r="Z3401">
            <v>78</v>
          </cell>
          <cell r="AA3401">
            <v>62</v>
          </cell>
          <cell r="AB3401">
            <v>55.000000000000007</v>
          </cell>
          <cell r="AC3401">
            <v>51</v>
          </cell>
        </row>
        <row r="3402">
          <cell r="A3402" t="str">
            <v>tOv</v>
          </cell>
          <cell r="B3402" t="str">
            <v>t</v>
          </cell>
          <cell r="C3402" t="str">
            <v>mid-8</v>
          </cell>
          <cell r="D3402" t="str">
            <v>O</v>
          </cell>
          <cell r="E3402" t="str">
            <v>v</v>
          </cell>
          <cell r="F3402" t="str">
            <v>mid-8</v>
          </cell>
          <cell r="G3402" t="str">
            <v>tO</v>
          </cell>
          <cell r="H3402" t="str">
            <v>Ov</v>
          </cell>
          <cell r="I3402">
            <v>3</v>
          </cell>
          <cell r="J3402" t="str">
            <v>Not Found</v>
          </cell>
          <cell r="K3402">
            <v>7.1499999999999994E-2</v>
          </cell>
          <cell r="L3402">
            <v>2.0000000000000001E-4</v>
          </cell>
          <cell r="M3402">
            <v>2</v>
          </cell>
          <cell r="N3402" t="str">
            <v>Not Found</v>
          </cell>
          <cell r="O3402">
            <v>8.0399999999999999E-2</v>
          </cell>
          <cell r="P3402">
            <v>8.0000000000000004E-4</v>
          </cell>
          <cell r="Q3402">
            <v>1</v>
          </cell>
          <cell r="R3402">
            <v>-0.86292770123427909</v>
          </cell>
          <cell r="S3402">
            <v>-0.86561011209415539</v>
          </cell>
          <cell r="T3402">
            <v>-1.4942746726155727</v>
          </cell>
          <cell r="U3402">
            <v>-0.90728202541821201</v>
          </cell>
          <cell r="V3402">
            <v>-0.87006167634833231</v>
          </cell>
          <cell r="W3402">
            <v>-1.3621172138262847</v>
          </cell>
          <cell r="X3402">
            <v>19</v>
          </cell>
          <cell r="Y3402">
            <v>19</v>
          </cell>
          <cell r="Z3402">
            <v>7.0000000000000009</v>
          </cell>
          <cell r="AA3402">
            <v>18</v>
          </cell>
          <cell r="AB3402">
            <v>20</v>
          </cell>
          <cell r="AC3402">
            <v>9</v>
          </cell>
        </row>
        <row r="3403">
          <cell r="A3403" t="str">
            <v>Tov</v>
          </cell>
          <cell r="B3403" t="str">
            <v>T</v>
          </cell>
          <cell r="C3403" t="str">
            <v>late-8</v>
          </cell>
          <cell r="D3403" t="str">
            <v>o</v>
          </cell>
          <cell r="E3403" t="str">
            <v>v</v>
          </cell>
          <cell r="F3403" t="str">
            <v>mid-8</v>
          </cell>
          <cell r="G3403" t="str">
            <v>To</v>
          </cell>
          <cell r="H3403" t="str">
            <v>ov</v>
          </cell>
          <cell r="I3403">
            <v>4</v>
          </cell>
          <cell r="J3403" t="str">
            <v>Not Found</v>
          </cell>
          <cell r="K3403">
            <v>7.9699999999999993E-2</v>
          </cell>
          <cell r="L3403">
            <v>1.1999999999999999E-3</v>
          </cell>
          <cell r="M3403">
            <v>9</v>
          </cell>
          <cell r="N3403" t="str">
            <v>Not Found</v>
          </cell>
          <cell r="O3403">
            <v>8.5800000000000001E-2</v>
          </cell>
          <cell r="P3403">
            <v>6.9999999999999999E-4</v>
          </cell>
          <cell r="Q3403">
            <v>1</v>
          </cell>
          <cell r="R3403">
            <v>-0.67371193189102019</v>
          </cell>
          <cell r="S3403">
            <v>-0.57514093593635329</v>
          </cell>
          <cell r="T3403">
            <v>-0.36686867008437607</v>
          </cell>
          <cell r="U3403">
            <v>-0.78366199573988915</v>
          </cell>
          <cell r="V3403">
            <v>-0.90060794184900617</v>
          </cell>
          <cell r="W3403">
            <v>-1.3621172138262847</v>
          </cell>
          <cell r="X3403">
            <v>25</v>
          </cell>
          <cell r="Y3403">
            <v>28.000000000000004</v>
          </cell>
          <cell r="Z3403">
            <v>36</v>
          </cell>
          <cell r="AA3403">
            <v>22</v>
          </cell>
          <cell r="AB3403">
            <v>19</v>
          </cell>
          <cell r="AC3403">
            <v>9</v>
          </cell>
        </row>
        <row r="3404">
          <cell r="A3404" t="str">
            <v>toz</v>
          </cell>
          <cell r="B3404" t="str">
            <v>t</v>
          </cell>
          <cell r="C3404" t="str">
            <v>mid-8</v>
          </cell>
          <cell r="D3404" t="str">
            <v>o</v>
          </cell>
          <cell r="E3404" t="str">
            <v>z</v>
          </cell>
          <cell r="F3404" t="str">
            <v>late-8</v>
          </cell>
          <cell r="G3404" t="str">
            <v>to</v>
          </cell>
          <cell r="H3404" t="str">
            <v>oz</v>
          </cell>
          <cell r="I3404">
            <v>4</v>
          </cell>
          <cell r="J3404" t="str">
            <v>Not Found</v>
          </cell>
          <cell r="K3404">
            <v>0.1139</v>
          </cell>
          <cell r="L3404">
            <v>3.8E-3</v>
          </cell>
          <cell r="M3404">
            <v>18</v>
          </cell>
          <cell r="N3404" t="str">
            <v>Not Found</v>
          </cell>
          <cell r="O3404">
            <v>0.13489999999999999</v>
          </cell>
          <cell r="P3404">
            <v>6.1999999999999998E-3</v>
          </cell>
          <cell r="Q3404">
            <v>11</v>
          </cell>
          <cell r="R3404">
            <v>0.11545627683330356</v>
          </cell>
          <cell r="S3404">
            <v>0.18007892207393278</v>
          </cell>
          <cell r="T3404">
            <v>1.0826533331700197</v>
          </cell>
          <cell r="U3404">
            <v>0.34036457040930568</v>
          </cell>
          <cell r="V3404">
            <v>0.77943666068806261</v>
          </cell>
          <cell r="W3404">
            <v>0.95402278275153019</v>
          </cell>
          <cell r="X3404">
            <v>55.000000000000007</v>
          </cell>
          <cell r="Y3404">
            <v>56.999999999999993</v>
          </cell>
          <cell r="Z3404">
            <v>86</v>
          </cell>
          <cell r="AA3404">
            <v>63</v>
          </cell>
          <cell r="AB3404">
            <v>78</v>
          </cell>
          <cell r="AC3404">
            <v>83</v>
          </cell>
        </row>
        <row r="3405">
          <cell r="A3405" t="str">
            <v>tOz</v>
          </cell>
          <cell r="B3405" t="str">
            <v>t</v>
          </cell>
          <cell r="C3405" t="str">
            <v>mid-8</v>
          </cell>
          <cell r="D3405" t="str">
            <v>O</v>
          </cell>
          <cell r="E3405" t="str">
            <v>z</v>
          </cell>
          <cell r="F3405" t="str">
            <v>late-8</v>
          </cell>
          <cell r="G3405" t="str">
            <v>tO</v>
          </cell>
          <cell r="H3405" t="str">
            <v>Oz</v>
          </cell>
          <cell r="I3405">
            <v>4</v>
          </cell>
          <cell r="J3405" t="str">
            <v>Not Found</v>
          </cell>
          <cell r="K3405">
            <v>6.8099999999999994E-2</v>
          </cell>
          <cell r="L3405">
            <v>5.9999999999999995E-4</v>
          </cell>
          <cell r="M3405">
            <v>5</v>
          </cell>
          <cell r="N3405" t="str">
            <v>Not Found</v>
          </cell>
          <cell r="O3405">
            <v>8.2500000000000004E-2</v>
          </cell>
          <cell r="P3405">
            <v>1.6999999999999999E-3</v>
          </cell>
          <cell r="Q3405">
            <v>4</v>
          </cell>
          <cell r="R3405">
            <v>-0.94138302023026443</v>
          </cell>
          <cell r="S3405">
            <v>-0.74942244163103455</v>
          </cell>
          <cell r="T3405">
            <v>-1.0111006715307742</v>
          </cell>
          <cell r="U3405">
            <v>-0.85920756943219745</v>
          </cell>
          <cell r="V3405">
            <v>-0.59514528684226642</v>
          </cell>
          <cell r="W3405">
            <v>-0.66727521485294028</v>
          </cell>
          <cell r="X3405">
            <v>17</v>
          </cell>
          <cell r="Y3405">
            <v>22</v>
          </cell>
          <cell r="Z3405">
            <v>15</v>
          </cell>
          <cell r="AA3405">
            <v>20</v>
          </cell>
          <cell r="AB3405">
            <v>28.000000000000004</v>
          </cell>
          <cell r="AC3405">
            <v>25</v>
          </cell>
        </row>
        <row r="3406">
          <cell r="A3406" t="str">
            <v>Toz</v>
          </cell>
          <cell r="B3406" t="str">
            <v>T</v>
          </cell>
          <cell r="C3406" t="str">
            <v>late-8</v>
          </cell>
          <cell r="D3406" t="str">
            <v>o</v>
          </cell>
          <cell r="E3406" t="str">
            <v>z</v>
          </cell>
          <cell r="F3406" t="str">
            <v>late-8</v>
          </cell>
          <cell r="G3406" t="str">
            <v>To</v>
          </cell>
          <cell r="H3406" t="str">
            <v>oz</v>
          </cell>
          <cell r="I3406">
            <v>5</v>
          </cell>
          <cell r="J3406" t="str">
            <v>Not Found</v>
          </cell>
          <cell r="K3406">
            <v>7.6200000000000004E-2</v>
          </cell>
          <cell r="L3406">
            <v>1.5E-3</v>
          </cell>
          <cell r="M3406">
            <v>9</v>
          </cell>
          <cell r="N3406" t="str">
            <v>Not Found</v>
          </cell>
          <cell r="O3406">
            <v>8.7800000000000003E-2</v>
          </cell>
          <cell r="P3406">
            <v>3.0000000000000001E-3</v>
          </cell>
          <cell r="Q3406">
            <v>4</v>
          </cell>
          <cell r="R3406">
            <v>-0.75447476026924021</v>
          </cell>
          <cell r="S3406">
            <v>-0.48800018308901244</v>
          </cell>
          <cell r="T3406">
            <v>-0.36686867008437607</v>
          </cell>
          <cell r="U3406">
            <v>-0.73787679956273244</v>
          </cell>
          <cell r="V3406">
            <v>-0.19804383533350467</v>
          </cell>
          <cell r="W3406">
            <v>-0.66727521485294028</v>
          </cell>
          <cell r="X3406">
            <v>23</v>
          </cell>
          <cell r="Y3406">
            <v>31</v>
          </cell>
          <cell r="Z3406">
            <v>36</v>
          </cell>
          <cell r="AA3406">
            <v>23</v>
          </cell>
          <cell r="AB3406">
            <v>43</v>
          </cell>
          <cell r="AC3406">
            <v>25</v>
          </cell>
        </row>
        <row r="3407">
          <cell r="A3407" t="str">
            <v>TOz</v>
          </cell>
          <cell r="B3407" t="str">
            <v>T</v>
          </cell>
          <cell r="C3407" t="str">
            <v>late-8</v>
          </cell>
          <cell r="D3407" t="str">
            <v>O</v>
          </cell>
          <cell r="E3407" t="str">
            <v>z</v>
          </cell>
          <cell r="F3407" t="str">
            <v>late-8</v>
          </cell>
          <cell r="G3407" t="str">
            <v>TO</v>
          </cell>
          <cell r="H3407" t="str">
            <v>Oz</v>
          </cell>
          <cell r="I3407">
            <v>5</v>
          </cell>
          <cell r="J3407" t="str">
            <v>Not Found</v>
          </cell>
          <cell r="K3407">
            <v>3.04E-2</v>
          </cell>
          <cell r="L3407">
            <v>2.9999999999999997E-4</v>
          </cell>
          <cell r="M3407">
            <v>2</v>
          </cell>
          <cell r="N3407" t="str">
            <v>Not Found</v>
          </cell>
          <cell r="O3407">
            <v>3.5400000000000001E-2</v>
          </cell>
          <cell r="P3407">
            <v>8.9999999999999998E-4</v>
          </cell>
          <cell r="Q3407">
            <v>1</v>
          </cell>
          <cell r="R3407">
            <v>-1.8113140573328081</v>
          </cell>
          <cell r="S3407">
            <v>-0.83656319447837524</v>
          </cell>
          <cell r="T3407">
            <v>-1.4942746726155727</v>
          </cell>
          <cell r="U3407">
            <v>-1.937448939404236</v>
          </cell>
          <cell r="V3407">
            <v>-0.83951541084765835</v>
          </cell>
          <cell r="W3407">
            <v>-1.3621172138262847</v>
          </cell>
          <cell r="X3407">
            <v>3</v>
          </cell>
          <cell r="Y3407">
            <v>20</v>
          </cell>
          <cell r="Z3407">
            <v>7.0000000000000009</v>
          </cell>
          <cell r="AA3407">
            <v>3</v>
          </cell>
          <cell r="AB3407">
            <v>21</v>
          </cell>
          <cell r="AC3407">
            <v>9</v>
          </cell>
        </row>
        <row r="3408">
          <cell r="A3408" t="str">
            <v>tRb</v>
          </cell>
          <cell r="B3408" t="str">
            <v>t</v>
          </cell>
          <cell r="C3408" t="str">
            <v>mid-8</v>
          </cell>
          <cell r="D3408" t="str">
            <v>R</v>
          </cell>
          <cell r="E3408" t="str">
            <v>b</v>
          </cell>
          <cell r="F3408" t="str">
            <v>early-8</v>
          </cell>
          <cell r="G3408" t="str">
            <v>tR</v>
          </cell>
          <cell r="H3408" t="str">
            <v>Rb</v>
          </cell>
          <cell r="I3408">
            <v>2</v>
          </cell>
          <cell r="J3408" t="str">
            <v>Not Found</v>
          </cell>
          <cell r="K3408">
            <v>9.5200000000000007E-2</v>
          </cell>
          <cell r="L3408">
            <v>3.2000000000000002E-3</v>
          </cell>
          <cell r="M3408">
            <v>11</v>
          </cell>
          <cell r="N3408" t="str">
            <v>Not Found</v>
          </cell>
          <cell r="O3408">
            <v>9.8799999999999999E-2</v>
          </cell>
          <cell r="P3408">
            <v>1.8E-3</v>
          </cell>
          <cell r="Q3408">
            <v>4</v>
          </cell>
          <cell r="R3408">
            <v>-0.3160479776446159</v>
          </cell>
          <cell r="S3408">
            <v>5.7974163792514658E-3</v>
          </cell>
          <cell r="T3408">
            <v>-4.4752669361177014E-2</v>
          </cell>
          <cell r="U3408">
            <v>-0.48605822058837111</v>
          </cell>
          <cell r="V3408">
            <v>-0.56459902134159246</v>
          </cell>
          <cell r="W3408">
            <v>-0.66727521485294028</v>
          </cell>
          <cell r="X3408">
            <v>38</v>
          </cell>
          <cell r="Y3408">
            <v>50</v>
          </cell>
          <cell r="Z3408">
            <v>48</v>
          </cell>
          <cell r="AA3408">
            <v>31</v>
          </cell>
          <cell r="AB3408">
            <v>28.999999999999996</v>
          </cell>
          <cell r="AC3408">
            <v>25</v>
          </cell>
        </row>
        <row r="3409">
          <cell r="A3409" t="str">
            <v>TRb</v>
          </cell>
          <cell r="B3409" t="str">
            <v>T</v>
          </cell>
          <cell r="C3409" t="str">
            <v>late-8</v>
          </cell>
          <cell r="D3409" t="str">
            <v>R</v>
          </cell>
          <cell r="E3409" t="str">
            <v>b</v>
          </cell>
          <cell r="F3409" t="str">
            <v>early-8</v>
          </cell>
          <cell r="G3409" t="str">
            <v>TR</v>
          </cell>
          <cell r="H3409" t="str">
            <v>Rb</v>
          </cell>
          <cell r="I3409">
            <v>3</v>
          </cell>
          <cell r="J3409" t="str">
            <v>Not Found</v>
          </cell>
          <cell r="K3409">
            <v>5.74E-2</v>
          </cell>
          <cell r="L3409">
            <v>2.3E-3</v>
          </cell>
          <cell r="M3409">
            <v>5</v>
          </cell>
          <cell r="N3409" t="str">
            <v>Not Found</v>
          </cell>
          <cell r="O3409">
            <v>5.1700000000000003E-2</v>
          </cell>
          <cell r="P3409">
            <v>1.6999999999999999E-3</v>
          </cell>
          <cell r="Q3409">
            <v>2</v>
          </cell>
          <cell r="R3409">
            <v>-1.1882865241293947</v>
          </cell>
          <cell r="S3409">
            <v>-0.25562484216277065</v>
          </cell>
          <cell r="T3409">
            <v>-1.0111006715307742</v>
          </cell>
          <cell r="U3409">
            <v>-1.5642995905604093</v>
          </cell>
          <cell r="V3409">
            <v>-0.59514528684226642</v>
          </cell>
          <cell r="W3409">
            <v>-1.1305032141685032</v>
          </cell>
          <cell r="X3409">
            <v>12</v>
          </cell>
          <cell r="Y3409">
            <v>40</v>
          </cell>
          <cell r="Z3409">
            <v>15</v>
          </cell>
          <cell r="AA3409">
            <v>6</v>
          </cell>
          <cell r="AB3409">
            <v>28.000000000000004</v>
          </cell>
          <cell r="AC3409">
            <v>13</v>
          </cell>
        </row>
        <row r="3410">
          <cell r="A3410" t="str">
            <v>tRC</v>
          </cell>
          <cell r="B3410" t="str">
            <v>t</v>
          </cell>
          <cell r="C3410" t="str">
            <v>mid-8</v>
          </cell>
          <cell r="D3410" t="str">
            <v>R</v>
          </cell>
          <cell r="E3410" t="str">
            <v>C</v>
          </cell>
          <cell r="F3410" t="str">
            <v>mid-8</v>
          </cell>
          <cell r="G3410" t="str">
            <v>tR</v>
          </cell>
          <cell r="H3410" t="str">
            <v>RC</v>
          </cell>
          <cell r="I3410">
            <v>3</v>
          </cell>
          <cell r="J3410" t="str">
            <v>Not Found</v>
          </cell>
          <cell r="K3410">
            <v>7.7200000000000005E-2</v>
          </cell>
          <cell r="L3410">
            <v>2.8E-3</v>
          </cell>
          <cell r="M3410">
            <v>12</v>
          </cell>
          <cell r="N3410" t="str">
            <v>Not Found</v>
          </cell>
          <cell r="O3410">
            <v>8.9499999999999996E-2</v>
          </cell>
          <cell r="P3410">
            <v>1.9E-3</v>
          </cell>
          <cell r="Q3410">
            <v>5</v>
          </cell>
          <cell r="R3410">
            <v>-0.73139966644689158</v>
          </cell>
          <cell r="S3410">
            <v>-0.1103902540838695</v>
          </cell>
          <cell r="T3410">
            <v>0.11630533100042251</v>
          </cell>
          <cell r="U3410">
            <v>-0.69895938281214953</v>
          </cell>
          <cell r="V3410">
            <v>-0.53405275584091849</v>
          </cell>
          <cell r="W3410">
            <v>-0.43566121519515877</v>
          </cell>
          <cell r="X3410">
            <v>23</v>
          </cell>
          <cell r="Y3410">
            <v>45</v>
          </cell>
          <cell r="Z3410">
            <v>54</v>
          </cell>
          <cell r="AA3410">
            <v>24</v>
          </cell>
          <cell r="AB3410">
            <v>30</v>
          </cell>
          <cell r="AC3410">
            <v>33</v>
          </cell>
        </row>
        <row r="3411">
          <cell r="A3411" t="str">
            <v>TRC</v>
          </cell>
          <cell r="B3411" t="str">
            <v>T</v>
          </cell>
          <cell r="C3411" t="str">
            <v>late-8</v>
          </cell>
          <cell r="D3411" t="str">
            <v>R</v>
          </cell>
          <cell r="E3411" t="str">
            <v>C</v>
          </cell>
          <cell r="F3411" t="str">
            <v>mid-8</v>
          </cell>
          <cell r="G3411" t="str">
            <v>TR</v>
          </cell>
          <cell r="H3411" t="str">
            <v>RC</v>
          </cell>
          <cell r="I3411">
            <v>4</v>
          </cell>
          <cell r="J3411" t="str">
            <v>Not Found</v>
          </cell>
          <cell r="K3411">
            <v>3.9399999999999998E-2</v>
          </cell>
          <cell r="L3411">
            <v>2E-3</v>
          </cell>
          <cell r="M3411">
            <v>8</v>
          </cell>
          <cell r="N3411" t="str">
            <v>Not Found</v>
          </cell>
          <cell r="O3411">
            <v>4.24E-2</v>
          </cell>
          <cell r="P3411">
            <v>1.8E-3</v>
          </cell>
          <cell r="Q3411">
            <v>3</v>
          </cell>
          <cell r="R3411">
            <v>-1.6036382129316702</v>
          </cell>
          <cell r="S3411">
            <v>-0.34276559501011128</v>
          </cell>
          <cell r="T3411">
            <v>-0.52792667044597552</v>
          </cell>
          <cell r="U3411">
            <v>-1.7772007527841875</v>
          </cell>
          <cell r="V3411">
            <v>-0.56459902134159246</v>
          </cell>
          <cell r="W3411">
            <v>-0.89888921451072179</v>
          </cell>
          <cell r="X3411">
            <v>5</v>
          </cell>
          <cell r="Y3411">
            <v>36</v>
          </cell>
          <cell r="Z3411">
            <v>30</v>
          </cell>
          <cell r="AA3411">
            <v>4</v>
          </cell>
          <cell r="AB3411">
            <v>28.999999999999996</v>
          </cell>
          <cell r="AC3411">
            <v>18</v>
          </cell>
        </row>
        <row r="3412">
          <cell r="A3412" t="str">
            <v>tRd</v>
          </cell>
          <cell r="B3412" t="str">
            <v>t</v>
          </cell>
          <cell r="C3412" t="str">
            <v>mid-8</v>
          </cell>
          <cell r="D3412" t="str">
            <v>R</v>
          </cell>
          <cell r="E3412" t="str">
            <v>d</v>
          </cell>
          <cell r="F3412" t="str">
            <v>early-8</v>
          </cell>
          <cell r="G3412" t="str">
            <v>tR</v>
          </cell>
          <cell r="H3412" t="str">
            <v>Rd</v>
          </cell>
          <cell r="I3412">
            <v>2</v>
          </cell>
          <cell r="J3412" t="str">
            <v>Not Found</v>
          </cell>
          <cell r="K3412">
            <v>0.1071</v>
          </cell>
          <cell r="L3412">
            <v>3.0999999999999999E-3</v>
          </cell>
          <cell r="M3412">
            <v>13</v>
          </cell>
          <cell r="N3412" t="str">
            <v>Not Found</v>
          </cell>
          <cell r="O3412">
            <v>0.1303</v>
          </cell>
          <cell r="P3412">
            <v>3.3E-3</v>
          </cell>
          <cell r="Q3412">
            <v>9</v>
          </cell>
          <cell r="R3412">
            <v>-4.1454361158667213E-2</v>
          </cell>
          <cell r="S3412">
            <v>-2.324950123652884E-2</v>
          </cell>
          <cell r="T3412">
            <v>0.27736333136202201</v>
          </cell>
          <cell r="U3412">
            <v>0.23505861920184562</v>
          </cell>
          <cell r="V3412">
            <v>-0.10640503883148275</v>
          </cell>
          <cell r="W3412">
            <v>0.49079478343596716</v>
          </cell>
          <cell r="X3412">
            <v>48</v>
          </cell>
          <cell r="Y3412">
            <v>49</v>
          </cell>
          <cell r="Z3412">
            <v>61</v>
          </cell>
          <cell r="AA3412">
            <v>59</v>
          </cell>
          <cell r="AB3412">
            <v>46</v>
          </cell>
          <cell r="AC3412">
            <v>69</v>
          </cell>
        </row>
        <row r="3413">
          <cell r="A3413" t="str">
            <v>TRf</v>
          </cell>
          <cell r="B3413" t="str">
            <v>T</v>
          </cell>
          <cell r="C3413" t="str">
            <v>late-8</v>
          </cell>
          <cell r="D3413" t="str">
            <v>R</v>
          </cell>
          <cell r="E3413" t="str">
            <v>f</v>
          </cell>
          <cell r="F3413" t="str">
            <v>mid-8</v>
          </cell>
          <cell r="G3413" t="str">
            <v>TR</v>
          </cell>
          <cell r="H3413" t="str">
            <v>Rf</v>
          </cell>
          <cell r="I3413">
            <v>4</v>
          </cell>
          <cell r="J3413" t="str">
            <v>Not Found</v>
          </cell>
          <cell r="K3413">
            <v>5.1200000000000002E-2</v>
          </cell>
          <cell r="L3413">
            <v>1.6000000000000001E-3</v>
          </cell>
          <cell r="M3413">
            <v>5</v>
          </cell>
          <cell r="N3413" t="str">
            <v>Not Found</v>
          </cell>
          <cell r="O3413">
            <v>4.9099999999999998E-2</v>
          </cell>
          <cell r="P3413">
            <v>1.9E-3</v>
          </cell>
          <cell r="Q3413">
            <v>3</v>
          </cell>
          <cell r="R3413">
            <v>-1.3313521058279563</v>
          </cell>
          <cell r="S3413">
            <v>-0.45895326547323223</v>
          </cell>
          <cell r="T3413">
            <v>-1.0111006715307742</v>
          </cell>
          <cell r="U3413">
            <v>-1.6238203455907134</v>
          </cell>
          <cell r="V3413">
            <v>-0.53405275584091849</v>
          </cell>
          <cell r="W3413">
            <v>-0.89888921451072179</v>
          </cell>
          <cell r="X3413">
            <v>9</v>
          </cell>
          <cell r="Y3413">
            <v>32</v>
          </cell>
          <cell r="Z3413">
            <v>15</v>
          </cell>
          <cell r="AA3413">
            <v>5</v>
          </cell>
          <cell r="AB3413">
            <v>30</v>
          </cell>
          <cell r="AC3413">
            <v>18</v>
          </cell>
        </row>
        <row r="3414">
          <cell r="A3414" t="str">
            <v>tRg</v>
          </cell>
          <cell r="B3414" t="str">
            <v>t</v>
          </cell>
          <cell r="C3414" t="str">
            <v>mid-8</v>
          </cell>
          <cell r="D3414" t="str">
            <v>R</v>
          </cell>
          <cell r="E3414" t="str">
            <v>g</v>
          </cell>
          <cell r="F3414" t="str">
            <v>mid-8</v>
          </cell>
          <cell r="G3414" t="str">
            <v>tR</v>
          </cell>
          <cell r="H3414" t="str">
            <v>Rg</v>
          </cell>
          <cell r="I3414">
            <v>3</v>
          </cell>
          <cell r="J3414" t="str">
            <v>Not Found</v>
          </cell>
          <cell r="K3414">
            <v>8.7099999999999997E-2</v>
          </cell>
          <cell r="L3414">
            <v>2.3999999999999998E-3</v>
          </cell>
          <cell r="M3414">
            <v>9</v>
          </cell>
          <cell r="N3414" t="str">
            <v>Not Found</v>
          </cell>
          <cell r="O3414">
            <v>9.5899999999999999E-2</v>
          </cell>
          <cell r="P3414">
            <v>1.6999999999999999E-3</v>
          </cell>
          <cell r="Q3414">
            <v>3</v>
          </cell>
          <cell r="R3414">
            <v>-0.50295623760564012</v>
          </cell>
          <cell r="S3414">
            <v>-0.22657792454699047</v>
          </cell>
          <cell r="T3414">
            <v>-0.36686867008437607</v>
          </cell>
          <cell r="U3414">
            <v>-0.55244675504524821</v>
          </cell>
          <cell r="V3414">
            <v>-0.59514528684226642</v>
          </cell>
          <cell r="W3414">
            <v>-0.89888921451072179</v>
          </cell>
          <cell r="X3414">
            <v>31</v>
          </cell>
          <cell r="Y3414">
            <v>41</v>
          </cell>
          <cell r="Z3414">
            <v>36</v>
          </cell>
          <cell r="AA3414">
            <v>28.999999999999996</v>
          </cell>
          <cell r="AB3414">
            <v>28.000000000000004</v>
          </cell>
          <cell r="AC3414">
            <v>18</v>
          </cell>
        </row>
        <row r="3415">
          <cell r="A3415" t="str">
            <v>tRG</v>
          </cell>
          <cell r="B3415" t="str">
            <v>t</v>
          </cell>
          <cell r="C3415" t="str">
            <v>mid-8</v>
          </cell>
          <cell r="D3415" t="str">
            <v>R</v>
          </cell>
          <cell r="E3415" t="str">
            <v>G</v>
          </cell>
          <cell r="F3415" t="str">
            <v>mid-8</v>
          </cell>
          <cell r="G3415" t="str">
            <v>tR</v>
          </cell>
          <cell r="H3415" t="str">
            <v>RG</v>
          </cell>
          <cell r="I3415">
            <v>3</v>
          </cell>
          <cell r="J3415" t="str">
            <v>Not Found</v>
          </cell>
          <cell r="K3415">
            <v>8.09E-2</v>
          </cell>
          <cell r="L3415">
            <v>1.8E-3</v>
          </cell>
          <cell r="M3415">
            <v>8</v>
          </cell>
          <cell r="N3415" t="str">
            <v>Not Found</v>
          </cell>
          <cell r="O3415">
            <v>9.5699999999999993E-2</v>
          </cell>
          <cell r="P3415">
            <v>1.4E-3</v>
          </cell>
          <cell r="Q3415">
            <v>2</v>
          </cell>
          <cell r="R3415">
            <v>-0.64602181930420166</v>
          </cell>
          <cell r="S3415">
            <v>-0.40085943024167181</v>
          </cell>
          <cell r="T3415">
            <v>-0.52792667044597552</v>
          </cell>
          <cell r="U3415">
            <v>-0.55702527466296403</v>
          </cell>
          <cell r="V3415">
            <v>-0.68678408334428831</v>
          </cell>
          <cell r="W3415">
            <v>-1.1305032141685032</v>
          </cell>
          <cell r="X3415">
            <v>26</v>
          </cell>
          <cell r="Y3415">
            <v>34</v>
          </cell>
          <cell r="Z3415">
            <v>30</v>
          </cell>
          <cell r="AA3415">
            <v>28.999999999999996</v>
          </cell>
          <cell r="AB3415">
            <v>25</v>
          </cell>
          <cell r="AC3415">
            <v>13</v>
          </cell>
        </row>
        <row r="3416">
          <cell r="A3416" t="str">
            <v>TRg</v>
          </cell>
          <cell r="B3416" t="str">
            <v>T</v>
          </cell>
          <cell r="C3416" t="str">
            <v>late-8</v>
          </cell>
          <cell r="D3416" t="str">
            <v>R</v>
          </cell>
          <cell r="E3416" t="str">
            <v>g</v>
          </cell>
          <cell r="F3416" t="str">
            <v>mid-8</v>
          </cell>
          <cell r="G3416" t="str">
            <v>TR</v>
          </cell>
          <cell r="H3416" t="str">
            <v>Rg</v>
          </cell>
          <cell r="I3416">
            <v>4</v>
          </cell>
          <cell r="J3416" t="str">
            <v>Not Found</v>
          </cell>
          <cell r="K3416">
            <v>4.9399999999999999E-2</v>
          </cell>
          <cell r="L3416">
            <v>1.5E-3</v>
          </cell>
          <cell r="M3416">
            <v>4</v>
          </cell>
          <cell r="N3416" t="str">
            <v>Not Found</v>
          </cell>
          <cell r="O3416">
            <v>4.8800000000000003E-2</v>
          </cell>
          <cell r="P3416">
            <v>1.5E-3</v>
          </cell>
          <cell r="Q3416">
            <v>1</v>
          </cell>
          <cell r="R3416">
            <v>-1.3728872747081839</v>
          </cell>
          <cell r="S3416">
            <v>-0.48800018308901244</v>
          </cell>
          <cell r="T3416">
            <v>-1.1721586718923735</v>
          </cell>
          <cell r="U3416">
            <v>-1.6306881250172867</v>
          </cell>
          <cell r="V3416">
            <v>-0.65623781784361435</v>
          </cell>
          <cell r="W3416">
            <v>-1.3621172138262847</v>
          </cell>
          <cell r="X3416">
            <v>8</v>
          </cell>
          <cell r="Y3416">
            <v>31</v>
          </cell>
          <cell r="Z3416">
            <v>12</v>
          </cell>
          <cell r="AA3416">
            <v>5</v>
          </cell>
          <cell r="AB3416">
            <v>26</v>
          </cell>
          <cell r="AC3416">
            <v>9</v>
          </cell>
        </row>
        <row r="3417">
          <cell r="A3417" t="str">
            <v>TRG</v>
          </cell>
          <cell r="B3417" t="str">
            <v>T</v>
          </cell>
          <cell r="C3417" t="str">
            <v>late-8</v>
          </cell>
          <cell r="D3417" t="str">
            <v>R</v>
          </cell>
          <cell r="E3417" t="str">
            <v>G</v>
          </cell>
          <cell r="F3417" t="str">
            <v>mid-8</v>
          </cell>
          <cell r="G3417" t="str">
            <v>TR</v>
          </cell>
          <cell r="H3417" t="str">
            <v>RG</v>
          </cell>
          <cell r="I3417">
            <v>4</v>
          </cell>
          <cell r="J3417" t="str">
            <v>Not Found</v>
          </cell>
          <cell r="K3417">
            <v>4.3200000000000002E-2</v>
          </cell>
          <cell r="L3417">
            <v>1E-3</v>
          </cell>
          <cell r="M3417">
            <v>4</v>
          </cell>
          <cell r="N3417" t="str">
            <v>Not Found</v>
          </cell>
          <cell r="O3417">
            <v>4.8599999999999997E-2</v>
          </cell>
          <cell r="P3417">
            <v>1.1999999999999999E-3</v>
          </cell>
          <cell r="Q3417">
            <v>2</v>
          </cell>
          <cell r="R3417">
            <v>-1.5159528564067455</v>
          </cell>
          <cell r="S3417">
            <v>-0.6332347711679136</v>
          </cell>
          <cell r="T3417">
            <v>-1.1721586718923735</v>
          </cell>
          <cell r="U3417">
            <v>-1.6352666446350024</v>
          </cell>
          <cell r="V3417">
            <v>-0.74787661434563646</v>
          </cell>
          <cell r="W3417">
            <v>-1.1305032141685032</v>
          </cell>
          <cell r="X3417">
            <v>6</v>
          </cell>
          <cell r="Y3417">
            <v>26</v>
          </cell>
          <cell r="Z3417">
            <v>12</v>
          </cell>
          <cell r="AA3417">
            <v>5</v>
          </cell>
          <cell r="AB3417">
            <v>23</v>
          </cell>
          <cell r="AC3417">
            <v>13</v>
          </cell>
        </row>
        <row r="3418">
          <cell r="A3418" t="str">
            <v>tRJ</v>
          </cell>
          <cell r="B3418" t="str">
            <v>t</v>
          </cell>
          <cell r="C3418" t="str">
            <v>mid-8</v>
          </cell>
          <cell r="D3418" t="str">
            <v>R</v>
          </cell>
          <cell r="E3418" t="str">
            <v>J</v>
          </cell>
          <cell r="F3418" t="str">
            <v>mid-8</v>
          </cell>
          <cell r="G3418" t="str">
            <v>tR</v>
          </cell>
          <cell r="H3418" t="str">
            <v>RJ</v>
          </cell>
          <cell r="I3418">
            <v>3</v>
          </cell>
          <cell r="J3418" t="str">
            <v>Not Found</v>
          </cell>
          <cell r="K3418">
            <v>7.9899999999999999E-2</v>
          </cell>
          <cell r="L3418">
            <v>2.8E-3</v>
          </cell>
          <cell r="M3418">
            <v>11</v>
          </cell>
          <cell r="N3418" t="str">
            <v>Not Found</v>
          </cell>
          <cell r="O3418">
            <v>8.3099999999999993E-2</v>
          </cell>
          <cell r="P3418">
            <v>1.4E-3</v>
          </cell>
          <cell r="Q3418">
            <v>1</v>
          </cell>
          <cell r="R3418">
            <v>-0.66909691312655029</v>
          </cell>
          <cell r="S3418">
            <v>-0.1103902540838695</v>
          </cell>
          <cell r="T3418">
            <v>-4.4752669361177014E-2</v>
          </cell>
          <cell r="U3418">
            <v>-0.84547201057905075</v>
          </cell>
          <cell r="V3418">
            <v>-0.68678408334428831</v>
          </cell>
          <cell r="W3418">
            <v>-1.3621172138262847</v>
          </cell>
          <cell r="X3418">
            <v>25</v>
          </cell>
          <cell r="Y3418">
            <v>45</v>
          </cell>
          <cell r="Z3418">
            <v>48</v>
          </cell>
          <cell r="AA3418">
            <v>20</v>
          </cell>
          <cell r="AB3418">
            <v>25</v>
          </cell>
          <cell r="AC3418">
            <v>9</v>
          </cell>
        </row>
        <row r="3419">
          <cell r="A3419" t="str">
            <v>TRJ</v>
          </cell>
          <cell r="B3419" t="str">
            <v>T</v>
          </cell>
          <cell r="C3419" t="str">
            <v>late-8</v>
          </cell>
          <cell r="D3419" t="str">
            <v>R</v>
          </cell>
          <cell r="E3419" t="str">
            <v>J</v>
          </cell>
          <cell r="F3419" t="str">
            <v>mid-8</v>
          </cell>
          <cell r="G3419" t="str">
            <v>TR</v>
          </cell>
          <cell r="H3419" t="str">
            <v>RJ</v>
          </cell>
          <cell r="I3419">
            <v>4</v>
          </cell>
          <cell r="J3419" t="str">
            <v>Not Found</v>
          </cell>
          <cell r="K3419">
            <v>4.2200000000000001E-2</v>
          </cell>
          <cell r="L3419">
            <v>1.9E-3</v>
          </cell>
          <cell r="M3419">
            <v>8</v>
          </cell>
          <cell r="N3419" t="str">
            <v>Not Found</v>
          </cell>
          <cell r="O3419">
            <v>3.61E-2</v>
          </cell>
          <cell r="P3419">
            <v>1.1999999999999999E-3</v>
          </cell>
          <cell r="Q3419">
            <v>1</v>
          </cell>
          <cell r="R3419">
            <v>-1.539027950229094</v>
          </cell>
          <cell r="S3419">
            <v>-0.37181251262589154</v>
          </cell>
          <cell r="T3419">
            <v>-0.52792667044597552</v>
          </cell>
          <cell r="U3419">
            <v>-1.9214241207422309</v>
          </cell>
          <cell r="V3419">
            <v>-0.74787661434563646</v>
          </cell>
          <cell r="W3419">
            <v>-1.3621172138262847</v>
          </cell>
          <cell r="X3419">
            <v>6</v>
          </cell>
          <cell r="Y3419">
            <v>35</v>
          </cell>
          <cell r="Z3419">
            <v>30</v>
          </cell>
          <cell r="AA3419">
            <v>3</v>
          </cell>
          <cell r="AB3419">
            <v>23</v>
          </cell>
          <cell r="AC3419">
            <v>9</v>
          </cell>
        </row>
        <row r="3420">
          <cell r="A3420" t="str">
            <v>TRk</v>
          </cell>
          <cell r="B3420" t="str">
            <v>T</v>
          </cell>
          <cell r="C3420" t="str">
            <v>late-8</v>
          </cell>
          <cell r="D3420" t="str">
            <v>R</v>
          </cell>
          <cell r="E3420" t="str">
            <v>k</v>
          </cell>
          <cell r="F3420" t="str">
            <v>mid-8</v>
          </cell>
          <cell r="G3420" t="str">
            <v>TR</v>
          </cell>
          <cell r="H3420" t="str">
            <v>Rk</v>
          </cell>
          <cell r="I3420">
            <v>4</v>
          </cell>
          <cell r="J3420" t="str">
            <v>Not Found</v>
          </cell>
          <cell r="K3420">
            <v>8.4900000000000003E-2</v>
          </cell>
          <cell r="L3420">
            <v>3.5000000000000001E-3</v>
          </cell>
          <cell r="M3420">
            <v>12</v>
          </cell>
          <cell r="N3420" t="str">
            <v>Not Found</v>
          </cell>
          <cell r="O3420">
            <v>9.0399999999999994E-2</v>
          </cell>
          <cell r="P3420">
            <v>3.5000000000000001E-3</v>
          </cell>
          <cell r="Q3420">
            <v>4</v>
          </cell>
          <cell r="R3420">
            <v>-0.55372144401480705</v>
          </cell>
          <cell r="S3420">
            <v>9.2938169226592121E-2</v>
          </cell>
          <cell r="T3420">
            <v>0.11630533100042251</v>
          </cell>
          <cell r="U3420">
            <v>-0.67835604453242904</v>
          </cell>
          <cell r="V3420">
            <v>-4.5312507830134761E-2</v>
          </cell>
          <cell r="W3420">
            <v>-0.66727521485294028</v>
          </cell>
          <cell r="X3420">
            <v>28.999999999999996</v>
          </cell>
          <cell r="Y3420">
            <v>54</v>
          </cell>
          <cell r="Z3420">
            <v>54</v>
          </cell>
          <cell r="AA3420">
            <v>25</v>
          </cell>
          <cell r="AB3420">
            <v>49</v>
          </cell>
          <cell r="AC3420">
            <v>25</v>
          </cell>
        </row>
        <row r="3421">
          <cell r="A3421" t="str">
            <v>tRl</v>
          </cell>
          <cell r="B3421" t="str">
            <v>t</v>
          </cell>
          <cell r="C3421" t="str">
            <v>mid-8</v>
          </cell>
          <cell r="D3421" t="str">
            <v>R</v>
          </cell>
          <cell r="E3421" t="str">
            <v>l</v>
          </cell>
          <cell r="F3421" t="str">
            <v>late-8</v>
          </cell>
          <cell r="G3421" t="str">
            <v>tR</v>
          </cell>
          <cell r="H3421" t="str">
            <v>Rl</v>
          </cell>
          <cell r="I3421">
            <v>4</v>
          </cell>
          <cell r="J3421" t="str">
            <v>Not Found</v>
          </cell>
          <cell r="K3421">
            <v>0.1429</v>
          </cell>
          <cell r="L3421">
            <v>2.8E-3</v>
          </cell>
          <cell r="M3421">
            <v>22</v>
          </cell>
          <cell r="N3421" t="str">
            <v>Not Found</v>
          </cell>
          <cell r="O3421">
            <v>0.15840000000000001</v>
          </cell>
          <cell r="P3421">
            <v>3.3999999999999998E-3</v>
          </cell>
          <cell r="Q3421">
            <v>11</v>
          </cell>
          <cell r="R3421">
            <v>0.78463399768141417</v>
          </cell>
          <cell r="S3421">
            <v>-0.1103902540838695</v>
          </cell>
          <cell r="T3421">
            <v>1.7268853346164177</v>
          </cell>
          <cell r="U3421">
            <v>0.87834062549089642</v>
          </cell>
          <cell r="V3421">
            <v>-7.5858773330808829E-2</v>
          </cell>
          <cell r="W3421">
            <v>0.95402278275153019</v>
          </cell>
          <cell r="X3421">
            <v>78</v>
          </cell>
          <cell r="Y3421">
            <v>45</v>
          </cell>
          <cell r="Z3421">
            <v>96</v>
          </cell>
          <cell r="AA3421">
            <v>81</v>
          </cell>
          <cell r="AB3421">
            <v>48</v>
          </cell>
          <cell r="AC3421">
            <v>83</v>
          </cell>
        </row>
        <row r="3422">
          <cell r="A3422" t="str">
            <v>TRl</v>
          </cell>
          <cell r="B3422" t="str">
            <v>T</v>
          </cell>
          <cell r="C3422" t="str">
            <v>late-8</v>
          </cell>
          <cell r="D3422" t="str">
            <v>R</v>
          </cell>
          <cell r="E3422" t="str">
            <v>l</v>
          </cell>
          <cell r="F3422" t="str">
            <v>late-8</v>
          </cell>
          <cell r="G3422" t="str">
            <v>TR</v>
          </cell>
          <cell r="H3422" t="str">
            <v>Rl</v>
          </cell>
          <cell r="I3422">
            <v>5</v>
          </cell>
          <cell r="J3422" t="str">
            <v>Not Found</v>
          </cell>
          <cell r="K3422">
            <v>0.1051</v>
          </cell>
          <cell r="L3422">
            <v>2E-3</v>
          </cell>
          <cell r="M3422">
            <v>10</v>
          </cell>
          <cell r="N3422" t="str">
            <v>Not Found</v>
          </cell>
          <cell r="O3422">
            <v>0.1113</v>
          </cell>
          <cell r="P3422">
            <v>3.3E-3</v>
          </cell>
          <cell r="Q3422">
            <v>3</v>
          </cell>
          <cell r="R3422">
            <v>-8.7604548803364532E-2</v>
          </cell>
          <cell r="S3422">
            <v>-0.34276559501011128</v>
          </cell>
          <cell r="T3422">
            <v>-0.20581066972277653</v>
          </cell>
          <cell r="U3422">
            <v>-0.19990074448114234</v>
          </cell>
          <cell r="V3422">
            <v>-0.10640503883148275</v>
          </cell>
          <cell r="W3422">
            <v>-0.89888921451072179</v>
          </cell>
          <cell r="X3422">
            <v>47</v>
          </cell>
          <cell r="Y3422">
            <v>36</v>
          </cell>
          <cell r="Z3422">
            <v>42</v>
          </cell>
          <cell r="AA3422">
            <v>42</v>
          </cell>
          <cell r="AB3422">
            <v>46</v>
          </cell>
          <cell r="AC3422">
            <v>18</v>
          </cell>
        </row>
        <row r="3423">
          <cell r="A3423" t="str">
            <v>TRm</v>
          </cell>
          <cell r="B3423" t="str">
            <v>T</v>
          </cell>
          <cell r="C3423" t="str">
            <v>late-8</v>
          </cell>
          <cell r="D3423" t="str">
            <v>R</v>
          </cell>
          <cell r="E3423" t="str">
            <v>m</v>
          </cell>
          <cell r="F3423" t="str">
            <v>early-8</v>
          </cell>
          <cell r="G3423" t="str">
            <v>TR</v>
          </cell>
          <cell r="H3423" t="str">
            <v>Rm</v>
          </cell>
          <cell r="I3423">
            <v>3</v>
          </cell>
          <cell r="J3423" t="str">
            <v>Not Found</v>
          </cell>
          <cell r="K3423">
            <v>8.09E-2</v>
          </cell>
          <cell r="L3423">
            <v>3.5999999999999999E-3</v>
          </cell>
          <cell r="M3423">
            <v>9</v>
          </cell>
          <cell r="N3423" t="str">
            <v>Not Found</v>
          </cell>
          <cell r="O3423">
            <v>7.5200000000000003E-2</v>
          </cell>
          <cell r="P3423">
            <v>2.5000000000000001E-3</v>
          </cell>
          <cell r="Q3423">
            <v>4</v>
          </cell>
          <cell r="R3423">
            <v>-0.64602181930420166</v>
          </cell>
          <cell r="S3423">
            <v>0.1219850868423723</v>
          </cell>
          <cell r="T3423">
            <v>-0.36686867008437607</v>
          </cell>
          <cell r="U3423">
            <v>-1.0263235354788192</v>
          </cell>
          <cell r="V3423">
            <v>-0.3507751628368746</v>
          </cell>
          <cell r="W3423">
            <v>-0.66727521485294028</v>
          </cell>
          <cell r="X3423">
            <v>26</v>
          </cell>
          <cell r="Y3423">
            <v>55.000000000000007</v>
          </cell>
          <cell r="Z3423">
            <v>36</v>
          </cell>
          <cell r="AA3423">
            <v>15</v>
          </cell>
          <cell r="AB3423">
            <v>37</v>
          </cell>
          <cell r="AC3423">
            <v>25</v>
          </cell>
        </row>
        <row r="3424">
          <cell r="A3424" t="str">
            <v>TRn</v>
          </cell>
          <cell r="B3424" t="str">
            <v>T</v>
          </cell>
          <cell r="C3424" t="str">
            <v>late-8</v>
          </cell>
          <cell r="D3424" t="str">
            <v>R</v>
          </cell>
          <cell r="E3424" t="str">
            <v>n</v>
          </cell>
          <cell r="F3424" t="str">
            <v>early-8</v>
          </cell>
          <cell r="G3424" t="str">
            <v>TR</v>
          </cell>
          <cell r="H3424" t="str">
            <v>Rn</v>
          </cell>
          <cell r="I3424">
            <v>3</v>
          </cell>
          <cell r="J3424" t="str">
            <v>Not Found</v>
          </cell>
          <cell r="K3424">
            <v>0.1275</v>
          </cell>
          <cell r="L3424">
            <v>2.8999999999999998E-3</v>
          </cell>
          <cell r="M3424">
            <v>11</v>
          </cell>
          <cell r="N3424" t="str">
            <v>Not Found</v>
          </cell>
          <cell r="O3424">
            <v>0.13519999999999999</v>
          </cell>
          <cell r="P3424">
            <v>4.0000000000000001E-3</v>
          </cell>
          <cell r="Q3424">
            <v>6</v>
          </cell>
          <cell r="R3424">
            <v>0.42927755281724511</v>
          </cell>
          <cell r="S3424">
            <v>-8.134333646808932E-2</v>
          </cell>
          <cell r="T3424">
            <v>-4.4752669361177014E-2</v>
          </cell>
          <cell r="U3424">
            <v>0.34723234983587908</v>
          </cell>
          <cell r="V3424">
            <v>0.10741881967323515</v>
          </cell>
          <cell r="W3424">
            <v>-0.20404721553737729</v>
          </cell>
          <cell r="X3424">
            <v>67</v>
          </cell>
          <cell r="Y3424">
            <v>46</v>
          </cell>
          <cell r="Z3424">
            <v>48</v>
          </cell>
          <cell r="AA3424">
            <v>64</v>
          </cell>
          <cell r="AB3424">
            <v>55.000000000000007</v>
          </cell>
          <cell r="AC3424">
            <v>42</v>
          </cell>
        </row>
        <row r="3425">
          <cell r="A3425" t="str">
            <v>tRp</v>
          </cell>
          <cell r="B3425" t="str">
            <v>t</v>
          </cell>
          <cell r="C3425" t="str">
            <v>mid-8</v>
          </cell>
          <cell r="D3425" t="str">
            <v>R</v>
          </cell>
          <cell r="E3425" t="str">
            <v>p</v>
          </cell>
          <cell r="F3425" t="str">
            <v>early-8</v>
          </cell>
          <cell r="G3425" t="str">
            <v>tR</v>
          </cell>
          <cell r="H3425" t="str">
            <v>Rp</v>
          </cell>
          <cell r="I3425">
            <v>2</v>
          </cell>
          <cell r="J3425" t="str">
            <v>Not Found</v>
          </cell>
          <cell r="K3425">
            <v>0.10630000000000001</v>
          </cell>
          <cell r="L3425">
            <v>2.5999999999999999E-3</v>
          </cell>
          <cell r="M3425">
            <v>13</v>
          </cell>
          <cell r="N3425" t="str">
            <v>Not Found</v>
          </cell>
          <cell r="O3425">
            <v>0.10929999999999999</v>
          </cell>
          <cell r="P3425">
            <v>1.6000000000000001E-3</v>
          </cell>
          <cell r="Q3425">
            <v>6</v>
          </cell>
          <cell r="R3425">
            <v>-5.9914436216546019E-2</v>
          </cell>
          <cell r="S3425">
            <v>-0.16848408931542999</v>
          </cell>
          <cell r="T3425">
            <v>0.27736333136202201</v>
          </cell>
          <cell r="U3425">
            <v>-0.24568594065829899</v>
          </cell>
          <cell r="V3425">
            <v>-0.62569155234294049</v>
          </cell>
          <cell r="W3425">
            <v>-0.20404721553737729</v>
          </cell>
          <cell r="X3425">
            <v>48</v>
          </cell>
          <cell r="Y3425">
            <v>43</v>
          </cell>
          <cell r="Z3425">
            <v>61</v>
          </cell>
          <cell r="AA3425">
            <v>40</v>
          </cell>
          <cell r="AB3425">
            <v>27</v>
          </cell>
          <cell r="AC3425">
            <v>42</v>
          </cell>
        </row>
        <row r="3426">
          <cell r="A3426" t="str">
            <v>TRp</v>
          </cell>
          <cell r="B3426" t="str">
            <v>T</v>
          </cell>
          <cell r="C3426" t="str">
            <v>late-8</v>
          </cell>
          <cell r="D3426" t="str">
            <v>R</v>
          </cell>
          <cell r="E3426" t="str">
            <v>p</v>
          </cell>
          <cell r="F3426" t="str">
            <v>early-8</v>
          </cell>
          <cell r="G3426" t="str">
            <v>TR</v>
          </cell>
          <cell r="H3426" t="str">
            <v>Rp</v>
          </cell>
          <cell r="I3426">
            <v>3</v>
          </cell>
          <cell r="J3426" t="str">
            <v>Not Found</v>
          </cell>
          <cell r="K3426">
            <v>6.8599999999999994E-2</v>
          </cell>
          <cell r="L3426">
            <v>1.6999999999999999E-3</v>
          </cell>
          <cell r="M3426">
            <v>4</v>
          </cell>
          <cell r="N3426" t="str">
            <v>Not Found</v>
          </cell>
          <cell r="O3426">
            <v>6.2199999999999998E-2</v>
          </cell>
          <cell r="P3426">
            <v>1.5E-3</v>
          </cell>
          <cell r="Q3426">
            <v>1</v>
          </cell>
          <cell r="R3426">
            <v>-0.92984547331909007</v>
          </cell>
          <cell r="S3426">
            <v>-0.42990634785745202</v>
          </cell>
          <cell r="T3426">
            <v>-1.1721586718923735</v>
          </cell>
          <cell r="U3426">
            <v>-1.3239273106303373</v>
          </cell>
          <cell r="V3426">
            <v>-0.65623781784361435</v>
          </cell>
          <cell r="W3426">
            <v>-1.3621172138262847</v>
          </cell>
          <cell r="X3426">
            <v>18</v>
          </cell>
          <cell r="Y3426">
            <v>33</v>
          </cell>
          <cell r="Z3426">
            <v>12</v>
          </cell>
          <cell r="AA3426">
            <v>9</v>
          </cell>
          <cell r="AB3426">
            <v>26</v>
          </cell>
          <cell r="AC3426">
            <v>9</v>
          </cell>
        </row>
        <row r="3427">
          <cell r="A3427" t="str">
            <v>tRr</v>
          </cell>
          <cell r="B3427" t="str">
            <v>t</v>
          </cell>
          <cell r="C3427" t="str">
            <v>mid-8</v>
          </cell>
          <cell r="D3427" t="str">
            <v>R</v>
          </cell>
          <cell r="E3427" t="str">
            <v>r</v>
          </cell>
          <cell r="F3427" t="str">
            <v>late-8</v>
          </cell>
          <cell r="G3427" t="str">
            <v>tR</v>
          </cell>
          <cell r="H3427" t="str">
            <v>Rr</v>
          </cell>
          <cell r="I3427">
            <v>4</v>
          </cell>
          <cell r="J3427" t="str">
            <v>Not Found</v>
          </cell>
          <cell r="K3427">
            <v>0.14760000000000001</v>
          </cell>
          <cell r="L3427">
            <v>1.8E-3</v>
          </cell>
          <cell r="M3427">
            <v>11</v>
          </cell>
          <cell r="N3427" t="str">
            <v>Not Found</v>
          </cell>
          <cell r="O3427">
            <v>0.16489999999999999</v>
          </cell>
          <cell r="P3427">
            <v>1.4E-3</v>
          </cell>
          <cell r="Q3427">
            <v>5</v>
          </cell>
          <cell r="R3427">
            <v>0.89308693864645294</v>
          </cell>
          <cell r="S3427">
            <v>-0.40085943024167181</v>
          </cell>
          <cell r="T3427">
            <v>-4.4752669361177014E-2</v>
          </cell>
          <cell r="U3427">
            <v>1.0271425130666549</v>
          </cell>
          <cell r="V3427">
            <v>-0.68678408334428831</v>
          </cell>
          <cell r="W3427">
            <v>-0.43566121519515877</v>
          </cell>
          <cell r="X3427">
            <v>81</v>
          </cell>
          <cell r="Y3427">
            <v>34</v>
          </cell>
          <cell r="Z3427">
            <v>48</v>
          </cell>
          <cell r="AA3427">
            <v>85</v>
          </cell>
          <cell r="AB3427">
            <v>25</v>
          </cell>
          <cell r="AC3427">
            <v>33</v>
          </cell>
        </row>
        <row r="3428">
          <cell r="A3428" t="str">
            <v>TRr</v>
          </cell>
          <cell r="B3428" t="str">
            <v>T</v>
          </cell>
          <cell r="C3428" t="str">
            <v>late-8</v>
          </cell>
          <cell r="D3428" t="str">
            <v>R</v>
          </cell>
          <cell r="E3428" t="str">
            <v>r</v>
          </cell>
          <cell r="F3428" t="str">
            <v>late-8</v>
          </cell>
          <cell r="G3428" t="str">
            <v>TR</v>
          </cell>
          <cell r="H3428" t="str">
            <v>Rr</v>
          </cell>
          <cell r="I3428">
            <v>5</v>
          </cell>
          <cell r="J3428" t="str">
            <v>Not Found</v>
          </cell>
          <cell r="K3428">
            <v>0.10979999999999999</v>
          </cell>
          <cell r="L3428">
            <v>1E-3</v>
          </cell>
          <cell r="M3428">
            <v>2</v>
          </cell>
          <cell r="N3428" t="str">
            <v>Not Found</v>
          </cell>
          <cell r="O3428">
            <v>0.1178</v>
          </cell>
          <cell r="P3428">
            <v>1.1999999999999999E-3</v>
          </cell>
          <cell r="Q3428">
            <v>1</v>
          </cell>
          <cell r="R3428">
            <v>2.0848392161673984E-2</v>
          </cell>
          <cell r="S3428">
            <v>-0.6332347711679136</v>
          </cell>
          <cell r="T3428">
            <v>-1.4942746726155727</v>
          </cell>
          <cell r="U3428">
            <v>-5.109885690538319E-2</v>
          </cell>
          <cell r="V3428">
            <v>-0.74787661434563646</v>
          </cell>
          <cell r="W3428">
            <v>-1.3621172138262847</v>
          </cell>
          <cell r="X3428">
            <v>51</v>
          </cell>
          <cell r="Y3428">
            <v>26</v>
          </cell>
          <cell r="Z3428">
            <v>7.0000000000000009</v>
          </cell>
          <cell r="AA3428">
            <v>48</v>
          </cell>
          <cell r="AB3428">
            <v>23</v>
          </cell>
          <cell r="AC3428">
            <v>9</v>
          </cell>
        </row>
        <row r="3429">
          <cell r="A3429" t="str">
            <v>tRS</v>
          </cell>
          <cell r="B3429" t="str">
            <v>t</v>
          </cell>
          <cell r="C3429" t="str">
            <v>mid-8</v>
          </cell>
          <cell r="D3429" t="str">
            <v>R</v>
          </cell>
          <cell r="E3429" t="str">
            <v>S</v>
          </cell>
          <cell r="F3429" t="str">
            <v>late-8</v>
          </cell>
          <cell r="G3429" t="str">
            <v>tR</v>
          </cell>
          <cell r="H3429" t="str">
            <v>RS</v>
          </cell>
          <cell r="I3429">
            <v>4</v>
          </cell>
          <cell r="J3429" t="str">
            <v>Not Found</v>
          </cell>
          <cell r="K3429">
            <v>7.6899999999999996E-2</v>
          </cell>
          <cell r="L3429">
            <v>2E-3</v>
          </cell>
          <cell r="M3429">
            <v>5</v>
          </cell>
          <cell r="N3429" t="str">
            <v>Not Found</v>
          </cell>
          <cell r="O3429">
            <v>8.8099999999999998E-2</v>
          </cell>
          <cell r="P3429">
            <v>1.4E-3</v>
          </cell>
          <cell r="Q3429">
            <v>1</v>
          </cell>
          <cell r="R3429">
            <v>-0.73832219459359627</v>
          </cell>
          <cell r="S3429">
            <v>-0.34276559501011128</v>
          </cell>
          <cell r="T3429">
            <v>-1.0111006715307742</v>
          </cell>
          <cell r="U3429">
            <v>-0.73100902013615909</v>
          </cell>
          <cell r="V3429">
            <v>-0.68678408334428831</v>
          </cell>
          <cell r="W3429">
            <v>-1.3621172138262847</v>
          </cell>
          <cell r="X3429">
            <v>23</v>
          </cell>
          <cell r="Y3429">
            <v>36</v>
          </cell>
          <cell r="Z3429">
            <v>15</v>
          </cell>
          <cell r="AA3429">
            <v>23</v>
          </cell>
          <cell r="AB3429">
            <v>25</v>
          </cell>
          <cell r="AC3429">
            <v>9</v>
          </cell>
        </row>
        <row r="3430">
          <cell r="A3430" t="str">
            <v>TRs</v>
          </cell>
          <cell r="B3430" t="str">
            <v>T</v>
          </cell>
          <cell r="C3430" t="str">
            <v>late-8</v>
          </cell>
          <cell r="D3430" t="str">
            <v>R</v>
          </cell>
          <cell r="E3430" t="str">
            <v>s</v>
          </cell>
          <cell r="F3430" t="str">
            <v>late-8</v>
          </cell>
          <cell r="G3430" t="str">
            <v>TR</v>
          </cell>
          <cell r="H3430" t="str">
            <v>Rs</v>
          </cell>
          <cell r="I3430">
            <v>5</v>
          </cell>
          <cell r="J3430" t="str">
            <v>Not Found</v>
          </cell>
          <cell r="K3430">
            <v>0.1103</v>
          </cell>
          <cell r="L3430">
            <v>4.0000000000000001E-3</v>
          </cell>
          <cell r="M3430">
            <v>10</v>
          </cell>
          <cell r="N3430" t="str">
            <v>Not Found</v>
          </cell>
          <cell r="O3430">
            <v>9.2200000000000004E-2</v>
          </cell>
          <cell r="P3430">
            <v>3.8E-3</v>
          </cell>
          <cell r="Q3430">
            <v>5</v>
          </cell>
          <cell r="R3430">
            <v>3.2385939072848313E-2</v>
          </cell>
          <cell r="S3430">
            <v>0.23817275730549328</v>
          </cell>
          <cell r="T3430">
            <v>-0.20581066972277653</v>
          </cell>
          <cell r="U3430">
            <v>-0.63714936797298782</v>
          </cell>
          <cell r="V3430">
            <v>4.632628867188715E-2</v>
          </cell>
          <cell r="W3430">
            <v>-0.43566121519515877</v>
          </cell>
          <cell r="X3430">
            <v>51</v>
          </cell>
          <cell r="Y3430">
            <v>59</v>
          </cell>
          <cell r="Z3430">
            <v>42</v>
          </cell>
          <cell r="AA3430">
            <v>26</v>
          </cell>
          <cell r="AB3430">
            <v>52</v>
          </cell>
          <cell r="AC3430">
            <v>33</v>
          </cell>
        </row>
        <row r="3431">
          <cell r="A3431" t="str">
            <v>TRS</v>
          </cell>
          <cell r="B3431" t="str">
            <v>T</v>
          </cell>
          <cell r="C3431" t="str">
            <v>late-8</v>
          </cell>
          <cell r="D3431" t="str">
            <v>R</v>
          </cell>
          <cell r="E3431" t="str">
            <v>S</v>
          </cell>
          <cell r="F3431" t="str">
            <v>late-8</v>
          </cell>
          <cell r="G3431" t="str">
            <v>TR</v>
          </cell>
          <cell r="H3431" t="str">
            <v>RS</v>
          </cell>
          <cell r="I3431">
            <v>5</v>
          </cell>
          <cell r="J3431" t="str">
            <v>Not Found</v>
          </cell>
          <cell r="K3431">
            <v>3.9199999999999999E-2</v>
          </cell>
          <cell r="L3431">
            <v>1.1000000000000001E-3</v>
          </cell>
          <cell r="M3431">
            <v>2</v>
          </cell>
          <cell r="N3431" t="str">
            <v>Not Found</v>
          </cell>
          <cell r="O3431">
            <v>4.1000000000000002E-2</v>
          </cell>
          <cell r="P3431">
            <v>1.1999999999999999E-3</v>
          </cell>
          <cell r="Q3431">
            <v>1</v>
          </cell>
          <cell r="R3431">
            <v>-1.60825323169614</v>
          </cell>
          <cell r="S3431">
            <v>-0.60418785355213334</v>
          </cell>
          <cell r="T3431">
            <v>-1.4942746726155727</v>
          </cell>
          <cell r="U3431">
            <v>-1.8092503901081975</v>
          </cell>
          <cell r="V3431">
            <v>-0.74787661434563646</v>
          </cell>
          <cell r="W3431">
            <v>-1.3621172138262847</v>
          </cell>
          <cell r="X3431">
            <v>5</v>
          </cell>
          <cell r="Y3431">
            <v>27</v>
          </cell>
          <cell r="Z3431">
            <v>7.0000000000000009</v>
          </cell>
          <cell r="AA3431">
            <v>4</v>
          </cell>
          <cell r="AB3431">
            <v>23</v>
          </cell>
          <cell r="AC3431">
            <v>9</v>
          </cell>
        </row>
        <row r="3432">
          <cell r="A3432" t="str">
            <v>tRt</v>
          </cell>
          <cell r="B3432" t="str">
            <v>t</v>
          </cell>
          <cell r="C3432" t="str">
            <v>mid-8</v>
          </cell>
          <cell r="D3432" t="str">
            <v>R</v>
          </cell>
          <cell r="E3432" t="str">
            <v>t</v>
          </cell>
          <cell r="F3432" t="str">
            <v>mid-8</v>
          </cell>
          <cell r="G3432" t="str">
            <v>tR</v>
          </cell>
          <cell r="H3432" t="str">
            <v>Rt</v>
          </cell>
          <cell r="I3432">
            <v>3</v>
          </cell>
          <cell r="J3432" t="str">
            <v>Not Found</v>
          </cell>
          <cell r="K3432">
            <v>0.13519999999999999</v>
          </cell>
          <cell r="L3432">
            <v>4.3E-3</v>
          </cell>
          <cell r="M3432">
            <v>23</v>
          </cell>
          <cell r="N3432" t="str">
            <v>Not Found</v>
          </cell>
          <cell r="O3432">
            <v>0.14510000000000001</v>
          </cell>
          <cell r="P3432">
            <v>4.4999999999999997E-3</v>
          </cell>
          <cell r="Q3432">
            <v>12</v>
          </cell>
          <cell r="R3432">
            <v>0.60695577524932931</v>
          </cell>
          <cell r="S3432">
            <v>0.32531351015283394</v>
          </cell>
          <cell r="T3432">
            <v>1.8879433349780173</v>
          </cell>
          <cell r="U3432">
            <v>0.57386907091280481</v>
          </cell>
          <cell r="V3432">
            <v>0.2601501471766049</v>
          </cell>
          <cell r="W3432">
            <v>1.1856367824093117</v>
          </cell>
          <cell r="X3432">
            <v>73</v>
          </cell>
          <cell r="Y3432">
            <v>63</v>
          </cell>
          <cell r="Z3432">
            <v>97</v>
          </cell>
          <cell r="AA3432">
            <v>72</v>
          </cell>
          <cell r="AB3432">
            <v>61</v>
          </cell>
          <cell r="AC3432">
            <v>88</v>
          </cell>
        </row>
        <row r="3433">
          <cell r="A3433" t="str">
            <v>tRT</v>
          </cell>
          <cell r="B3433" t="str">
            <v>t</v>
          </cell>
          <cell r="C3433" t="str">
            <v>mid-8</v>
          </cell>
          <cell r="D3433" t="str">
            <v>R</v>
          </cell>
          <cell r="E3433" t="str">
            <v>T</v>
          </cell>
          <cell r="F3433" t="str">
            <v>late-8</v>
          </cell>
          <cell r="G3433" t="str">
            <v>tR</v>
          </cell>
          <cell r="H3433" t="str">
            <v>RT</v>
          </cell>
          <cell r="I3433">
            <v>4</v>
          </cell>
          <cell r="J3433" t="str">
            <v>Not Found</v>
          </cell>
          <cell r="K3433">
            <v>7.6600000000000001E-2</v>
          </cell>
          <cell r="L3433">
            <v>2.3E-3</v>
          </cell>
          <cell r="M3433">
            <v>14</v>
          </cell>
          <cell r="N3433" t="str">
            <v>Not Found</v>
          </cell>
          <cell r="O3433">
            <v>8.5400000000000004E-2</v>
          </cell>
          <cell r="P3433">
            <v>2.2000000000000001E-3</v>
          </cell>
          <cell r="Q3433">
            <v>5</v>
          </cell>
          <cell r="R3433">
            <v>-0.74524472274030074</v>
          </cell>
          <cell r="S3433">
            <v>-0.25562484216277065</v>
          </cell>
          <cell r="T3433">
            <v>0.43842133172362152</v>
          </cell>
          <cell r="U3433">
            <v>-0.79281903497532036</v>
          </cell>
          <cell r="V3433">
            <v>-0.44241395933889649</v>
          </cell>
          <cell r="W3433">
            <v>-0.43566121519515877</v>
          </cell>
          <cell r="X3433">
            <v>23</v>
          </cell>
          <cell r="Y3433">
            <v>40</v>
          </cell>
          <cell r="Z3433">
            <v>67</v>
          </cell>
          <cell r="AA3433">
            <v>21</v>
          </cell>
          <cell r="AB3433">
            <v>34</v>
          </cell>
          <cell r="AC3433">
            <v>33</v>
          </cell>
        </row>
        <row r="3434">
          <cell r="A3434" t="str">
            <v>TRt</v>
          </cell>
          <cell r="B3434" t="str">
            <v>T</v>
          </cell>
          <cell r="C3434" t="str">
            <v>late-8</v>
          </cell>
          <cell r="D3434" t="str">
            <v>R</v>
          </cell>
          <cell r="E3434" t="str">
            <v>t</v>
          </cell>
          <cell r="F3434" t="str">
            <v>mid-8</v>
          </cell>
          <cell r="G3434" t="str">
            <v>TR</v>
          </cell>
          <cell r="H3434" t="str">
            <v>Rt</v>
          </cell>
          <cell r="I3434">
            <v>4</v>
          </cell>
          <cell r="J3434" t="str">
            <v>Not Found</v>
          </cell>
          <cell r="K3434">
            <v>9.74E-2</v>
          </cell>
          <cell r="L3434">
            <v>3.3999999999999998E-3</v>
          </cell>
          <cell r="M3434">
            <v>13</v>
          </cell>
          <cell r="N3434" t="str">
            <v>Not Found</v>
          </cell>
          <cell r="O3434">
            <v>9.8000000000000004E-2</v>
          </cell>
          <cell r="P3434">
            <v>4.4000000000000003E-3</v>
          </cell>
          <cell r="Q3434">
            <v>8</v>
          </cell>
          <cell r="R3434">
            <v>-0.26528277123544908</v>
          </cell>
          <cell r="S3434">
            <v>6.3891251610811828E-2</v>
          </cell>
          <cell r="T3434">
            <v>0.27736333136202201</v>
          </cell>
          <cell r="U3434">
            <v>-0.50437229905923364</v>
          </cell>
          <cell r="V3434">
            <v>0.22960388167593113</v>
          </cell>
          <cell r="W3434">
            <v>0.25918078377818571</v>
          </cell>
          <cell r="X3434">
            <v>40</v>
          </cell>
          <cell r="Y3434">
            <v>52</v>
          </cell>
          <cell r="Z3434">
            <v>61</v>
          </cell>
          <cell r="AA3434">
            <v>31</v>
          </cell>
          <cell r="AB3434">
            <v>60</v>
          </cell>
          <cell r="AC3434">
            <v>60</v>
          </cell>
        </row>
        <row r="3435">
          <cell r="A3435" t="str">
            <v>TRT</v>
          </cell>
          <cell r="B3435" t="str">
            <v>T</v>
          </cell>
          <cell r="C3435" t="str">
            <v>late-8</v>
          </cell>
          <cell r="D3435" t="str">
            <v>R</v>
          </cell>
          <cell r="E3435" t="str">
            <v>T</v>
          </cell>
          <cell r="F3435" t="str">
            <v>late-8</v>
          </cell>
          <cell r="G3435" t="str">
            <v>TR</v>
          </cell>
          <cell r="H3435" t="str">
            <v>RT</v>
          </cell>
          <cell r="I3435">
            <v>5</v>
          </cell>
          <cell r="J3435" t="str">
            <v>Not Found</v>
          </cell>
          <cell r="K3435">
            <v>3.8800000000000001E-2</v>
          </cell>
          <cell r="L3435">
            <v>1.4E-3</v>
          </cell>
          <cell r="M3435">
            <v>9</v>
          </cell>
          <cell r="N3435" t="str">
            <v>Not Found</v>
          </cell>
          <cell r="O3435">
            <v>3.8300000000000001E-2</v>
          </cell>
          <cell r="P3435">
            <v>2.0999999999999999E-3</v>
          </cell>
          <cell r="Q3435">
            <v>3</v>
          </cell>
          <cell r="R3435">
            <v>-1.6174832692250796</v>
          </cell>
          <cell r="S3435">
            <v>-0.51704710070479265</v>
          </cell>
          <cell r="T3435">
            <v>-0.36686867008437607</v>
          </cell>
          <cell r="U3435">
            <v>-1.8710604049473589</v>
          </cell>
          <cell r="V3435">
            <v>-0.47296022483957056</v>
          </cell>
          <cell r="W3435">
            <v>-0.89888921451072179</v>
          </cell>
          <cell r="X3435">
            <v>5</v>
          </cell>
          <cell r="Y3435">
            <v>30</v>
          </cell>
          <cell r="Z3435">
            <v>36</v>
          </cell>
          <cell r="AA3435">
            <v>3</v>
          </cell>
          <cell r="AB3435">
            <v>32</v>
          </cell>
          <cell r="AC3435">
            <v>18</v>
          </cell>
        </row>
        <row r="3436">
          <cell r="A3436" t="str">
            <v>tRv</v>
          </cell>
          <cell r="B3436" t="str">
            <v>t</v>
          </cell>
          <cell r="C3436" t="str">
            <v>mid-8</v>
          </cell>
          <cell r="D3436" t="str">
            <v>R</v>
          </cell>
          <cell r="E3436" t="str">
            <v>v</v>
          </cell>
          <cell r="F3436" t="str">
            <v>mid-8</v>
          </cell>
          <cell r="G3436" t="str">
            <v>tR</v>
          </cell>
          <cell r="H3436" t="str">
            <v>Rv</v>
          </cell>
          <cell r="I3436">
            <v>3</v>
          </cell>
          <cell r="J3436" t="str">
            <v>Not Found</v>
          </cell>
          <cell r="K3436">
            <v>9.2799999999999994E-2</v>
          </cell>
          <cell r="L3436">
            <v>3.0000000000000001E-3</v>
          </cell>
          <cell r="M3436">
            <v>10</v>
          </cell>
          <cell r="N3436" t="str">
            <v>Not Found</v>
          </cell>
          <cell r="O3436">
            <v>9.9000000000000005E-2</v>
          </cell>
          <cell r="P3436">
            <v>2.7000000000000001E-3</v>
          </cell>
          <cell r="Q3436">
            <v>4</v>
          </cell>
          <cell r="R3436">
            <v>-0.37142820281825295</v>
          </cell>
          <cell r="S3436">
            <v>-5.2296418852309019E-2</v>
          </cell>
          <cell r="T3436">
            <v>-0.20581066972277653</v>
          </cell>
          <cell r="U3436">
            <v>-0.48147970097065534</v>
          </cell>
          <cell r="V3436">
            <v>-0.28968263183552656</v>
          </cell>
          <cell r="W3436">
            <v>-0.66727521485294028</v>
          </cell>
          <cell r="X3436">
            <v>36</v>
          </cell>
          <cell r="Y3436">
            <v>48</v>
          </cell>
          <cell r="Z3436">
            <v>42</v>
          </cell>
          <cell r="AA3436">
            <v>32</v>
          </cell>
          <cell r="AB3436">
            <v>39</v>
          </cell>
          <cell r="AC3436">
            <v>25</v>
          </cell>
        </row>
        <row r="3437">
          <cell r="A3437" t="str">
            <v>TRv</v>
          </cell>
          <cell r="B3437" t="str">
            <v>T</v>
          </cell>
          <cell r="C3437" t="str">
            <v>late-8</v>
          </cell>
          <cell r="D3437" t="str">
            <v>R</v>
          </cell>
          <cell r="E3437" t="str">
            <v>v</v>
          </cell>
          <cell r="F3437" t="str">
            <v>mid-8</v>
          </cell>
          <cell r="G3437" t="str">
            <v>TR</v>
          </cell>
          <cell r="H3437" t="str">
            <v>Rv</v>
          </cell>
          <cell r="I3437">
            <v>4</v>
          </cell>
          <cell r="J3437" t="str">
            <v>Not Found</v>
          </cell>
          <cell r="K3437">
            <v>5.5100000000000003E-2</v>
          </cell>
          <cell r="L3437">
            <v>2.2000000000000001E-3</v>
          </cell>
          <cell r="M3437">
            <v>7</v>
          </cell>
          <cell r="N3437" t="str">
            <v>Not Found</v>
          </cell>
          <cell r="O3437">
            <v>5.1900000000000002E-2</v>
          </cell>
          <cell r="P3437">
            <v>2.5000000000000001E-3</v>
          </cell>
          <cell r="Q3437">
            <v>4</v>
          </cell>
          <cell r="R3437">
            <v>-1.2413592399207967</v>
          </cell>
          <cell r="S3437">
            <v>-0.2846717597785508</v>
          </cell>
          <cell r="T3437">
            <v>-0.68898467080757508</v>
          </cell>
          <cell r="U3437">
            <v>-1.5597210709426939</v>
          </cell>
          <cell r="V3437">
            <v>-0.3507751628368746</v>
          </cell>
          <cell r="W3437">
            <v>-0.66727521485294028</v>
          </cell>
          <cell r="X3437">
            <v>11</v>
          </cell>
          <cell r="Y3437">
            <v>38</v>
          </cell>
          <cell r="Z3437">
            <v>24</v>
          </cell>
          <cell r="AA3437">
            <v>6</v>
          </cell>
          <cell r="AB3437">
            <v>37</v>
          </cell>
          <cell r="AC3437">
            <v>25</v>
          </cell>
        </row>
        <row r="3438">
          <cell r="A3438" t="str">
            <v>tRz</v>
          </cell>
          <cell r="B3438" t="str">
            <v>t</v>
          </cell>
          <cell r="C3438" t="str">
            <v>mid-8</v>
          </cell>
          <cell r="D3438" t="str">
            <v>R</v>
          </cell>
          <cell r="E3438" t="str">
            <v>z</v>
          </cell>
          <cell r="F3438" t="str">
            <v>late-8</v>
          </cell>
          <cell r="G3438" t="str">
            <v>tR</v>
          </cell>
          <cell r="H3438" t="str">
            <v>Rz</v>
          </cell>
          <cell r="I3438">
            <v>4</v>
          </cell>
          <cell r="J3438" t="str">
            <v>Not Found</v>
          </cell>
          <cell r="K3438">
            <v>8.9300000000000004E-2</v>
          </cell>
          <cell r="L3438">
            <v>2.0999999999999999E-3</v>
          </cell>
          <cell r="M3438">
            <v>9</v>
          </cell>
          <cell r="N3438" t="str">
            <v>Not Found</v>
          </cell>
          <cell r="O3438">
            <v>0.10100000000000001</v>
          </cell>
          <cell r="P3438">
            <v>1.6000000000000001E-3</v>
          </cell>
          <cell r="Q3438">
            <v>3</v>
          </cell>
          <cell r="R3438">
            <v>-0.45219103119647297</v>
          </cell>
          <cell r="S3438">
            <v>-0.31371867739433112</v>
          </cell>
          <cell r="T3438">
            <v>-0.36686867008437607</v>
          </cell>
          <cell r="U3438">
            <v>-0.43569450479349869</v>
          </cell>
          <cell r="V3438">
            <v>-0.62569155234294049</v>
          </cell>
          <cell r="W3438">
            <v>-0.89888921451072179</v>
          </cell>
          <cell r="X3438">
            <v>33</v>
          </cell>
          <cell r="Y3438">
            <v>37</v>
          </cell>
          <cell r="Z3438">
            <v>36</v>
          </cell>
          <cell r="AA3438">
            <v>33</v>
          </cell>
          <cell r="AB3438">
            <v>27</v>
          </cell>
          <cell r="AC3438">
            <v>18</v>
          </cell>
        </row>
        <row r="3439">
          <cell r="A3439" t="str">
            <v>TRz</v>
          </cell>
          <cell r="B3439" t="str">
            <v>T</v>
          </cell>
          <cell r="C3439" t="str">
            <v>late-8</v>
          </cell>
          <cell r="D3439" t="str">
            <v>R</v>
          </cell>
          <cell r="E3439" t="str">
            <v>z</v>
          </cell>
          <cell r="F3439" t="str">
            <v>late-8</v>
          </cell>
          <cell r="G3439" t="str">
            <v>TR</v>
          </cell>
          <cell r="H3439" t="str">
            <v>Rz</v>
          </cell>
          <cell r="I3439">
            <v>5</v>
          </cell>
          <cell r="J3439" t="str">
            <v>Not Found</v>
          </cell>
          <cell r="K3439">
            <v>5.16E-2</v>
          </cell>
          <cell r="L3439">
            <v>1.1999999999999999E-3</v>
          </cell>
          <cell r="M3439">
            <v>4</v>
          </cell>
          <cell r="N3439" t="str">
            <v>Not Found</v>
          </cell>
          <cell r="O3439">
            <v>5.3900000000000003E-2</v>
          </cell>
          <cell r="P3439">
            <v>1.5E-3</v>
          </cell>
          <cell r="Q3439">
            <v>1</v>
          </cell>
          <cell r="R3439">
            <v>-1.3221220682990169</v>
          </cell>
          <cell r="S3439">
            <v>-0.57514093593635329</v>
          </cell>
          <cell r="T3439">
            <v>-1.1721586718923735</v>
          </cell>
          <cell r="U3439">
            <v>-1.5139358747655371</v>
          </cell>
          <cell r="V3439">
            <v>-0.65623781784361435</v>
          </cell>
          <cell r="W3439">
            <v>-1.3621172138262847</v>
          </cell>
          <cell r="X3439">
            <v>9</v>
          </cell>
          <cell r="Y3439">
            <v>28.000000000000004</v>
          </cell>
          <cell r="Z3439">
            <v>12</v>
          </cell>
          <cell r="AA3439">
            <v>7.0000000000000009</v>
          </cell>
          <cell r="AB3439">
            <v>26</v>
          </cell>
          <cell r="AC3439">
            <v>9</v>
          </cell>
        </row>
        <row r="3440">
          <cell r="A3440" t="str">
            <v>tUb</v>
          </cell>
          <cell r="B3440" t="str">
            <v>t</v>
          </cell>
          <cell r="C3440" t="str">
            <v>mid-8</v>
          </cell>
          <cell r="D3440" t="str">
            <v>U</v>
          </cell>
          <cell r="E3440" t="str">
            <v>b</v>
          </cell>
          <cell r="F3440" t="str">
            <v>early-8</v>
          </cell>
          <cell r="G3440" t="str">
            <v>tU</v>
          </cell>
          <cell r="H3440" t="str">
            <v>Ub</v>
          </cell>
          <cell r="I3440">
            <v>2</v>
          </cell>
          <cell r="J3440" t="str">
            <v>Not Found</v>
          </cell>
          <cell r="K3440">
            <v>8.0699999999999994E-2</v>
          </cell>
          <cell r="L3440">
            <v>5.9999999999999995E-4</v>
          </cell>
          <cell r="M3440">
            <v>5</v>
          </cell>
          <cell r="N3440" t="str">
            <v>Not Found</v>
          </cell>
          <cell r="O3440">
            <v>9.2200000000000004E-2</v>
          </cell>
          <cell r="P3440">
            <v>6.9999999999999999E-4</v>
          </cell>
          <cell r="Q3440">
            <v>3</v>
          </cell>
          <cell r="R3440">
            <v>-0.65063683806867156</v>
          </cell>
          <cell r="S3440">
            <v>-0.74942244163103455</v>
          </cell>
          <cell r="T3440">
            <v>-1.0111006715307742</v>
          </cell>
          <cell r="U3440">
            <v>-0.63714936797298782</v>
          </cell>
          <cell r="V3440">
            <v>-0.90060794184900617</v>
          </cell>
          <cell r="W3440">
            <v>-0.89888921451072179</v>
          </cell>
          <cell r="X3440">
            <v>26</v>
          </cell>
          <cell r="Y3440">
            <v>22</v>
          </cell>
          <cell r="Z3440">
            <v>15</v>
          </cell>
          <cell r="AA3440">
            <v>26</v>
          </cell>
          <cell r="AB3440">
            <v>19</v>
          </cell>
          <cell r="AC3440">
            <v>18</v>
          </cell>
        </row>
        <row r="3441">
          <cell r="A3441" t="str">
            <v>Tub</v>
          </cell>
          <cell r="B3441" t="str">
            <v>T</v>
          </cell>
          <cell r="C3441" t="str">
            <v>late-8</v>
          </cell>
          <cell r="D3441" t="str">
            <v>u</v>
          </cell>
          <cell r="E3441" t="str">
            <v>b</v>
          </cell>
          <cell r="F3441" t="str">
            <v>early-8</v>
          </cell>
          <cell r="G3441" t="str">
            <v>Tu</v>
          </cell>
          <cell r="H3441" t="str">
            <v>ub</v>
          </cell>
          <cell r="I3441">
            <v>3</v>
          </cell>
          <cell r="J3441" t="str">
            <v>Not Found</v>
          </cell>
          <cell r="K3441">
            <v>5.4899999999999997E-2</v>
          </cell>
          <cell r="L3441">
            <v>1.1999999999999999E-3</v>
          </cell>
          <cell r="M3441">
            <v>2</v>
          </cell>
          <cell r="N3441" t="str">
            <v>Not Found</v>
          </cell>
          <cell r="O3441">
            <v>5.91E-2</v>
          </cell>
          <cell r="P3441">
            <v>5.9999999999999995E-4</v>
          </cell>
          <cell r="Q3441">
            <v>1</v>
          </cell>
          <cell r="R3441">
            <v>-1.2459742586852665</v>
          </cell>
          <cell r="S3441">
            <v>-0.57514093593635329</v>
          </cell>
          <cell r="T3441">
            <v>-1.4942746726155727</v>
          </cell>
          <cell r="U3441">
            <v>-1.3948943647049301</v>
          </cell>
          <cell r="V3441">
            <v>-0.93115420734968024</v>
          </cell>
          <cell r="W3441">
            <v>-1.3621172138262847</v>
          </cell>
          <cell r="X3441">
            <v>11</v>
          </cell>
          <cell r="Y3441">
            <v>28.000000000000004</v>
          </cell>
          <cell r="Z3441">
            <v>7.0000000000000009</v>
          </cell>
          <cell r="AA3441">
            <v>8</v>
          </cell>
          <cell r="AB3441">
            <v>18</v>
          </cell>
          <cell r="AC3441">
            <v>9</v>
          </cell>
        </row>
        <row r="3442">
          <cell r="A3442" t="str">
            <v>tuC</v>
          </cell>
          <cell r="B3442" t="str">
            <v>t</v>
          </cell>
          <cell r="C3442" t="str">
            <v>mid-8</v>
          </cell>
          <cell r="D3442" t="str">
            <v>u</v>
          </cell>
          <cell r="E3442" t="str">
            <v>C</v>
          </cell>
          <cell r="F3442" t="str">
            <v>mid-8</v>
          </cell>
          <cell r="G3442" t="str">
            <v>tu</v>
          </cell>
          <cell r="H3442" t="str">
            <v>uC</v>
          </cell>
          <cell r="I3442">
            <v>3</v>
          </cell>
          <cell r="J3442" t="str">
            <v>Not Found</v>
          </cell>
          <cell r="K3442">
            <v>7.46E-2</v>
          </cell>
          <cell r="L3442">
            <v>2.0999999999999999E-3</v>
          </cell>
          <cell r="M3442">
            <v>11</v>
          </cell>
          <cell r="N3442" t="str">
            <v>Not Found</v>
          </cell>
          <cell r="O3442">
            <v>9.69E-2</v>
          </cell>
          <cell r="P3442">
            <v>4.0000000000000001E-3</v>
          </cell>
          <cell r="Q3442">
            <v>10</v>
          </cell>
          <cell r="R3442">
            <v>-0.7913949103849981</v>
          </cell>
          <cell r="S3442">
            <v>-0.31371867739433112</v>
          </cell>
          <cell r="T3442">
            <v>-4.4752669361177014E-2</v>
          </cell>
          <cell r="U3442">
            <v>-0.52955415695666985</v>
          </cell>
          <cell r="V3442">
            <v>0.10741881967323515</v>
          </cell>
          <cell r="W3442">
            <v>0.72240878309374867</v>
          </cell>
          <cell r="X3442">
            <v>21</v>
          </cell>
          <cell r="Y3442">
            <v>37</v>
          </cell>
          <cell r="Z3442">
            <v>48</v>
          </cell>
          <cell r="AA3442">
            <v>30</v>
          </cell>
          <cell r="AB3442">
            <v>55.000000000000007</v>
          </cell>
          <cell r="AC3442">
            <v>76</v>
          </cell>
        </row>
        <row r="3443">
          <cell r="A3443" t="str">
            <v>tUC</v>
          </cell>
          <cell r="B3443" t="str">
            <v>t</v>
          </cell>
          <cell r="C3443" t="str">
            <v>mid-8</v>
          </cell>
          <cell r="D3443" t="str">
            <v>U</v>
          </cell>
          <cell r="E3443" t="str">
            <v>C</v>
          </cell>
          <cell r="F3443" t="str">
            <v>mid-8</v>
          </cell>
          <cell r="G3443" t="str">
            <v>tU</v>
          </cell>
          <cell r="H3443" t="str">
            <v>UC</v>
          </cell>
          <cell r="I3443">
            <v>3</v>
          </cell>
          <cell r="J3443" t="str">
            <v>Not Found</v>
          </cell>
          <cell r="K3443">
            <v>6.2700000000000006E-2</v>
          </cell>
          <cell r="L3443">
            <v>5.9999999999999995E-4</v>
          </cell>
          <cell r="M3443">
            <v>5</v>
          </cell>
          <cell r="N3443" t="str">
            <v>Not Found</v>
          </cell>
          <cell r="O3443">
            <v>8.3000000000000004E-2</v>
          </cell>
          <cell r="P3443">
            <v>1.1000000000000001E-3</v>
          </cell>
          <cell r="Q3443">
            <v>4</v>
          </cell>
          <cell r="R3443">
            <v>-1.0659885268709468</v>
          </cell>
          <cell r="S3443">
            <v>-0.74942244163103455</v>
          </cell>
          <cell r="T3443">
            <v>-1.0111006715307742</v>
          </cell>
          <cell r="U3443">
            <v>-0.84776127038790827</v>
          </cell>
          <cell r="V3443">
            <v>-0.7784228798463102</v>
          </cell>
          <cell r="W3443">
            <v>-0.66727521485294028</v>
          </cell>
          <cell r="X3443">
            <v>14.000000000000002</v>
          </cell>
          <cell r="Y3443">
            <v>22</v>
          </cell>
          <cell r="Z3443">
            <v>15</v>
          </cell>
          <cell r="AA3443">
            <v>20</v>
          </cell>
          <cell r="AB3443">
            <v>22</v>
          </cell>
          <cell r="AC3443">
            <v>25</v>
          </cell>
        </row>
        <row r="3444">
          <cell r="A3444" t="str">
            <v>TUC</v>
          </cell>
          <cell r="B3444" t="str">
            <v>T</v>
          </cell>
          <cell r="C3444" t="str">
            <v>late-8</v>
          </cell>
          <cell r="D3444" t="str">
            <v>U</v>
          </cell>
          <cell r="E3444" t="str">
            <v>C</v>
          </cell>
          <cell r="F3444" t="str">
            <v>mid-8</v>
          </cell>
          <cell r="G3444" t="str">
            <v>TU</v>
          </cell>
          <cell r="H3444" t="str">
            <v>UC</v>
          </cell>
          <cell r="I3444">
            <v>4</v>
          </cell>
          <cell r="J3444" t="str">
            <v>Not Found</v>
          </cell>
          <cell r="K3444">
            <v>2.5000000000000001E-2</v>
          </cell>
          <cell r="L3444">
            <v>1E-4</v>
          </cell>
          <cell r="M3444">
            <v>2</v>
          </cell>
          <cell r="N3444" t="str">
            <v>Not Found</v>
          </cell>
          <cell r="O3444">
            <v>3.5900000000000001E-2</v>
          </cell>
          <cell r="P3444">
            <v>4.0000000000000002E-4</v>
          </cell>
          <cell r="Q3444">
            <v>1</v>
          </cell>
          <cell r="R3444">
            <v>-1.9359195639734905</v>
          </cell>
          <cell r="S3444">
            <v>-0.89465702970993566</v>
          </cell>
          <cell r="T3444">
            <v>-1.4942746726155727</v>
          </cell>
          <cell r="U3444">
            <v>-1.9260026403599468</v>
          </cell>
          <cell r="V3444">
            <v>-0.99224673835102817</v>
          </cell>
          <cell r="W3444">
            <v>-1.3621172138262847</v>
          </cell>
          <cell r="X3444">
            <v>3</v>
          </cell>
          <cell r="Y3444">
            <v>18</v>
          </cell>
          <cell r="Z3444">
            <v>7.0000000000000009</v>
          </cell>
          <cell r="AA3444">
            <v>3</v>
          </cell>
          <cell r="AB3444">
            <v>17</v>
          </cell>
          <cell r="AC3444">
            <v>9</v>
          </cell>
        </row>
        <row r="3445">
          <cell r="A3445" t="str">
            <v>tud</v>
          </cell>
          <cell r="B3445" t="str">
            <v>t</v>
          </cell>
          <cell r="C3445" t="str">
            <v>mid-8</v>
          </cell>
          <cell r="D3445" t="str">
            <v>u</v>
          </cell>
          <cell r="E3445" t="str">
            <v>d</v>
          </cell>
          <cell r="F3445" t="str">
            <v>early-8</v>
          </cell>
          <cell r="G3445" t="str">
            <v>tu</v>
          </cell>
          <cell r="H3445" t="str">
            <v>ud</v>
          </cell>
          <cell r="I3445">
            <v>2</v>
          </cell>
          <cell r="J3445" t="str">
            <v>Not Found</v>
          </cell>
          <cell r="K3445">
            <v>0.1046</v>
          </cell>
          <cell r="L3445">
            <v>3.8E-3</v>
          </cell>
          <cell r="M3445">
            <v>18</v>
          </cell>
          <cell r="N3445" t="str">
            <v>Not Found</v>
          </cell>
          <cell r="O3445">
            <v>0.13780000000000001</v>
          </cell>
          <cell r="P3445">
            <v>5.5999999999999999E-3</v>
          </cell>
          <cell r="Q3445">
            <v>17</v>
          </cell>
          <cell r="R3445">
            <v>-9.9142095714538872E-2</v>
          </cell>
          <cell r="S3445">
            <v>0.18007892207393278</v>
          </cell>
          <cell r="T3445">
            <v>1.0826533331700197</v>
          </cell>
          <cell r="U3445">
            <v>0.4067531048661831</v>
          </cell>
          <cell r="V3445">
            <v>0.59615906768401883</v>
          </cell>
          <cell r="W3445">
            <v>2.343706780698219</v>
          </cell>
          <cell r="X3445">
            <v>46</v>
          </cell>
          <cell r="Y3445">
            <v>56.999999999999993</v>
          </cell>
          <cell r="Z3445">
            <v>86</v>
          </cell>
          <cell r="AA3445">
            <v>66</v>
          </cell>
          <cell r="AB3445">
            <v>73</v>
          </cell>
          <cell r="AC3445">
            <v>99</v>
          </cell>
        </row>
        <row r="3446">
          <cell r="A3446" t="str">
            <v>tUd</v>
          </cell>
          <cell r="B3446" t="str">
            <v>t</v>
          </cell>
          <cell r="C3446" t="str">
            <v>mid-8</v>
          </cell>
          <cell r="D3446" t="str">
            <v>U</v>
          </cell>
          <cell r="E3446" t="str">
            <v>d</v>
          </cell>
          <cell r="F3446" t="str">
            <v>early-8</v>
          </cell>
          <cell r="G3446" t="str">
            <v>tU</v>
          </cell>
          <cell r="H3446" t="str">
            <v>Ud</v>
          </cell>
          <cell r="I3446">
            <v>2</v>
          </cell>
          <cell r="J3446" t="str">
            <v>Not Found</v>
          </cell>
          <cell r="K3446">
            <v>9.2700000000000005E-2</v>
          </cell>
          <cell r="L3446">
            <v>1.9E-3</v>
          </cell>
          <cell r="M3446">
            <v>10</v>
          </cell>
          <cell r="N3446" t="str">
            <v>Not Found</v>
          </cell>
          <cell r="O3446">
            <v>0.12379999999999999</v>
          </cell>
          <cell r="P3446">
            <v>6.7000000000000002E-3</v>
          </cell>
          <cell r="Q3446">
            <v>11</v>
          </cell>
          <cell r="R3446">
            <v>-0.37373571220048757</v>
          </cell>
          <cell r="S3446">
            <v>-0.37181251262589154</v>
          </cell>
          <cell r="T3446">
            <v>-0.20581066972277653</v>
          </cell>
          <cell r="U3446">
            <v>8.6256731626086477E-2</v>
          </cell>
          <cell r="V3446">
            <v>0.93216798819143265</v>
          </cell>
          <cell r="W3446">
            <v>0.95402278275153019</v>
          </cell>
          <cell r="X3446">
            <v>35</v>
          </cell>
          <cell r="Y3446">
            <v>35</v>
          </cell>
          <cell r="Z3446">
            <v>42</v>
          </cell>
          <cell r="AA3446">
            <v>53</v>
          </cell>
          <cell r="AB3446">
            <v>83</v>
          </cell>
          <cell r="AC3446">
            <v>83</v>
          </cell>
        </row>
        <row r="3447">
          <cell r="A3447" t="str">
            <v>Tud</v>
          </cell>
          <cell r="B3447" t="str">
            <v>T</v>
          </cell>
          <cell r="C3447" t="str">
            <v>late-8</v>
          </cell>
          <cell r="D3447" t="str">
            <v>u</v>
          </cell>
          <cell r="E3447" t="str">
            <v>d</v>
          </cell>
          <cell r="F3447" t="str">
            <v>early-8</v>
          </cell>
          <cell r="G3447" t="str">
            <v>Tu</v>
          </cell>
          <cell r="H3447" t="str">
            <v>ud</v>
          </cell>
          <cell r="I3447">
            <v>3</v>
          </cell>
          <cell r="J3447" t="str">
            <v>Not Found</v>
          </cell>
          <cell r="K3447">
            <v>6.6900000000000001E-2</v>
          </cell>
          <cell r="L3447">
            <v>1.6999999999999999E-3</v>
          </cell>
          <cell r="M3447">
            <v>9</v>
          </cell>
          <cell r="N3447" t="str">
            <v>Not Found</v>
          </cell>
          <cell r="O3447">
            <v>9.0700000000000003E-2</v>
          </cell>
          <cell r="P3447">
            <v>2.2000000000000001E-3</v>
          </cell>
          <cell r="Q3447">
            <v>6</v>
          </cell>
          <cell r="R3447">
            <v>-0.96907313281708263</v>
          </cell>
          <cell r="S3447">
            <v>-0.42990634785745202</v>
          </cell>
          <cell r="T3447">
            <v>-0.36686867008437607</v>
          </cell>
          <cell r="U3447">
            <v>-0.67148826510585535</v>
          </cell>
          <cell r="V3447">
            <v>-0.44241395933889649</v>
          </cell>
          <cell r="W3447">
            <v>-0.20404721553737729</v>
          </cell>
          <cell r="X3447">
            <v>17</v>
          </cell>
          <cell r="Y3447">
            <v>33</v>
          </cell>
          <cell r="Z3447">
            <v>36</v>
          </cell>
          <cell r="AA3447">
            <v>25</v>
          </cell>
          <cell r="AB3447">
            <v>34</v>
          </cell>
          <cell r="AC3447">
            <v>42</v>
          </cell>
        </row>
        <row r="3448">
          <cell r="A3448" t="str">
            <v>TUd</v>
          </cell>
          <cell r="B3448" t="str">
            <v>T</v>
          </cell>
          <cell r="C3448" t="str">
            <v>late-8</v>
          </cell>
          <cell r="D3448" t="str">
            <v>U</v>
          </cell>
          <cell r="E3448" t="str">
            <v>d</v>
          </cell>
          <cell r="F3448" t="str">
            <v>early-8</v>
          </cell>
          <cell r="G3448" t="str">
            <v>TU</v>
          </cell>
          <cell r="H3448" t="str">
            <v>Ud</v>
          </cell>
          <cell r="I3448">
            <v>3</v>
          </cell>
          <cell r="J3448" t="str">
            <v>Not Found</v>
          </cell>
          <cell r="K3448">
            <v>5.5E-2</v>
          </cell>
          <cell r="L3448">
            <v>1.2999999999999999E-3</v>
          </cell>
          <cell r="M3448">
            <v>7</v>
          </cell>
          <cell r="N3448" t="str">
            <v>Not Found</v>
          </cell>
          <cell r="O3448">
            <v>7.6700000000000004E-2</v>
          </cell>
          <cell r="P3448">
            <v>6.1000000000000004E-3</v>
          </cell>
          <cell r="Q3448">
            <v>6</v>
          </cell>
          <cell r="R3448">
            <v>-1.2436667493030316</v>
          </cell>
          <cell r="S3448">
            <v>-0.54609401832057292</v>
          </cell>
          <cell r="T3448">
            <v>-0.68898467080757508</v>
          </cell>
          <cell r="U3448">
            <v>-0.99198463834595163</v>
          </cell>
          <cell r="V3448">
            <v>0.74889039518738887</v>
          </cell>
          <cell r="W3448">
            <v>-0.20404721553737729</v>
          </cell>
          <cell r="X3448">
            <v>11</v>
          </cell>
          <cell r="Y3448">
            <v>28.999999999999996</v>
          </cell>
          <cell r="Z3448">
            <v>24</v>
          </cell>
          <cell r="AA3448">
            <v>16</v>
          </cell>
          <cell r="AB3448">
            <v>78</v>
          </cell>
          <cell r="AC3448">
            <v>42</v>
          </cell>
        </row>
        <row r="3449">
          <cell r="A3449" t="str">
            <v>tuf</v>
          </cell>
          <cell r="B3449" t="str">
            <v>t</v>
          </cell>
          <cell r="C3449" t="str">
            <v>mid-8</v>
          </cell>
          <cell r="D3449" t="str">
            <v>u</v>
          </cell>
          <cell r="E3449" t="str">
            <v>f</v>
          </cell>
          <cell r="F3449" t="str">
            <v>mid-8</v>
          </cell>
          <cell r="G3449" t="str">
            <v>tu</v>
          </cell>
          <cell r="H3449" t="str">
            <v>uf</v>
          </cell>
          <cell r="I3449">
            <v>3</v>
          </cell>
          <cell r="J3449" t="str">
            <v>Not Found</v>
          </cell>
          <cell r="K3449">
            <v>8.6300000000000002E-2</v>
          </cell>
          <cell r="L3449">
            <v>2.5000000000000001E-3</v>
          </cell>
          <cell r="M3449">
            <v>15</v>
          </cell>
          <cell r="N3449" t="str">
            <v>Not Found</v>
          </cell>
          <cell r="O3449">
            <v>0.1036</v>
          </cell>
          <cell r="P3449">
            <v>4.1000000000000003E-3</v>
          </cell>
          <cell r="Q3449">
            <v>12</v>
          </cell>
          <cell r="R3449">
            <v>-0.52141631266351895</v>
          </cell>
          <cell r="S3449">
            <v>-0.19753100693121017</v>
          </cell>
          <cell r="T3449">
            <v>0.59947933208522108</v>
          </cell>
          <cell r="U3449">
            <v>-0.37617374976319529</v>
          </cell>
          <cell r="V3449">
            <v>0.13796508517390921</v>
          </cell>
          <cell r="W3449">
            <v>1.1856367824093117</v>
          </cell>
          <cell r="X3449">
            <v>30</v>
          </cell>
          <cell r="Y3449">
            <v>42</v>
          </cell>
          <cell r="Z3449">
            <v>72</v>
          </cell>
          <cell r="AA3449">
            <v>35</v>
          </cell>
          <cell r="AB3449">
            <v>56.000000000000007</v>
          </cell>
          <cell r="AC3449">
            <v>88</v>
          </cell>
        </row>
        <row r="3450">
          <cell r="A3450" t="str">
            <v>tUf</v>
          </cell>
          <cell r="B3450" t="str">
            <v>t</v>
          </cell>
          <cell r="C3450" t="str">
            <v>mid-8</v>
          </cell>
          <cell r="D3450" t="str">
            <v>U</v>
          </cell>
          <cell r="E3450" t="str">
            <v>f</v>
          </cell>
          <cell r="F3450" t="str">
            <v>mid-8</v>
          </cell>
          <cell r="G3450" t="str">
            <v>tU</v>
          </cell>
          <cell r="H3450" t="str">
            <v>Uf</v>
          </cell>
          <cell r="I3450">
            <v>3</v>
          </cell>
          <cell r="J3450" t="str">
            <v>Not Found</v>
          </cell>
          <cell r="K3450">
            <v>7.4399999999999994E-2</v>
          </cell>
          <cell r="L3450">
            <v>6.9999999999999999E-4</v>
          </cell>
          <cell r="M3450">
            <v>7</v>
          </cell>
          <cell r="N3450" t="str">
            <v>Not Found</v>
          </cell>
          <cell r="O3450">
            <v>8.9599999999999999E-2</v>
          </cell>
          <cell r="P3450">
            <v>6.9999999999999999E-4</v>
          </cell>
          <cell r="Q3450">
            <v>2</v>
          </cell>
          <cell r="R3450">
            <v>-0.796009929149468</v>
          </cell>
          <cell r="S3450">
            <v>-0.72037552401525429</v>
          </cell>
          <cell r="T3450">
            <v>-0.68898467080757508</v>
          </cell>
          <cell r="U3450">
            <v>-0.69667012300329156</v>
          </cell>
          <cell r="V3450">
            <v>-0.90060794184900617</v>
          </cell>
          <cell r="W3450">
            <v>-1.1305032141685032</v>
          </cell>
          <cell r="X3450">
            <v>21</v>
          </cell>
          <cell r="Y3450">
            <v>23</v>
          </cell>
          <cell r="Z3450">
            <v>24</v>
          </cell>
          <cell r="AA3450">
            <v>24</v>
          </cell>
          <cell r="AB3450">
            <v>19</v>
          </cell>
          <cell r="AC3450">
            <v>13</v>
          </cell>
        </row>
        <row r="3451">
          <cell r="A3451" t="str">
            <v>Tuf</v>
          </cell>
          <cell r="B3451" t="str">
            <v>T</v>
          </cell>
          <cell r="C3451" t="str">
            <v>late-8</v>
          </cell>
          <cell r="D3451" t="str">
            <v>u</v>
          </cell>
          <cell r="E3451" t="str">
            <v>f</v>
          </cell>
          <cell r="F3451" t="str">
            <v>mid-8</v>
          </cell>
          <cell r="G3451" t="str">
            <v>Tu</v>
          </cell>
          <cell r="H3451" t="str">
            <v>uf</v>
          </cell>
          <cell r="I3451">
            <v>4</v>
          </cell>
          <cell r="J3451" t="str">
            <v>Not Found</v>
          </cell>
          <cell r="K3451">
            <v>4.8599999999999997E-2</v>
          </cell>
          <cell r="L3451">
            <v>5.0000000000000001E-4</v>
          </cell>
          <cell r="M3451">
            <v>4</v>
          </cell>
          <cell r="N3451" t="str">
            <v>Not Found</v>
          </cell>
          <cell r="O3451">
            <v>5.6500000000000002E-2</v>
          </cell>
          <cell r="P3451">
            <v>6.9999999999999999E-4</v>
          </cell>
          <cell r="Q3451">
            <v>4</v>
          </cell>
          <cell r="R3451">
            <v>-1.3913473497660629</v>
          </cell>
          <cell r="S3451">
            <v>-0.77846935924681471</v>
          </cell>
          <cell r="T3451">
            <v>-1.1721586718923735</v>
          </cell>
          <cell r="U3451">
            <v>-1.4544151197352335</v>
          </cell>
          <cell r="V3451">
            <v>-0.90060794184900617</v>
          </cell>
          <cell r="W3451">
            <v>-0.66727521485294028</v>
          </cell>
          <cell r="X3451">
            <v>8</v>
          </cell>
          <cell r="Y3451">
            <v>21</v>
          </cell>
          <cell r="Z3451">
            <v>12</v>
          </cell>
          <cell r="AA3451">
            <v>7.0000000000000009</v>
          </cell>
          <cell r="AB3451">
            <v>19</v>
          </cell>
          <cell r="AC3451">
            <v>25</v>
          </cell>
        </row>
        <row r="3452">
          <cell r="A3452" t="str">
            <v>tug</v>
          </cell>
          <cell r="B3452" t="str">
            <v>t</v>
          </cell>
          <cell r="C3452" t="str">
            <v>mid-8</v>
          </cell>
          <cell r="D3452" t="str">
            <v>u</v>
          </cell>
          <cell r="E3452" t="str">
            <v>g</v>
          </cell>
          <cell r="F3452" t="str">
            <v>mid-8</v>
          </cell>
          <cell r="G3452" t="str">
            <v>tu</v>
          </cell>
          <cell r="H3452" t="str">
            <v>ug</v>
          </cell>
          <cell r="I3452">
            <v>3</v>
          </cell>
          <cell r="J3452" t="str">
            <v>Not Found</v>
          </cell>
          <cell r="K3452">
            <v>8.4599999999999995E-2</v>
          </cell>
          <cell r="L3452">
            <v>2.3E-3</v>
          </cell>
          <cell r="M3452">
            <v>12</v>
          </cell>
          <cell r="N3452" t="str">
            <v>Not Found</v>
          </cell>
          <cell r="O3452">
            <v>0.1033</v>
          </cell>
          <cell r="P3452">
            <v>3.5000000000000001E-3</v>
          </cell>
          <cell r="Q3452">
            <v>10</v>
          </cell>
          <cell r="R3452">
            <v>-0.56064397216151185</v>
          </cell>
          <cell r="S3452">
            <v>-0.25562484216277065</v>
          </cell>
          <cell r="T3452">
            <v>0.11630533100042251</v>
          </cell>
          <cell r="U3452">
            <v>-0.38304152918976864</v>
          </cell>
          <cell r="V3452">
            <v>-4.5312507830134761E-2</v>
          </cell>
          <cell r="W3452">
            <v>0.72240878309374867</v>
          </cell>
          <cell r="X3452">
            <v>28.999999999999996</v>
          </cell>
          <cell r="Y3452">
            <v>40</v>
          </cell>
          <cell r="Z3452">
            <v>54</v>
          </cell>
          <cell r="AA3452">
            <v>35</v>
          </cell>
          <cell r="AB3452">
            <v>49</v>
          </cell>
          <cell r="AC3452">
            <v>76</v>
          </cell>
        </row>
        <row r="3453">
          <cell r="A3453" t="str">
            <v>tuG</v>
          </cell>
          <cell r="B3453" t="str">
            <v>t</v>
          </cell>
          <cell r="C3453" t="str">
            <v>mid-8</v>
          </cell>
          <cell r="D3453" t="str">
            <v>u</v>
          </cell>
          <cell r="E3453" t="str">
            <v>G</v>
          </cell>
          <cell r="F3453" t="str">
            <v>mid-8</v>
          </cell>
          <cell r="G3453" t="str">
            <v>tu</v>
          </cell>
          <cell r="H3453" t="str">
            <v>uG</v>
          </cell>
          <cell r="I3453">
            <v>3</v>
          </cell>
          <cell r="J3453" t="str">
            <v>Not Found</v>
          </cell>
          <cell r="K3453">
            <v>7.8399999999999997E-2</v>
          </cell>
          <cell r="L3453">
            <v>2.0999999999999999E-3</v>
          </cell>
          <cell r="M3453">
            <v>12</v>
          </cell>
          <cell r="N3453" t="str">
            <v>Not Found</v>
          </cell>
          <cell r="O3453">
            <v>0.1031</v>
          </cell>
          <cell r="P3453">
            <v>3.5999999999999999E-3</v>
          </cell>
          <cell r="Q3453">
            <v>9</v>
          </cell>
          <cell r="R3453">
            <v>-0.70370955386007328</v>
          </cell>
          <cell r="S3453">
            <v>-0.31371867739433112</v>
          </cell>
          <cell r="T3453">
            <v>0.11630533100042251</v>
          </cell>
          <cell r="U3453">
            <v>-0.38762004880748446</v>
          </cell>
          <cell r="V3453">
            <v>-1.4766242329460836E-2</v>
          </cell>
          <cell r="W3453">
            <v>0.49079478343596716</v>
          </cell>
          <cell r="X3453">
            <v>24</v>
          </cell>
          <cell r="Y3453">
            <v>37</v>
          </cell>
          <cell r="Z3453">
            <v>54</v>
          </cell>
          <cell r="AA3453">
            <v>35</v>
          </cell>
          <cell r="AB3453">
            <v>50</v>
          </cell>
          <cell r="AC3453">
            <v>69</v>
          </cell>
        </row>
        <row r="3454">
          <cell r="A3454" t="str">
            <v>tUg</v>
          </cell>
          <cell r="B3454" t="str">
            <v>t</v>
          </cell>
          <cell r="C3454" t="str">
            <v>mid-8</v>
          </cell>
          <cell r="D3454" t="str">
            <v>U</v>
          </cell>
          <cell r="E3454" t="str">
            <v>g</v>
          </cell>
          <cell r="F3454" t="str">
            <v>mid-8</v>
          </cell>
          <cell r="G3454" t="str">
            <v>tU</v>
          </cell>
          <cell r="H3454" t="str">
            <v>Ug</v>
          </cell>
          <cell r="I3454">
            <v>3</v>
          </cell>
          <cell r="J3454" t="str">
            <v>Not Found</v>
          </cell>
          <cell r="K3454">
            <v>7.2700000000000001E-2</v>
          </cell>
          <cell r="L3454">
            <v>8.0000000000000004E-4</v>
          </cell>
          <cell r="M3454">
            <v>5</v>
          </cell>
          <cell r="N3454" t="str">
            <v>Not Found</v>
          </cell>
          <cell r="O3454">
            <v>8.9399999999999993E-2</v>
          </cell>
          <cell r="P3454">
            <v>1.1999999999999999E-3</v>
          </cell>
          <cell r="Q3454">
            <v>3</v>
          </cell>
          <cell r="R3454">
            <v>-0.83523758864746056</v>
          </cell>
          <cell r="S3454">
            <v>-0.69132860639947413</v>
          </cell>
          <cell r="T3454">
            <v>-1.0111006715307742</v>
          </cell>
          <cell r="U3454">
            <v>-0.70124864262100739</v>
          </cell>
          <cell r="V3454">
            <v>-0.74787661434563646</v>
          </cell>
          <cell r="W3454">
            <v>-0.89888921451072179</v>
          </cell>
          <cell r="X3454">
            <v>20</v>
          </cell>
          <cell r="Y3454">
            <v>24</v>
          </cell>
          <cell r="Z3454">
            <v>15</v>
          </cell>
          <cell r="AA3454">
            <v>24</v>
          </cell>
          <cell r="AB3454">
            <v>23</v>
          </cell>
          <cell r="AC3454">
            <v>18</v>
          </cell>
        </row>
        <row r="3455">
          <cell r="A3455" t="str">
            <v>tUG</v>
          </cell>
          <cell r="B3455" t="str">
            <v>t</v>
          </cell>
          <cell r="C3455" t="str">
            <v>mid-8</v>
          </cell>
          <cell r="D3455" t="str">
            <v>U</v>
          </cell>
          <cell r="E3455" t="str">
            <v>G</v>
          </cell>
          <cell r="F3455" t="str">
            <v>mid-8</v>
          </cell>
          <cell r="G3455" t="str">
            <v>tU</v>
          </cell>
          <cell r="H3455" t="str">
            <v>UG</v>
          </cell>
          <cell r="I3455">
            <v>3</v>
          </cell>
          <cell r="J3455" t="str">
            <v>Not Found</v>
          </cell>
          <cell r="K3455">
            <v>6.6500000000000004E-2</v>
          </cell>
          <cell r="L3455">
            <v>5.9999999999999995E-4</v>
          </cell>
          <cell r="M3455">
            <v>5</v>
          </cell>
          <cell r="N3455" t="str">
            <v>Not Found</v>
          </cell>
          <cell r="O3455">
            <v>8.9200000000000002E-2</v>
          </cell>
          <cell r="P3455">
            <v>6.9999999999999999E-4</v>
          </cell>
          <cell r="Q3455">
            <v>2</v>
          </cell>
          <cell r="R3455">
            <v>-0.97830317034602199</v>
          </cell>
          <cell r="S3455">
            <v>-0.74942244163103455</v>
          </cell>
          <cell r="T3455">
            <v>-1.0111006715307742</v>
          </cell>
          <cell r="U3455">
            <v>-0.70582716223872288</v>
          </cell>
          <cell r="V3455">
            <v>-0.90060794184900617</v>
          </cell>
          <cell r="W3455">
            <v>-1.1305032141685032</v>
          </cell>
          <cell r="X3455">
            <v>16</v>
          </cell>
          <cell r="Y3455">
            <v>22</v>
          </cell>
          <cell r="Z3455">
            <v>15</v>
          </cell>
          <cell r="AA3455">
            <v>24</v>
          </cell>
          <cell r="AB3455">
            <v>19</v>
          </cell>
          <cell r="AC3455">
            <v>13</v>
          </cell>
        </row>
        <row r="3456">
          <cell r="A3456" t="str">
            <v>TuG</v>
          </cell>
          <cell r="B3456" t="str">
            <v>T</v>
          </cell>
          <cell r="C3456" t="str">
            <v>late-8</v>
          </cell>
          <cell r="D3456" t="str">
            <v>u</v>
          </cell>
          <cell r="E3456" t="str">
            <v>G</v>
          </cell>
          <cell r="F3456" t="str">
            <v>mid-8</v>
          </cell>
          <cell r="G3456" t="str">
            <v>Tu</v>
          </cell>
          <cell r="H3456" t="str">
            <v>uG</v>
          </cell>
          <cell r="I3456">
            <v>4</v>
          </cell>
          <cell r="J3456" t="str">
            <v>Not Found</v>
          </cell>
          <cell r="K3456">
            <v>4.07E-2</v>
          </cell>
          <cell r="L3456">
            <v>1E-4</v>
          </cell>
          <cell r="M3456">
            <v>3</v>
          </cell>
          <cell r="N3456" t="str">
            <v>Not Found</v>
          </cell>
          <cell r="O3456">
            <v>5.6000000000000001E-2</v>
          </cell>
          <cell r="P3456">
            <v>2.9999999999999997E-4</v>
          </cell>
          <cell r="Q3456">
            <v>1</v>
          </cell>
          <cell r="R3456">
            <v>-1.573640590962617</v>
          </cell>
          <cell r="S3456">
            <v>-0.89465702970993566</v>
          </cell>
          <cell r="T3456">
            <v>-1.3332166722539731</v>
          </cell>
          <cell r="U3456">
            <v>-1.4658614187795227</v>
          </cell>
          <cell r="V3456">
            <v>-1.0227930038517021</v>
          </cell>
          <cell r="W3456">
            <v>-1.3621172138262847</v>
          </cell>
          <cell r="X3456">
            <v>6</v>
          </cell>
          <cell r="Y3456">
            <v>18</v>
          </cell>
          <cell r="Z3456">
            <v>9</v>
          </cell>
          <cell r="AA3456">
            <v>7.0000000000000009</v>
          </cell>
          <cell r="AB3456">
            <v>16</v>
          </cell>
          <cell r="AC3456">
            <v>9</v>
          </cell>
        </row>
        <row r="3457">
          <cell r="A3457" t="str">
            <v>tuJ</v>
          </cell>
          <cell r="B3457" t="str">
            <v>t</v>
          </cell>
          <cell r="C3457" t="str">
            <v>mid-8</v>
          </cell>
          <cell r="D3457" t="str">
            <v>u</v>
          </cell>
          <cell r="E3457" t="str">
            <v>J</v>
          </cell>
          <cell r="F3457" t="str">
            <v>mid-8</v>
          </cell>
          <cell r="G3457" t="str">
            <v>tu</v>
          </cell>
          <cell r="H3457" t="str">
            <v>uJ</v>
          </cell>
          <cell r="I3457">
            <v>3</v>
          </cell>
          <cell r="J3457" t="str">
            <v>Not Found</v>
          </cell>
          <cell r="K3457">
            <v>7.7399999999999997E-2</v>
          </cell>
          <cell r="L3457">
            <v>2.2000000000000001E-3</v>
          </cell>
          <cell r="M3457">
            <v>10</v>
          </cell>
          <cell r="N3457" t="str">
            <v>Not Found</v>
          </cell>
          <cell r="O3457">
            <v>9.06E-2</v>
          </cell>
          <cell r="P3457">
            <v>3.3999999999999998E-3</v>
          </cell>
          <cell r="Q3457">
            <v>8</v>
          </cell>
          <cell r="R3457">
            <v>-0.72678464768242201</v>
          </cell>
          <cell r="S3457">
            <v>-0.2846717597785508</v>
          </cell>
          <cell r="T3457">
            <v>-0.20581066972277653</v>
          </cell>
          <cell r="U3457">
            <v>-0.67377752491471321</v>
          </cell>
          <cell r="V3457">
            <v>-7.5858773330808829E-2</v>
          </cell>
          <cell r="W3457">
            <v>0.25918078377818571</v>
          </cell>
          <cell r="X3457">
            <v>23</v>
          </cell>
          <cell r="Y3457">
            <v>38</v>
          </cell>
          <cell r="Z3457">
            <v>42</v>
          </cell>
          <cell r="AA3457">
            <v>25</v>
          </cell>
          <cell r="AB3457">
            <v>48</v>
          </cell>
          <cell r="AC3457">
            <v>60</v>
          </cell>
        </row>
        <row r="3458">
          <cell r="A3458" t="str">
            <v>tUJ</v>
          </cell>
          <cell r="B3458" t="str">
            <v>t</v>
          </cell>
          <cell r="C3458" t="str">
            <v>mid-8</v>
          </cell>
          <cell r="D3458" t="str">
            <v>U</v>
          </cell>
          <cell r="E3458" t="str">
            <v>J</v>
          </cell>
          <cell r="F3458" t="str">
            <v>mid-8</v>
          </cell>
          <cell r="G3458" t="str">
            <v>tU</v>
          </cell>
          <cell r="H3458" t="str">
            <v>UJ</v>
          </cell>
          <cell r="I3458">
            <v>3</v>
          </cell>
          <cell r="J3458" t="str">
            <v>Not Found</v>
          </cell>
          <cell r="K3458">
            <v>6.5500000000000003E-2</v>
          </cell>
          <cell r="L3458">
            <v>5.0000000000000001E-4</v>
          </cell>
          <cell r="M3458">
            <v>2</v>
          </cell>
          <cell r="N3458" t="str">
            <v>Not Found</v>
          </cell>
          <cell r="O3458">
            <v>7.6600000000000001E-2</v>
          </cell>
          <cell r="P3458">
            <v>6.9999999999999999E-4</v>
          </cell>
          <cell r="Q3458">
            <v>1</v>
          </cell>
          <cell r="R3458">
            <v>-1.0013782641683706</v>
          </cell>
          <cell r="S3458">
            <v>-0.77846935924681471</v>
          </cell>
          <cell r="T3458">
            <v>-1.4942746726155727</v>
          </cell>
          <cell r="U3458">
            <v>-0.9942738981548096</v>
          </cell>
          <cell r="V3458">
            <v>-0.90060794184900617</v>
          </cell>
          <cell r="W3458">
            <v>-1.3621172138262847</v>
          </cell>
          <cell r="X3458">
            <v>16</v>
          </cell>
          <cell r="Y3458">
            <v>21</v>
          </cell>
          <cell r="Z3458">
            <v>7.0000000000000009</v>
          </cell>
          <cell r="AA3458">
            <v>16</v>
          </cell>
          <cell r="AB3458">
            <v>19</v>
          </cell>
          <cell r="AC3458">
            <v>9</v>
          </cell>
        </row>
        <row r="3459">
          <cell r="A3459" t="str">
            <v>Tuk</v>
          </cell>
          <cell r="B3459" t="str">
            <v>T</v>
          </cell>
          <cell r="C3459" t="str">
            <v>late-8</v>
          </cell>
          <cell r="D3459" t="str">
            <v>u</v>
          </cell>
          <cell r="E3459" t="str">
            <v>k</v>
          </cell>
          <cell r="F3459" t="str">
            <v>mid-8</v>
          </cell>
          <cell r="G3459" t="str">
            <v>Tu</v>
          </cell>
          <cell r="H3459" t="str">
            <v>uk</v>
          </cell>
          <cell r="I3459">
            <v>4</v>
          </cell>
          <cell r="J3459" t="str">
            <v>Not Found</v>
          </cell>
          <cell r="K3459">
            <v>8.2400000000000001E-2</v>
          </cell>
          <cell r="L3459">
            <v>1.1000000000000001E-3</v>
          </cell>
          <cell r="M3459">
            <v>4</v>
          </cell>
          <cell r="N3459" t="str">
            <v>Not Found</v>
          </cell>
          <cell r="O3459">
            <v>9.7799999999999998E-2</v>
          </cell>
          <cell r="P3459">
            <v>5.0000000000000001E-4</v>
          </cell>
          <cell r="Q3459">
            <v>3</v>
          </cell>
          <cell r="R3459">
            <v>-0.61140917857067867</v>
          </cell>
          <cell r="S3459">
            <v>-0.60418785355213334</v>
          </cell>
          <cell r="T3459">
            <v>-1.1721586718923735</v>
          </cell>
          <cell r="U3459">
            <v>-0.50895081867694947</v>
          </cell>
          <cell r="V3459">
            <v>-0.9617004728503542</v>
          </cell>
          <cell r="W3459">
            <v>-0.89888921451072179</v>
          </cell>
          <cell r="X3459">
            <v>27</v>
          </cell>
          <cell r="Y3459">
            <v>27</v>
          </cell>
          <cell r="Z3459">
            <v>12</v>
          </cell>
          <cell r="AA3459">
            <v>31</v>
          </cell>
          <cell r="AB3459">
            <v>17</v>
          </cell>
          <cell r="AC3459">
            <v>18</v>
          </cell>
        </row>
        <row r="3460">
          <cell r="A3460" t="str">
            <v>TUk</v>
          </cell>
          <cell r="B3460" t="str">
            <v>T</v>
          </cell>
          <cell r="C3460" t="str">
            <v>late-8</v>
          </cell>
          <cell r="D3460" t="str">
            <v>U</v>
          </cell>
          <cell r="E3460" t="str">
            <v>k</v>
          </cell>
          <cell r="F3460" t="str">
            <v>mid-8</v>
          </cell>
          <cell r="G3460" t="str">
            <v>TU</v>
          </cell>
          <cell r="H3460" t="str">
            <v>Uk</v>
          </cell>
          <cell r="I3460">
            <v>4</v>
          </cell>
          <cell r="J3460" t="str">
            <v>Not Found</v>
          </cell>
          <cell r="K3460">
            <v>7.0499999999999993E-2</v>
          </cell>
          <cell r="L3460">
            <v>1E-3</v>
          </cell>
          <cell r="M3460">
            <v>9</v>
          </cell>
          <cell r="N3460" t="str">
            <v>Not Found</v>
          </cell>
          <cell r="O3460">
            <v>8.3900000000000002E-2</v>
          </cell>
          <cell r="P3460">
            <v>3.0999999999999999E-3</v>
          </cell>
          <cell r="Q3460">
            <v>7</v>
          </cell>
          <cell r="R3460">
            <v>-0.88600279505662771</v>
          </cell>
          <cell r="S3460">
            <v>-0.6332347711679136</v>
          </cell>
          <cell r="T3460">
            <v>-0.36686867008437607</v>
          </cell>
          <cell r="U3460">
            <v>-0.82715793210818789</v>
          </cell>
          <cell r="V3460">
            <v>-0.16749756983283073</v>
          </cell>
          <cell r="W3460">
            <v>2.7566784120404197E-2</v>
          </cell>
          <cell r="X3460">
            <v>19</v>
          </cell>
          <cell r="Y3460">
            <v>26</v>
          </cell>
          <cell r="Z3460">
            <v>36</v>
          </cell>
          <cell r="AA3460">
            <v>20</v>
          </cell>
          <cell r="AB3460">
            <v>44</v>
          </cell>
          <cell r="AC3460">
            <v>51</v>
          </cell>
        </row>
        <row r="3461">
          <cell r="A3461" t="str">
            <v>tUl</v>
          </cell>
          <cell r="B3461" t="str">
            <v>t</v>
          </cell>
          <cell r="C3461" t="str">
            <v>mid-8</v>
          </cell>
          <cell r="D3461" t="str">
            <v>U</v>
          </cell>
          <cell r="E3461" t="str">
            <v>l</v>
          </cell>
          <cell r="F3461" t="str">
            <v>late-8</v>
          </cell>
          <cell r="G3461" t="str">
            <v>tU</v>
          </cell>
          <cell r="H3461" t="str">
            <v>Ul</v>
          </cell>
          <cell r="I3461">
            <v>4</v>
          </cell>
          <cell r="J3461" t="str">
            <v>Not Found</v>
          </cell>
          <cell r="K3461">
            <v>0.12839999999999999</v>
          </cell>
          <cell r="L3461">
            <v>2.5000000000000001E-3</v>
          </cell>
          <cell r="M3461">
            <v>15</v>
          </cell>
          <cell r="N3461" t="str">
            <v>Not Found</v>
          </cell>
          <cell r="O3461">
            <v>0.15190000000000001</v>
          </cell>
          <cell r="P3461">
            <v>3.0999999999999999E-3</v>
          </cell>
          <cell r="Q3461">
            <v>12</v>
          </cell>
          <cell r="R3461">
            <v>0.45004513725735856</v>
          </cell>
          <cell r="S3461">
            <v>-0.19753100693121017</v>
          </cell>
          <cell r="T3461">
            <v>0.59947933208522108</v>
          </cell>
          <cell r="U3461">
            <v>0.72953873791513735</v>
          </cell>
          <cell r="V3461">
            <v>-0.16749756983283073</v>
          </cell>
          <cell r="W3461">
            <v>1.1856367824093117</v>
          </cell>
          <cell r="X3461">
            <v>67</v>
          </cell>
          <cell r="Y3461">
            <v>42</v>
          </cell>
          <cell r="Z3461">
            <v>72</v>
          </cell>
          <cell r="AA3461">
            <v>77</v>
          </cell>
          <cell r="AB3461">
            <v>44</v>
          </cell>
          <cell r="AC3461">
            <v>88</v>
          </cell>
        </row>
        <row r="3462">
          <cell r="A3462" t="str">
            <v>Tul</v>
          </cell>
          <cell r="B3462" t="str">
            <v>T</v>
          </cell>
          <cell r="C3462" t="str">
            <v>late-8</v>
          </cell>
          <cell r="D3462" t="str">
            <v>u</v>
          </cell>
          <cell r="E3462" t="str">
            <v>l</v>
          </cell>
          <cell r="F3462" t="str">
            <v>late-8</v>
          </cell>
          <cell r="G3462" t="str">
            <v>Tu</v>
          </cell>
          <cell r="H3462" t="str">
            <v>ul</v>
          </cell>
          <cell r="I3462">
            <v>5</v>
          </cell>
          <cell r="J3462" t="str">
            <v>Not Found</v>
          </cell>
          <cell r="K3462">
            <v>0.1026</v>
          </cell>
          <cell r="L3462">
            <v>1.6000000000000001E-3</v>
          </cell>
          <cell r="M3462">
            <v>9</v>
          </cell>
          <cell r="N3462" t="str">
            <v>Not Found</v>
          </cell>
          <cell r="O3462">
            <v>0.1187</v>
          </cell>
          <cell r="P3462">
            <v>2.2000000000000001E-3</v>
          </cell>
          <cell r="Q3462">
            <v>4</v>
          </cell>
          <cell r="R3462">
            <v>-0.14529228335923619</v>
          </cell>
          <cell r="S3462">
            <v>-0.45895326547323223</v>
          </cell>
          <cell r="T3462">
            <v>-0.36686867008437607</v>
          </cell>
          <cell r="U3462">
            <v>-3.0495518625662753E-2</v>
          </cell>
          <cell r="V3462">
            <v>-0.44241395933889649</v>
          </cell>
          <cell r="W3462">
            <v>-0.66727521485294028</v>
          </cell>
          <cell r="X3462">
            <v>44</v>
          </cell>
          <cell r="Y3462">
            <v>32</v>
          </cell>
          <cell r="Z3462">
            <v>36</v>
          </cell>
          <cell r="AA3462">
            <v>49</v>
          </cell>
          <cell r="AB3462">
            <v>34</v>
          </cell>
          <cell r="AC3462">
            <v>25</v>
          </cell>
        </row>
        <row r="3463">
          <cell r="A3463" t="str">
            <v>TUl</v>
          </cell>
          <cell r="B3463" t="str">
            <v>T</v>
          </cell>
          <cell r="C3463" t="str">
            <v>late-8</v>
          </cell>
          <cell r="D3463" t="str">
            <v>U</v>
          </cell>
          <cell r="E3463" t="str">
            <v>l</v>
          </cell>
          <cell r="F3463" t="str">
            <v>late-8</v>
          </cell>
          <cell r="G3463" t="str">
            <v>TU</v>
          </cell>
          <cell r="H3463" t="str">
            <v>Ul</v>
          </cell>
          <cell r="I3463">
            <v>5</v>
          </cell>
          <cell r="J3463" t="str">
            <v>Not Found</v>
          </cell>
          <cell r="K3463">
            <v>9.0700000000000003E-2</v>
          </cell>
          <cell r="L3463">
            <v>1.9E-3</v>
          </cell>
          <cell r="M3463">
            <v>5</v>
          </cell>
          <cell r="N3463" t="str">
            <v>Not Found</v>
          </cell>
          <cell r="O3463">
            <v>0.1048</v>
          </cell>
          <cell r="P3463">
            <v>2.3999999999999998E-3</v>
          </cell>
          <cell r="Q3463">
            <v>4</v>
          </cell>
          <cell r="R3463">
            <v>-0.41988589984518487</v>
          </cell>
          <cell r="S3463">
            <v>-0.37181251262589154</v>
          </cell>
          <cell r="T3463">
            <v>-1.0111006715307742</v>
          </cell>
          <cell r="U3463">
            <v>-0.34870263205690116</v>
          </cell>
          <cell r="V3463">
            <v>-0.38132142833754862</v>
          </cell>
          <cell r="W3463">
            <v>-0.66727521485294028</v>
          </cell>
          <cell r="X3463">
            <v>34</v>
          </cell>
          <cell r="Y3463">
            <v>35</v>
          </cell>
          <cell r="Z3463">
            <v>15</v>
          </cell>
          <cell r="AA3463">
            <v>36</v>
          </cell>
          <cell r="AB3463">
            <v>36</v>
          </cell>
          <cell r="AC3463">
            <v>25</v>
          </cell>
        </row>
        <row r="3464">
          <cell r="A3464" t="str">
            <v>tUm</v>
          </cell>
          <cell r="B3464" t="str">
            <v>t</v>
          </cell>
          <cell r="C3464" t="str">
            <v>mid-8</v>
          </cell>
          <cell r="D3464" t="str">
            <v>U</v>
          </cell>
          <cell r="E3464" t="str">
            <v>m</v>
          </cell>
          <cell r="F3464" t="str">
            <v>early-8</v>
          </cell>
          <cell r="G3464" t="str">
            <v>tU</v>
          </cell>
          <cell r="H3464" t="str">
            <v>Um</v>
          </cell>
          <cell r="I3464">
            <v>2</v>
          </cell>
          <cell r="J3464" t="str">
            <v>Not Found</v>
          </cell>
          <cell r="K3464">
            <v>0.1042</v>
          </cell>
          <cell r="L3464">
            <v>8.0000000000000004E-4</v>
          </cell>
          <cell r="M3464">
            <v>9</v>
          </cell>
          <cell r="N3464" t="str">
            <v>Not Found</v>
          </cell>
          <cell r="O3464">
            <v>0.1157</v>
          </cell>
          <cell r="P3464">
            <v>1E-3</v>
          </cell>
          <cell r="Q3464">
            <v>6</v>
          </cell>
          <cell r="R3464">
            <v>-0.10837213324347827</v>
          </cell>
          <cell r="S3464">
            <v>-0.69132860639947413</v>
          </cell>
          <cell r="T3464">
            <v>-0.36686867008437607</v>
          </cell>
          <cell r="U3464">
            <v>-9.9173312891397747E-2</v>
          </cell>
          <cell r="V3464">
            <v>-0.80896914534698428</v>
          </cell>
          <cell r="W3464">
            <v>-0.20404721553737729</v>
          </cell>
          <cell r="X3464">
            <v>46</v>
          </cell>
          <cell r="Y3464">
            <v>24</v>
          </cell>
          <cell r="Z3464">
            <v>36</v>
          </cell>
          <cell r="AA3464">
            <v>46</v>
          </cell>
          <cell r="AB3464">
            <v>22</v>
          </cell>
          <cell r="AC3464">
            <v>42</v>
          </cell>
        </row>
        <row r="3465">
          <cell r="A3465" t="str">
            <v>Tum</v>
          </cell>
          <cell r="B3465" t="str">
            <v>T</v>
          </cell>
          <cell r="C3465" t="str">
            <v>late-8</v>
          </cell>
          <cell r="D3465" t="str">
            <v>u</v>
          </cell>
          <cell r="E3465" t="str">
            <v>m</v>
          </cell>
          <cell r="F3465" t="str">
            <v>early-8</v>
          </cell>
          <cell r="G3465" t="str">
            <v>Tu</v>
          </cell>
          <cell r="H3465" t="str">
            <v>um</v>
          </cell>
          <cell r="I3465">
            <v>3</v>
          </cell>
          <cell r="J3465" t="str">
            <v>Not Found</v>
          </cell>
          <cell r="K3465">
            <v>7.8399999999999997E-2</v>
          </cell>
          <cell r="L3465">
            <v>2.0999999999999999E-3</v>
          </cell>
          <cell r="M3465">
            <v>11</v>
          </cell>
          <cell r="N3465" t="str">
            <v>Not Found</v>
          </cell>
          <cell r="O3465">
            <v>8.2600000000000007E-2</v>
          </cell>
          <cell r="P3465">
            <v>1.2999999999999999E-3</v>
          </cell>
          <cell r="Q3465">
            <v>5</v>
          </cell>
          <cell r="R3465">
            <v>-0.70370955386007328</v>
          </cell>
          <cell r="S3465">
            <v>-0.31371867739433112</v>
          </cell>
          <cell r="T3465">
            <v>-4.4752669361177014E-2</v>
          </cell>
          <cell r="U3465">
            <v>-0.85691830962333959</v>
          </cell>
          <cell r="V3465">
            <v>-0.71733034884496238</v>
          </cell>
          <cell r="W3465">
            <v>-0.43566121519515877</v>
          </cell>
          <cell r="X3465">
            <v>24</v>
          </cell>
          <cell r="Y3465">
            <v>37</v>
          </cell>
          <cell r="Z3465">
            <v>48</v>
          </cell>
          <cell r="AA3465">
            <v>20</v>
          </cell>
          <cell r="AB3465">
            <v>24</v>
          </cell>
          <cell r="AC3465">
            <v>33</v>
          </cell>
        </row>
        <row r="3466">
          <cell r="A3466" t="str">
            <v>TUm</v>
          </cell>
          <cell r="B3466" t="str">
            <v>T</v>
          </cell>
          <cell r="C3466" t="str">
            <v>late-8</v>
          </cell>
          <cell r="D3466" t="str">
            <v>U</v>
          </cell>
          <cell r="E3466" t="str">
            <v>m</v>
          </cell>
          <cell r="F3466" t="str">
            <v>early-8</v>
          </cell>
          <cell r="G3466" t="str">
            <v>TU</v>
          </cell>
          <cell r="H3466" t="str">
            <v>Um</v>
          </cell>
          <cell r="I3466">
            <v>3</v>
          </cell>
          <cell r="J3466" t="str">
            <v>Not Found</v>
          </cell>
          <cell r="K3466">
            <v>6.6500000000000004E-2</v>
          </cell>
          <cell r="L3466">
            <v>2.0000000000000001E-4</v>
          </cell>
          <cell r="M3466">
            <v>2</v>
          </cell>
          <cell r="N3466" t="str">
            <v>Not Found</v>
          </cell>
          <cell r="O3466">
            <v>6.8599999999999994E-2</v>
          </cell>
          <cell r="P3466">
            <v>2.9999999999999997E-4</v>
          </cell>
          <cell r="Q3466">
            <v>1</v>
          </cell>
          <cell r="R3466">
            <v>-0.97830317034602199</v>
          </cell>
          <cell r="S3466">
            <v>-0.86561011209415539</v>
          </cell>
          <cell r="T3466">
            <v>-1.4942746726155727</v>
          </cell>
          <cell r="U3466">
            <v>-1.1774146828634362</v>
          </cell>
          <cell r="V3466">
            <v>-1.0227930038517021</v>
          </cell>
          <cell r="W3466">
            <v>-1.3621172138262847</v>
          </cell>
          <cell r="X3466">
            <v>16</v>
          </cell>
          <cell r="Y3466">
            <v>19</v>
          </cell>
          <cell r="Z3466">
            <v>7.0000000000000009</v>
          </cell>
          <cell r="AA3466">
            <v>12</v>
          </cell>
          <cell r="AB3466">
            <v>16</v>
          </cell>
          <cell r="AC3466">
            <v>9</v>
          </cell>
        </row>
        <row r="3467">
          <cell r="A3467" t="str">
            <v>tUn</v>
          </cell>
          <cell r="B3467" t="str">
            <v>t</v>
          </cell>
          <cell r="C3467" t="str">
            <v>mid-8</v>
          </cell>
          <cell r="D3467" t="str">
            <v>U</v>
          </cell>
          <cell r="E3467" t="str">
            <v>n</v>
          </cell>
          <cell r="F3467" t="str">
            <v>early-8</v>
          </cell>
          <cell r="G3467" t="str">
            <v>tU</v>
          </cell>
          <cell r="H3467" t="str">
            <v>Un</v>
          </cell>
          <cell r="I3467">
            <v>2</v>
          </cell>
          <cell r="J3467" t="str">
            <v>Not Found</v>
          </cell>
          <cell r="K3467">
            <v>0.15079999999999999</v>
          </cell>
          <cell r="L3467">
            <v>1E-3</v>
          </cell>
          <cell r="M3467">
            <v>11</v>
          </cell>
          <cell r="N3467" t="str">
            <v>Not Found</v>
          </cell>
          <cell r="O3467">
            <v>0.17580000000000001</v>
          </cell>
          <cell r="P3467">
            <v>8.0000000000000004E-4</v>
          </cell>
          <cell r="Q3467">
            <v>8</v>
          </cell>
          <cell r="R3467">
            <v>0.96692723887796816</v>
          </cell>
          <cell r="S3467">
            <v>-0.6332347711679136</v>
          </cell>
          <cell r="T3467">
            <v>-4.4752669361177014E-2</v>
          </cell>
          <cell r="U3467">
            <v>1.2766718322321591</v>
          </cell>
          <cell r="V3467">
            <v>-0.87006167634833231</v>
          </cell>
          <cell r="W3467">
            <v>0.25918078377818571</v>
          </cell>
          <cell r="X3467">
            <v>83</v>
          </cell>
          <cell r="Y3467">
            <v>26</v>
          </cell>
          <cell r="Z3467">
            <v>48</v>
          </cell>
          <cell r="AA3467">
            <v>90</v>
          </cell>
          <cell r="AB3467">
            <v>20</v>
          </cell>
          <cell r="AC3467">
            <v>60</v>
          </cell>
        </row>
        <row r="3468">
          <cell r="A3468" t="str">
            <v>Tun</v>
          </cell>
          <cell r="B3468" t="str">
            <v>T</v>
          </cell>
          <cell r="C3468" t="str">
            <v>late-8</v>
          </cell>
          <cell r="D3468" t="str">
            <v>u</v>
          </cell>
          <cell r="E3468" t="str">
            <v>n</v>
          </cell>
          <cell r="F3468" t="str">
            <v>early-8</v>
          </cell>
          <cell r="G3468" t="str">
            <v>Tu</v>
          </cell>
          <cell r="H3468" t="str">
            <v>un</v>
          </cell>
          <cell r="I3468">
            <v>3</v>
          </cell>
          <cell r="J3468" t="str">
            <v>Not Found</v>
          </cell>
          <cell r="K3468">
            <v>0.125</v>
          </cell>
          <cell r="L3468">
            <v>2.5999999999999999E-3</v>
          </cell>
          <cell r="M3468">
            <v>13</v>
          </cell>
          <cell r="N3468" t="str">
            <v>Not Found</v>
          </cell>
          <cell r="O3468">
            <v>0.1426</v>
          </cell>
          <cell r="P3468">
            <v>3.0000000000000001E-3</v>
          </cell>
          <cell r="Q3468">
            <v>7</v>
          </cell>
          <cell r="R3468">
            <v>0.37158981826137349</v>
          </cell>
          <cell r="S3468">
            <v>-0.16848408931542999</v>
          </cell>
          <cell r="T3468">
            <v>0.27736333136202201</v>
          </cell>
          <cell r="U3468">
            <v>0.51663757569135893</v>
          </cell>
          <cell r="V3468">
            <v>-0.19804383533350467</v>
          </cell>
          <cell r="W3468">
            <v>2.7566784120404197E-2</v>
          </cell>
          <cell r="X3468">
            <v>64</v>
          </cell>
          <cell r="Y3468">
            <v>43</v>
          </cell>
          <cell r="Z3468">
            <v>61</v>
          </cell>
          <cell r="AA3468">
            <v>70</v>
          </cell>
          <cell r="AB3468">
            <v>43</v>
          </cell>
          <cell r="AC3468">
            <v>51</v>
          </cell>
        </row>
        <row r="3469">
          <cell r="A3469" t="str">
            <v>TUn</v>
          </cell>
          <cell r="B3469" t="str">
            <v>T</v>
          </cell>
          <cell r="C3469" t="str">
            <v>late-8</v>
          </cell>
          <cell r="D3469" t="str">
            <v>U</v>
          </cell>
          <cell r="E3469" t="str">
            <v>n</v>
          </cell>
          <cell r="F3469" t="str">
            <v>early-8</v>
          </cell>
          <cell r="G3469" t="str">
            <v>TU</v>
          </cell>
          <cell r="H3469" t="str">
            <v>Un</v>
          </cell>
          <cell r="I3469">
            <v>3</v>
          </cell>
          <cell r="J3469" t="str">
            <v>Not Found</v>
          </cell>
          <cell r="K3469">
            <v>0.11310000000000001</v>
          </cell>
          <cell r="L3469">
            <v>5.0000000000000001E-4</v>
          </cell>
          <cell r="M3469">
            <v>2</v>
          </cell>
          <cell r="N3469" t="str">
            <v>Not Found</v>
          </cell>
          <cell r="O3469">
            <v>0.12870000000000001</v>
          </cell>
          <cell r="P3469">
            <v>1E-4</v>
          </cell>
          <cell r="Q3469">
            <v>1</v>
          </cell>
          <cell r="R3469">
            <v>9.699620177542477E-2</v>
          </cell>
          <cell r="S3469">
            <v>-0.77846935924681471</v>
          </cell>
          <cell r="T3469">
            <v>-1.4942746726155727</v>
          </cell>
          <cell r="U3469">
            <v>0.19843046226012054</v>
          </cell>
          <cell r="V3469">
            <v>-1.0838855348530503</v>
          </cell>
          <cell r="W3469">
            <v>-1.3621172138262847</v>
          </cell>
          <cell r="X3469">
            <v>54</v>
          </cell>
          <cell r="Y3469">
            <v>21</v>
          </cell>
          <cell r="Z3469">
            <v>7.0000000000000009</v>
          </cell>
          <cell r="AA3469">
            <v>57.999999999999993</v>
          </cell>
          <cell r="AB3469">
            <v>14.000000000000002</v>
          </cell>
          <cell r="AC3469">
            <v>9</v>
          </cell>
        </row>
        <row r="3470">
          <cell r="A3470" t="str">
            <v>tup</v>
          </cell>
          <cell r="B3470" t="str">
            <v>t</v>
          </cell>
          <cell r="C3470" t="str">
            <v>mid-8</v>
          </cell>
          <cell r="D3470" t="str">
            <v>u</v>
          </cell>
          <cell r="E3470" t="str">
            <v>p</v>
          </cell>
          <cell r="F3470" t="str">
            <v>early-8</v>
          </cell>
          <cell r="G3470" t="str">
            <v>tu</v>
          </cell>
          <cell r="H3470" t="str">
            <v>up</v>
          </cell>
          <cell r="I3470">
            <v>2</v>
          </cell>
          <cell r="J3470" t="str">
            <v>Not Found</v>
          </cell>
          <cell r="K3470">
            <v>0.1038</v>
          </cell>
          <cell r="L3470">
            <v>3.8999999999999998E-3</v>
          </cell>
          <cell r="M3470">
            <v>24</v>
          </cell>
          <cell r="N3470" t="str">
            <v>Not Found</v>
          </cell>
          <cell r="O3470">
            <v>0.1167</v>
          </cell>
          <cell r="P3470">
            <v>5.7000000000000002E-3</v>
          </cell>
          <cell r="Q3470">
            <v>19</v>
          </cell>
          <cell r="R3470">
            <v>-0.11760217077241768</v>
          </cell>
          <cell r="S3470">
            <v>0.20912583968971296</v>
          </cell>
          <cell r="T3470">
            <v>2.0490013353396166</v>
          </cell>
          <cell r="U3470">
            <v>-7.6280714802819408E-2</v>
          </cell>
          <cell r="V3470">
            <v>0.6267053331846929</v>
          </cell>
          <cell r="W3470">
            <v>2.806934780013782</v>
          </cell>
          <cell r="X3470">
            <v>45</v>
          </cell>
          <cell r="Y3470">
            <v>57.999999999999993</v>
          </cell>
          <cell r="Z3470">
            <v>98</v>
          </cell>
          <cell r="AA3470">
            <v>47</v>
          </cell>
          <cell r="AB3470">
            <v>74</v>
          </cell>
          <cell r="AC3470">
            <v>100</v>
          </cell>
        </row>
        <row r="3471">
          <cell r="A3471" t="str">
            <v>tUp</v>
          </cell>
          <cell r="B3471" t="str">
            <v>t</v>
          </cell>
          <cell r="C3471" t="str">
            <v>mid-8</v>
          </cell>
          <cell r="D3471" t="str">
            <v>U</v>
          </cell>
          <cell r="E3471" t="str">
            <v>p</v>
          </cell>
          <cell r="F3471" t="str">
            <v>early-8</v>
          </cell>
          <cell r="G3471" t="str">
            <v>tU</v>
          </cell>
          <cell r="H3471" t="str">
            <v>Up</v>
          </cell>
          <cell r="I3471">
            <v>2</v>
          </cell>
          <cell r="J3471" t="str">
            <v>Not Found</v>
          </cell>
          <cell r="K3471">
            <v>9.1899999999999996E-2</v>
          </cell>
          <cell r="L3471">
            <v>8.0000000000000004E-4</v>
          </cell>
          <cell r="M3471">
            <v>8</v>
          </cell>
          <cell r="N3471" t="str">
            <v>Not Found</v>
          </cell>
          <cell r="O3471">
            <v>0.1028</v>
          </cell>
          <cell r="P3471">
            <v>6.9999999999999999E-4</v>
          </cell>
          <cell r="Q3471">
            <v>6</v>
          </cell>
          <cell r="R3471">
            <v>-0.39219578725836668</v>
          </cell>
          <cell r="S3471">
            <v>-0.69132860639947413</v>
          </cell>
          <cell r="T3471">
            <v>-0.52792667044597552</v>
          </cell>
          <cell r="U3471">
            <v>-0.39448782823405781</v>
          </cell>
          <cell r="V3471">
            <v>-0.90060794184900617</v>
          </cell>
          <cell r="W3471">
            <v>-0.20404721553737729</v>
          </cell>
          <cell r="X3471">
            <v>35</v>
          </cell>
          <cell r="Y3471">
            <v>24</v>
          </cell>
          <cell r="Z3471">
            <v>30</v>
          </cell>
          <cell r="AA3471">
            <v>35</v>
          </cell>
          <cell r="AB3471">
            <v>19</v>
          </cell>
          <cell r="AC3471">
            <v>42</v>
          </cell>
        </row>
        <row r="3472">
          <cell r="A3472" t="str">
            <v>Tup</v>
          </cell>
          <cell r="B3472" t="str">
            <v>T</v>
          </cell>
          <cell r="C3472" t="str">
            <v>late-8</v>
          </cell>
          <cell r="D3472" t="str">
            <v>u</v>
          </cell>
          <cell r="E3472" t="str">
            <v>p</v>
          </cell>
          <cell r="F3472" t="str">
            <v>early-8</v>
          </cell>
          <cell r="G3472" t="str">
            <v>Tu</v>
          </cell>
          <cell r="H3472" t="str">
            <v>up</v>
          </cell>
          <cell r="I3472">
            <v>3</v>
          </cell>
          <cell r="J3472" t="str">
            <v>Not Found</v>
          </cell>
          <cell r="K3472">
            <v>6.6000000000000003E-2</v>
          </cell>
          <cell r="L3472">
            <v>1.9E-3</v>
          </cell>
          <cell r="M3472">
            <v>7</v>
          </cell>
          <cell r="N3472" t="str">
            <v>Not Found</v>
          </cell>
          <cell r="O3472">
            <v>6.9599999999999995E-2</v>
          </cell>
          <cell r="P3472">
            <v>2.3999999999999998E-3</v>
          </cell>
          <cell r="Q3472">
            <v>5</v>
          </cell>
          <cell r="R3472">
            <v>-0.98984071725719636</v>
          </cell>
          <cell r="S3472">
            <v>-0.37181251262589154</v>
          </cell>
          <cell r="T3472">
            <v>-0.68898467080757508</v>
          </cell>
          <cell r="U3472">
            <v>-1.1545220847748578</v>
          </cell>
          <cell r="V3472">
            <v>-0.38132142833754862</v>
          </cell>
          <cell r="W3472">
            <v>-0.43566121519515877</v>
          </cell>
          <cell r="X3472">
            <v>16</v>
          </cell>
          <cell r="Y3472">
            <v>35</v>
          </cell>
          <cell r="Z3472">
            <v>24</v>
          </cell>
          <cell r="AA3472">
            <v>12</v>
          </cell>
          <cell r="AB3472">
            <v>36</v>
          </cell>
          <cell r="AC3472">
            <v>33</v>
          </cell>
        </row>
        <row r="3473">
          <cell r="A3473" t="str">
            <v>tur</v>
          </cell>
          <cell r="B3473" t="str">
            <v>t</v>
          </cell>
          <cell r="C3473" t="str">
            <v>mid-8</v>
          </cell>
          <cell r="D3473" t="str">
            <v>u</v>
          </cell>
          <cell r="E3473" t="str">
            <v>r</v>
          </cell>
          <cell r="F3473" t="str">
            <v>late-8</v>
          </cell>
          <cell r="G3473" t="str">
            <v>tu</v>
          </cell>
          <cell r="H3473" t="str">
            <v>ur</v>
          </cell>
          <cell r="I3473">
            <v>4</v>
          </cell>
          <cell r="J3473" t="str">
            <v>Not Found</v>
          </cell>
          <cell r="K3473">
            <v>0.14499999999999999</v>
          </cell>
          <cell r="L3473">
            <v>2.0999999999999999E-3</v>
          </cell>
          <cell r="M3473">
            <v>15</v>
          </cell>
          <cell r="N3473" t="str">
            <v>Not Found</v>
          </cell>
          <cell r="O3473">
            <v>0.17230000000000001</v>
          </cell>
          <cell r="P3473">
            <v>3.3999999999999998E-3</v>
          </cell>
          <cell r="Q3473">
            <v>12</v>
          </cell>
          <cell r="R3473">
            <v>0.8330916947083461</v>
          </cell>
          <cell r="S3473">
            <v>-0.31371867739433112</v>
          </cell>
          <cell r="T3473">
            <v>0.59947933208522108</v>
          </cell>
          <cell r="U3473">
            <v>1.1965477389221348</v>
          </cell>
          <cell r="V3473">
            <v>-7.5858773330808829E-2</v>
          </cell>
          <cell r="W3473">
            <v>1.1856367824093117</v>
          </cell>
          <cell r="X3473">
            <v>80</v>
          </cell>
          <cell r="Y3473">
            <v>37</v>
          </cell>
          <cell r="Z3473">
            <v>72</v>
          </cell>
          <cell r="AA3473">
            <v>88</v>
          </cell>
          <cell r="AB3473">
            <v>48</v>
          </cell>
          <cell r="AC3473">
            <v>88</v>
          </cell>
        </row>
        <row r="3474">
          <cell r="A3474" t="str">
            <v>TUr</v>
          </cell>
          <cell r="B3474" t="str">
            <v>T</v>
          </cell>
          <cell r="C3474" t="str">
            <v>late-8</v>
          </cell>
          <cell r="D3474" t="str">
            <v>U</v>
          </cell>
          <cell r="E3474" t="str">
            <v>r</v>
          </cell>
          <cell r="F3474" t="str">
            <v>late-8</v>
          </cell>
          <cell r="G3474" t="str">
            <v>TU</v>
          </cell>
          <cell r="H3474" t="str">
            <v>Ur</v>
          </cell>
          <cell r="I3474">
            <v>5</v>
          </cell>
          <cell r="J3474" t="str">
            <v>Not Found</v>
          </cell>
          <cell r="K3474">
            <v>9.5399999999999999E-2</v>
          </cell>
          <cell r="L3474">
            <v>2.8999999999999998E-3</v>
          </cell>
          <cell r="M3474">
            <v>3</v>
          </cell>
          <cell r="N3474" t="str">
            <v>Not Found</v>
          </cell>
          <cell r="O3474">
            <v>0.1113</v>
          </cell>
          <cell r="P3474">
            <v>5.9999999999999995E-4</v>
          </cell>
          <cell r="Q3474">
            <v>1</v>
          </cell>
          <cell r="R3474">
            <v>-0.31143295888014638</v>
          </cell>
          <cell r="S3474">
            <v>-8.134333646808932E-2</v>
          </cell>
          <cell r="T3474">
            <v>-1.3332166722539731</v>
          </cell>
          <cell r="U3474">
            <v>-0.19990074448114234</v>
          </cell>
          <cell r="V3474">
            <v>-0.93115420734968024</v>
          </cell>
          <cell r="W3474">
            <v>-1.3621172138262847</v>
          </cell>
          <cell r="X3474">
            <v>38</v>
          </cell>
          <cell r="Y3474">
            <v>46</v>
          </cell>
          <cell r="Z3474">
            <v>9</v>
          </cell>
          <cell r="AA3474">
            <v>42</v>
          </cell>
          <cell r="AB3474">
            <v>18</v>
          </cell>
          <cell r="AC3474">
            <v>9</v>
          </cell>
        </row>
        <row r="3475">
          <cell r="A3475" t="str">
            <v>tus</v>
          </cell>
          <cell r="B3475" t="str">
            <v>t</v>
          </cell>
          <cell r="C3475" t="str">
            <v>mid-8</v>
          </cell>
          <cell r="D3475" t="str">
            <v>u</v>
          </cell>
          <cell r="E3475" t="str">
            <v>s</v>
          </cell>
          <cell r="F3475" t="str">
            <v>late-8</v>
          </cell>
          <cell r="G3475" t="str">
            <v>tu</v>
          </cell>
          <cell r="H3475" t="str">
            <v>us</v>
          </cell>
          <cell r="I3475">
            <v>4</v>
          </cell>
          <cell r="J3475" t="str">
            <v>Not Found</v>
          </cell>
          <cell r="K3475">
            <v>0.14549999999999999</v>
          </cell>
          <cell r="L3475">
            <v>3.5000000000000001E-3</v>
          </cell>
          <cell r="M3475">
            <v>19</v>
          </cell>
          <cell r="N3475" t="str">
            <v>Not Found</v>
          </cell>
          <cell r="O3475">
            <v>0.1467</v>
          </cell>
          <cell r="P3475">
            <v>5.0000000000000001E-3</v>
          </cell>
          <cell r="Q3475">
            <v>13</v>
          </cell>
          <cell r="R3475">
            <v>0.84462924161952047</v>
          </cell>
          <cell r="S3475">
            <v>9.2938169226592121E-2</v>
          </cell>
          <cell r="T3475">
            <v>1.2437113335316192</v>
          </cell>
          <cell r="U3475">
            <v>0.61049722785452987</v>
          </cell>
          <cell r="V3475">
            <v>0.41288147467997494</v>
          </cell>
          <cell r="W3475">
            <v>1.4172507820670932</v>
          </cell>
          <cell r="X3475">
            <v>80</v>
          </cell>
          <cell r="Y3475">
            <v>54</v>
          </cell>
          <cell r="Z3475">
            <v>89</v>
          </cell>
          <cell r="AA3475">
            <v>73</v>
          </cell>
          <cell r="AB3475">
            <v>66</v>
          </cell>
          <cell r="AC3475">
            <v>92</v>
          </cell>
        </row>
        <row r="3476">
          <cell r="A3476" t="str">
            <v>tuS</v>
          </cell>
          <cell r="B3476" t="str">
            <v>t</v>
          </cell>
          <cell r="C3476" t="str">
            <v>mid-8</v>
          </cell>
          <cell r="D3476" t="str">
            <v>u</v>
          </cell>
          <cell r="E3476" t="str">
            <v>S</v>
          </cell>
          <cell r="F3476" t="str">
            <v>late-8</v>
          </cell>
          <cell r="G3476" t="str">
            <v>tu</v>
          </cell>
          <cell r="H3476" t="str">
            <v>uS</v>
          </cell>
          <cell r="I3476">
            <v>4</v>
          </cell>
          <cell r="J3476" t="str">
            <v>Not Found</v>
          </cell>
          <cell r="K3476">
            <v>7.4399999999999994E-2</v>
          </cell>
          <cell r="L3476">
            <v>2.0999999999999999E-3</v>
          </cell>
          <cell r="M3476">
            <v>10</v>
          </cell>
          <cell r="N3476" t="str">
            <v>Not Found</v>
          </cell>
          <cell r="O3476">
            <v>9.5500000000000002E-2</v>
          </cell>
          <cell r="P3476">
            <v>3.3999999999999998E-3</v>
          </cell>
          <cell r="Q3476">
            <v>8</v>
          </cell>
          <cell r="R3476">
            <v>-0.796009929149468</v>
          </cell>
          <cell r="S3476">
            <v>-0.31371867739433112</v>
          </cell>
          <cell r="T3476">
            <v>-0.20581066972277653</v>
          </cell>
          <cell r="U3476">
            <v>-0.56160379428067952</v>
          </cell>
          <cell r="V3476">
            <v>-7.5858773330808829E-2</v>
          </cell>
          <cell r="W3476">
            <v>0.25918078377818571</v>
          </cell>
          <cell r="X3476">
            <v>21</v>
          </cell>
          <cell r="Y3476">
            <v>37</v>
          </cell>
          <cell r="Z3476">
            <v>42</v>
          </cell>
          <cell r="AA3476">
            <v>28.999999999999996</v>
          </cell>
          <cell r="AB3476">
            <v>48</v>
          </cell>
          <cell r="AC3476">
            <v>60</v>
          </cell>
        </row>
        <row r="3477">
          <cell r="A3477" t="str">
            <v>tUs</v>
          </cell>
          <cell r="B3477" t="str">
            <v>t</v>
          </cell>
          <cell r="C3477" t="str">
            <v>mid-8</v>
          </cell>
          <cell r="D3477" t="str">
            <v>U</v>
          </cell>
          <cell r="E3477" t="str">
            <v>s</v>
          </cell>
          <cell r="F3477" t="str">
            <v>late-8</v>
          </cell>
          <cell r="G3477" t="str">
            <v>tU</v>
          </cell>
          <cell r="H3477" t="str">
            <v>Us</v>
          </cell>
          <cell r="I3477">
            <v>4</v>
          </cell>
          <cell r="J3477" t="str">
            <v>Not Found</v>
          </cell>
          <cell r="K3477">
            <v>0.1336</v>
          </cell>
          <cell r="L3477">
            <v>6.9999999999999999E-4</v>
          </cell>
          <cell r="M3477">
            <v>4</v>
          </cell>
          <cell r="N3477" t="str">
            <v>Not Found</v>
          </cell>
          <cell r="O3477">
            <v>0.13270000000000001</v>
          </cell>
          <cell r="P3477">
            <v>8.9999999999999998E-4</v>
          </cell>
          <cell r="Q3477">
            <v>2</v>
          </cell>
          <cell r="R3477">
            <v>0.57003562513357176</v>
          </cell>
          <cell r="S3477">
            <v>-0.72037552401525429</v>
          </cell>
          <cell r="T3477">
            <v>-1.1721586718923735</v>
          </cell>
          <cell r="U3477">
            <v>0.29000085461443387</v>
          </cell>
          <cell r="V3477">
            <v>-0.83951541084765835</v>
          </cell>
          <cell r="W3477">
            <v>-1.1305032141685032</v>
          </cell>
          <cell r="X3477">
            <v>72</v>
          </cell>
          <cell r="Y3477">
            <v>23</v>
          </cell>
          <cell r="Z3477">
            <v>12</v>
          </cell>
          <cell r="AA3477">
            <v>61</v>
          </cell>
          <cell r="AB3477">
            <v>21</v>
          </cell>
          <cell r="AC3477">
            <v>13</v>
          </cell>
        </row>
        <row r="3478">
          <cell r="A3478" t="str">
            <v>tUS</v>
          </cell>
          <cell r="B3478" t="str">
            <v>t</v>
          </cell>
          <cell r="C3478" t="str">
            <v>mid-8</v>
          </cell>
          <cell r="D3478" t="str">
            <v>U</v>
          </cell>
          <cell r="E3478" t="str">
            <v>S</v>
          </cell>
          <cell r="F3478" t="str">
            <v>late-8</v>
          </cell>
          <cell r="G3478" t="str">
            <v>tU</v>
          </cell>
          <cell r="H3478" t="str">
            <v>US</v>
          </cell>
          <cell r="I3478">
            <v>4</v>
          </cell>
          <cell r="J3478" t="str">
            <v>Not Found</v>
          </cell>
          <cell r="K3478">
            <v>6.25E-2</v>
          </cell>
          <cell r="L3478">
            <v>8.9999999999999998E-4</v>
          </cell>
          <cell r="M3478">
            <v>4</v>
          </cell>
          <cell r="N3478" t="str">
            <v>Not Found</v>
          </cell>
          <cell r="O3478">
            <v>8.1600000000000006E-2</v>
          </cell>
          <cell r="P3478">
            <v>1.4E-3</v>
          </cell>
          <cell r="Q3478">
            <v>3</v>
          </cell>
          <cell r="R3478">
            <v>-1.0706035456354166</v>
          </cell>
          <cell r="S3478">
            <v>-0.66228168878369387</v>
          </cell>
          <cell r="T3478">
            <v>-1.1721586718923735</v>
          </cell>
          <cell r="U3478">
            <v>-0.87981090771191794</v>
          </cell>
          <cell r="V3478">
            <v>-0.68678408334428831</v>
          </cell>
          <cell r="W3478">
            <v>-0.89888921451072179</v>
          </cell>
          <cell r="X3478">
            <v>14.000000000000002</v>
          </cell>
          <cell r="Y3478">
            <v>25</v>
          </cell>
          <cell r="Z3478">
            <v>12</v>
          </cell>
          <cell r="AA3478">
            <v>19</v>
          </cell>
          <cell r="AB3478">
            <v>25</v>
          </cell>
          <cell r="AC3478">
            <v>18</v>
          </cell>
        </row>
        <row r="3479">
          <cell r="A3479" t="str">
            <v>Tus</v>
          </cell>
          <cell r="B3479" t="str">
            <v>T</v>
          </cell>
          <cell r="C3479" t="str">
            <v>late-8</v>
          </cell>
          <cell r="D3479" t="str">
            <v>u</v>
          </cell>
          <cell r="E3479" t="str">
            <v>s</v>
          </cell>
          <cell r="F3479" t="str">
            <v>late-8</v>
          </cell>
          <cell r="G3479" t="str">
            <v>Tu</v>
          </cell>
          <cell r="H3479" t="str">
            <v>us</v>
          </cell>
          <cell r="I3479">
            <v>5</v>
          </cell>
          <cell r="J3479" t="str">
            <v>Not Found</v>
          </cell>
          <cell r="K3479">
            <v>0.1077</v>
          </cell>
          <cell r="L3479">
            <v>1.5E-3</v>
          </cell>
          <cell r="M3479">
            <v>8</v>
          </cell>
          <cell r="N3479" t="str">
            <v>Not Found</v>
          </cell>
          <cell r="O3479">
            <v>9.9599999999999994E-2</v>
          </cell>
          <cell r="P3479">
            <v>1.6000000000000001E-3</v>
          </cell>
          <cell r="Q3479">
            <v>4</v>
          </cell>
          <cell r="R3479">
            <v>-2.760930486525795E-2</v>
          </cell>
          <cell r="S3479">
            <v>-0.48800018308901244</v>
          </cell>
          <cell r="T3479">
            <v>-0.52792667044597552</v>
          </cell>
          <cell r="U3479">
            <v>-0.46774414211750859</v>
          </cell>
          <cell r="V3479">
            <v>-0.62569155234294049</v>
          </cell>
          <cell r="W3479">
            <v>-0.66727521485294028</v>
          </cell>
          <cell r="X3479">
            <v>49</v>
          </cell>
          <cell r="Y3479">
            <v>31</v>
          </cell>
          <cell r="Z3479">
            <v>30</v>
          </cell>
          <cell r="AA3479">
            <v>32</v>
          </cell>
          <cell r="AB3479">
            <v>27</v>
          </cell>
          <cell r="AC3479">
            <v>25</v>
          </cell>
        </row>
        <row r="3480">
          <cell r="A3480" t="str">
            <v>TUS</v>
          </cell>
          <cell r="B3480" t="str">
            <v>T</v>
          </cell>
          <cell r="C3480" t="str">
            <v>late-8</v>
          </cell>
          <cell r="D3480" t="str">
            <v>U</v>
          </cell>
          <cell r="E3480" t="str">
            <v>S</v>
          </cell>
          <cell r="F3480" t="str">
            <v>late-8</v>
          </cell>
          <cell r="G3480" t="str">
            <v>TU</v>
          </cell>
          <cell r="H3480" t="str">
            <v>US</v>
          </cell>
          <cell r="I3480">
            <v>5</v>
          </cell>
          <cell r="J3480" t="str">
            <v>Not Found</v>
          </cell>
          <cell r="K3480">
            <v>2.4799999999999999E-2</v>
          </cell>
          <cell r="L3480">
            <v>2.9999999999999997E-4</v>
          </cell>
          <cell r="M3480">
            <v>2</v>
          </cell>
          <cell r="N3480" t="str">
            <v>Not Found</v>
          </cell>
          <cell r="O3480">
            <v>3.4500000000000003E-2</v>
          </cell>
          <cell r="P3480">
            <v>6.9999999999999999E-4</v>
          </cell>
          <cell r="Q3480">
            <v>2</v>
          </cell>
          <cell r="R3480">
            <v>-1.9405345827379605</v>
          </cell>
          <cell r="S3480">
            <v>-0.83656319447837524</v>
          </cell>
          <cell r="T3480">
            <v>-1.4942746726155727</v>
          </cell>
          <cell r="U3480">
            <v>-1.9580522776839564</v>
          </cell>
          <cell r="V3480">
            <v>-0.90060794184900617</v>
          </cell>
          <cell r="W3480">
            <v>-1.1305032141685032</v>
          </cell>
          <cell r="X3480">
            <v>3</v>
          </cell>
          <cell r="Y3480">
            <v>20</v>
          </cell>
          <cell r="Z3480">
            <v>7.0000000000000009</v>
          </cell>
          <cell r="AA3480">
            <v>3</v>
          </cell>
          <cell r="AB3480">
            <v>19</v>
          </cell>
          <cell r="AC3480">
            <v>13</v>
          </cell>
        </row>
        <row r="3481">
          <cell r="A3481" t="str">
            <v>tUt</v>
          </cell>
          <cell r="B3481" t="str">
            <v>t</v>
          </cell>
          <cell r="C3481" t="str">
            <v>mid-8</v>
          </cell>
          <cell r="D3481" t="str">
            <v>U</v>
          </cell>
          <cell r="E3481" t="str">
            <v>t</v>
          </cell>
          <cell r="F3481" t="str">
            <v>mid-8</v>
          </cell>
          <cell r="G3481" t="str">
            <v>tU</v>
          </cell>
          <cell r="H3481" t="str">
            <v>Ut</v>
          </cell>
          <cell r="I3481">
            <v>3</v>
          </cell>
          <cell r="J3481" t="str">
            <v>Not Found</v>
          </cell>
          <cell r="K3481">
            <v>0.1207</v>
          </cell>
          <cell r="L3481">
            <v>1.1999999999999999E-3</v>
          </cell>
          <cell r="M3481">
            <v>13</v>
          </cell>
          <cell r="N3481" t="str">
            <v>Not Found</v>
          </cell>
          <cell r="O3481">
            <v>0.1386</v>
          </cell>
          <cell r="P3481">
            <v>2.3E-3</v>
          </cell>
          <cell r="Q3481">
            <v>8</v>
          </cell>
          <cell r="R3481">
            <v>0.27236691482527436</v>
          </cell>
          <cell r="S3481">
            <v>-0.57514093593635329</v>
          </cell>
          <cell r="T3481">
            <v>0.27736333136202201</v>
          </cell>
          <cell r="U3481">
            <v>0.42506718333704563</v>
          </cell>
          <cell r="V3481">
            <v>-0.41186769383822258</v>
          </cell>
          <cell r="W3481">
            <v>0.25918078377818571</v>
          </cell>
          <cell r="X3481">
            <v>61</v>
          </cell>
          <cell r="Y3481">
            <v>28.000000000000004</v>
          </cell>
          <cell r="Z3481">
            <v>61</v>
          </cell>
          <cell r="AA3481">
            <v>66</v>
          </cell>
          <cell r="AB3481">
            <v>35</v>
          </cell>
          <cell r="AC3481">
            <v>60</v>
          </cell>
        </row>
        <row r="3482">
          <cell r="A3482" t="str">
            <v>tUT</v>
          </cell>
          <cell r="B3482" t="str">
            <v>t</v>
          </cell>
          <cell r="C3482" t="str">
            <v>mid-8</v>
          </cell>
          <cell r="D3482" t="str">
            <v>U</v>
          </cell>
          <cell r="E3482" t="str">
            <v>T</v>
          </cell>
          <cell r="F3482" t="str">
            <v>late-8</v>
          </cell>
          <cell r="G3482" t="str">
            <v>tU</v>
          </cell>
          <cell r="H3482" t="str">
            <v>UT</v>
          </cell>
          <cell r="I3482">
            <v>4</v>
          </cell>
          <cell r="J3482" t="str">
            <v>Not Found</v>
          </cell>
          <cell r="K3482">
            <v>6.2100000000000002E-2</v>
          </cell>
          <cell r="L3482">
            <v>5.9999999999999995E-4</v>
          </cell>
          <cell r="M3482">
            <v>4</v>
          </cell>
          <cell r="N3482" t="str">
            <v>Not Found</v>
          </cell>
          <cell r="O3482">
            <v>7.8899999999999998E-2</v>
          </cell>
          <cell r="P3482">
            <v>6.9999999999999999E-4</v>
          </cell>
          <cell r="Q3482">
            <v>3</v>
          </cell>
          <cell r="R3482">
            <v>-1.0798335831643562</v>
          </cell>
          <cell r="S3482">
            <v>-0.74942244163103455</v>
          </cell>
          <cell r="T3482">
            <v>-1.1721586718923735</v>
          </cell>
          <cell r="U3482">
            <v>-0.94162092255107954</v>
          </cell>
          <cell r="V3482">
            <v>-0.90060794184900617</v>
          </cell>
          <cell r="W3482">
            <v>-0.89888921451072179</v>
          </cell>
          <cell r="X3482">
            <v>14.000000000000002</v>
          </cell>
          <cell r="Y3482">
            <v>22</v>
          </cell>
          <cell r="Z3482">
            <v>12</v>
          </cell>
          <cell r="AA3482">
            <v>17</v>
          </cell>
          <cell r="AB3482">
            <v>19</v>
          </cell>
          <cell r="AC3482">
            <v>18</v>
          </cell>
        </row>
        <row r="3483">
          <cell r="A3483" t="str">
            <v>Tut</v>
          </cell>
          <cell r="B3483" t="str">
            <v>T</v>
          </cell>
          <cell r="C3483" t="str">
            <v>late-8</v>
          </cell>
          <cell r="D3483" t="str">
            <v>u</v>
          </cell>
          <cell r="E3483" t="str">
            <v>t</v>
          </cell>
          <cell r="F3483" t="str">
            <v>mid-8</v>
          </cell>
          <cell r="G3483" t="str">
            <v>Tu</v>
          </cell>
          <cell r="H3483" t="str">
            <v>ut</v>
          </cell>
          <cell r="I3483">
            <v>4</v>
          </cell>
          <cell r="J3483" t="str">
            <v>Not Found</v>
          </cell>
          <cell r="K3483">
            <v>9.4899999999999998E-2</v>
          </cell>
          <cell r="L3483">
            <v>2.7000000000000001E-3</v>
          </cell>
          <cell r="M3483">
            <v>13</v>
          </cell>
          <cell r="N3483" t="str">
            <v>Not Found</v>
          </cell>
          <cell r="O3483">
            <v>0.10539999999999999</v>
          </cell>
          <cell r="P3483">
            <v>2.2000000000000001E-3</v>
          </cell>
          <cell r="Q3483">
            <v>6</v>
          </cell>
          <cell r="R3483">
            <v>-0.32297050579132069</v>
          </cell>
          <cell r="S3483">
            <v>-0.13943717169964967</v>
          </cell>
          <cell r="T3483">
            <v>0.27736333136202201</v>
          </cell>
          <cell r="U3483">
            <v>-0.33496707320375441</v>
          </cell>
          <cell r="V3483">
            <v>-0.44241395933889649</v>
          </cell>
          <cell r="W3483">
            <v>-0.20404721553737729</v>
          </cell>
          <cell r="X3483">
            <v>37</v>
          </cell>
          <cell r="Y3483">
            <v>44</v>
          </cell>
          <cell r="Z3483">
            <v>61</v>
          </cell>
          <cell r="AA3483">
            <v>37</v>
          </cell>
          <cell r="AB3483">
            <v>34</v>
          </cell>
          <cell r="AC3483">
            <v>42</v>
          </cell>
        </row>
        <row r="3484">
          <cell r="A3484" t="str">
            <v>TuT</v>
          </cell>
          <cell r="B3484" t="str">
            <v>T</v>
          </cell>
          <cell r="C3484" t="str">
            <v>late-8</v>
          </cell>
          <cell r="D3484" t="str">
            <v>u</v>
          </cell>
          <cell r="E3484" t="str">
            <v>T</v>
          </cell>
          <cell r="F3484" t="str">
            <v>late-8</v>
          </cell>
          <cell r="G3484" t="str">
            <v>Tu</v>
          </cell>
          <cell r="H3484" t="str">
            <v>uT</v>
          </cell>
          <cell r="I3484">
            <v>5</v>
          </cell>
          <cell r="J3484" t="str">
            <v>Not Found</v>
          </cell>
          <cell r="K3484">
            <v>3.6299999999999999E-2</v>
          </cell>
          <cell r="L3484">
            <v>6.9999999999999999E-4</v>
          </cell>
          <cell r="M3484">
            <v>5</v>
          </cell>
          <cell r="N3484" t="str">
            <v>Not Found</v>
          </cell>
          <cell r="O3484">
            <v>4.58E-2</v>
          </cell>
          <cell r="P3484">
            <v>1E-3</v>
          </cell>
          <cell r="Q3484">
            <v>2</v>
          </cell>
          <cell r="R3484">
            <v>-1.6751710037809511</v>
          </cell>
          <cell r="S3484">
            <v>-0.72037552401525429</v>
          </cell>
          <cell r="T3484">
            <v>-1.0111006715307742</v>
          </cell>
          <cell r="U3484">
            <v>-1.6993659192830217</v>
          </cell>
          <cell r="V3484">
            <v>-0.80896914534698428</v>
          </cell>
          <cell r="W3484">
            <v>-1.1305032141685032</v>
          </cell>
          <cell r="X3484">
            <v>5</v>
          </cell>
          <cell r="Y3484">
            <v>23</v>
          </cell>
          <cell r="Z3484">
            <v>15</v>
          </cell>
          <cell r="AA3484">
            <v>4</v>
          </cell>
          <cell r="AB3484">
            <v>22</v>
          </cell>
          <cell r="AC3484">
            <v>13</v>
          </cell>
        </row>
        <row r="3485">
          <cell r="A3485" t="str">
            <v>TUt</v>
          </cell>
          <cell r="B3485" t="str">
            <v>T</v>
          </cell>
          <cell r="C3485" t="str">
            <v>late-8</v>
          </cell>
          <cell r="D3485" t="str">
            <v>U</v>
          </cell>
          <cell r="E3485" t="str">
            <v>t</v>
          </cell>
          <cell r="F3485" t="str">
            <v>mid-8</v>
          </cell>
          <cell r="G3485" t="str">
            <v>TU</v>
          </cell>
          <cell r="H3485" t="str">
            <v>Ut</v>
          </cell>
          <cell r="I3485">
            <v>4</v>
          </cell>
          <cell r="J3485" t="str">
            <v>Not Found</v>
          </cell>
          <cell r="K3485">
            <v>8.3000000000000004E-2</v>
          </cell>
          <cell r="L3485">
            <v>6.9999999999999999E-4</v>
          </cell>
          <cell r="M3485">
            <v>4</v>
          </cell>
          <cell r="N3485" t="str">
            <v>Not Found</v>
          </cell>
          <cell r="O3485">
            <v>9.1499999999999998E-2</v>
          </cell>
          <cell r="P3485">
            <v>1.6000000000000001E-3</v>
          </cell>
          <cell r="Q3485">
            <v>3</v>
          </cell>
          <cell r="R3485">
            <v>-0.59756412227726941</v>
          </cell>
          <cell r="S3485">
            <v>-0.72037552401525429</v>
          </cell>
          <cell r="T3485">
            <v>-1.1721586718923735</v>
          </cell>
          <cell r="U3485">
            <v>-0.65317418663499283</v>
          </cell>
          <cell r="V3485">
            <v>-0.62569155234294049</v>
          </cell>
          <cell r="W3485">
            <v>-0.89888921451072179</v>
          </cell>
          <cell r="X3485">
            <v>27</v>
          </cell>
          <cell r="Y3485">
            <v>23</v>
          </cell>
          <cell r="Z3485">
            <v>12</v>
          </cell>
          <cell r="AA3485">
            <v>26</v>
          </cell>
          <cell r="AB3485">
            <v>27</v>
          </cell>
          <cell r="AC3485">
            <v>18</v>
          </cell>
        </row>
        <row r="3486">
          <cell r="A3486" t="str">
            <v>tuv</v>
          </cell>
          <cell r="B3486" t="str">
            <v>t</v>
          </cell>
          <cell r="C3486" t="str">
            <v>mid-8</v>
          </cell>
          <cell r="D3486" t="str">
            <v>u</v>
          </cell>
          <cell r="E3486" t="str">
            <v>v</v>
          </cell>
          <cell r="F3486" t="str">
            <v>mid-8</v>
          </cell>
          <cell r="G3486" t="str">
            <v>tu</v>
          </cell>
          <cell r="H3486" t="str">
            <v>uv</v>
          </cell>
          <cell r="I3486">
            <v>3</v>
          </cell>
          <cell r="J3486" t="str">
            <v>Not Found</v>
          </cell>
          <cell r="K3486">
            <v>9.0200000000000002E-2</v>
          </cell>
          <cell r="L3486">
            <v>2.5000000000000001E-3</v>
          </cell>
          <cell r="M3486">
            <v>10</v>
          </cell>
          <cell r="N3486" t="str">
            <v>Not Found</v>
          </cell>
          <cell r="O3486">
            <v>0.10639999999999999</v>
          </cell>
          <cell r="P3486">
            <v>4.7999999999999996E-3</v>
          </cell>
          <cell r="Q3486">
            <v>10</v>
          </cell>
          <cell r="R3486">
            <v>-0.43142344675635924</v>
          </cell>
          <cell r="S3486">
            <v>-0.19753100693121017</v>
          </cell>
          <cell r="T3486">
            <v>-0.20581066972277653</v>
          </cell>
          <cell r="U3486">
            <v>-0.31207447511517611</v>
          </cell>
          <cell r="V3486">
            <v>0.35178894367862684</v>
          </cell>
          <cell r="W3486">
            <v>0.72240878309374867</v>
          </cell>
          <cell r="X3486">
            <v>33</v>
          </cell>
          <cell r="Y3486">
            <v>42</v>
          </cell>
          <cell r="Z3486">
            <v>42</v>
          </cell>
          <cell r="AA3486">
            <v>38</v>
          </cell>
          <cell r="AB3486">
            <v>64</v>
          </cell>
          <cell r="AC3486">
            <v>76</v>
          </cell>
        </row>
        <row r="3487">
          <cell r="A3487" t="str">
            <v>tUv</v>
          </cell>
          <cell r="B3487" t="str">
            <v>t</v>
          </cell>
          <cell r="C3487" t="str">
            <v>mid-8</v>
          </cell>
          <cell r="D3487" t="str">
            <v>U</v>
          </cell>
          <cell r="E3487" t="str">
            <v>v</v>
          </cell>
          <cell r="F3487" t="str">
            <v>mid-8</v>
          </cell>
          <cell r="G3487" t="str">
            <v>tU</v>
          </cell>
          <cell r="H3487" t="str">
            <v>Uv</v>
          </cell>
          <cell r="I3487">
            <v>3</v>
          </cell>
          <cell r="J3487" t="str">
            <v>Not Found</v>
          </cell>
          <cell r="K3487">
            <v>7.8299999999999995E-2</v>
          </cell>
          <cell r="L3487">
            <v>5.9999999999999995E-4</v>
          </cell>
          <cell r="M3487">
            <v>2</v>
          </cell>
          <cell r="N3487" t="str">
            <v>Not Found</v>
          </cell>
          <cell r="O3487">
            <v>9.2499999999999999E-2</v>
          </cell>
          <cell r="P3487">
            <v>6.9999999999999999E-4</v>
          </cell>
          <cell r="Q3487">
            <v>1</v>
          </cell>
          <cell r="R3487">
            <v>-0.70601706324230828</v>
          </cell>
          <cell r="S3487">
            <v>-0.74942244163103455</v>
          </cell>
          <cell r="T3487">
            <v>-1.4942746726155727</v>
          </cell>
          <cell r="U3487">
            <v>-0.63028158854641447</v>
          </cell>
          <cell r="V3487">
            <v>-0.90060794184900617</v>
          </cell>
          <cell r="W3487">
            <v>-1.3621172138262847</v>
          </cell>
          <cell r="X3487">
            <v>24</v>
          </cell>
          <cell r="Y3487">
            <v>22</v>
          </cell>
          <cell r="Z3487">
            <v>7.0000000000000009</v>
          </cell>
          <cell r="AA3487">
            <v>26</v>
          </cell>
          <cell r="AB3487">
            <v>19</v>
          </cell>
          <cell r="AC3487">
            <v>9</v>
          </cell>
        </row>
        <row r="3488">
          <cell r="A3488" t="str">
            <v>Tuv</v>
          </cell>
          <cell r="B3488" t="str">
            <v>T</v>
          </cell>
          <cell r="C3488" t="str">
            <v>late-8</v>
          </cell>
          <cell r="D3488" t="str">
            <v>u</v>
          </cell>
          <cell r="E3488" t="str">
            <v>v</v>
          </cell>
          <cell r="F3488" t="str">
            <v>mid-8</v>
          </cell>
          <cell r="G3488" t="str">
            <v>Tu</v>
          </cell>
          <cell r="H3488" t="str">
            <v>uv</v>
          </cell>
          <cell r="I3488">
            <v>4</v>
          </cell>
          <cell r="J3488" t="str">
            <v>Not Found</v>
          </cell>
          <cell r="K3488">
            <v>5.2499999999999998E-2</v>
          </cell>
          <cell r="L3488">
            <v>5.0000000000000001E-4</v>
          </cell>
          <cell r="M3488">
            <v>3</v>
          </cell>
          <cell r="N3488" t="str">
            <v>Not Found</v>
          </cell>
          <cell r="O3488">
            <v>5.9299999999999999E-2</v>
          </cell>
          <cell r="P3488">
            <v>1.4E-3</v>
          </cell>
          <cell r="Q3488">
            <v>2</v>
          </cell>
          <cell r="R3488">
            <v>-1.3013544838589031</v>
          </cell>
          <cell r="S3488">
            <v>-0.77846935924681471</v>
          </cell>
          <cell r="T3488">
            <v>-1.3332166722539731</v>
          </cell>
          <cell r="U3488">
            <v>-1.3903158450872144</v>
          </cell>
          <cell r="V3488">
            <v>-0.68678408334428831</v>
          </cell>
          <cell r="W3488">
            <v>-1.1305032141685032</v>
          </cell>
          <cell r="X3488">
            <v>10</v>
          </cell>
          <cell r="Y3488">
            <v>21</v>
          </cell>
          <cell r="Z3488">
            <v>9</v>
          </cell>
          <cell r="AA3488">
            <v>8</v>
          </cell>
          <cell r="AB3488">
            <v>25</v>
          </cell>
          <cell r="AC3488">
            <v>13</v>
          </cell>
        </row>
        <row r="3489">
          <cell r="A3489" t="str">
            <v>tUz</v>
          </cell>
          <cell r="B3489" t="str">
            <v>t</v>
          </cell>
          <cell r="C3489" t="str">
            <v>mid-8</v>
          </cell>
          <cell r="D3489" t="str">
            <v>U</v>
          </cell>
          <cell r="E3489" t="str">
            <v>z</v>
          </cell>
          <cell r="F3489" t="str">
            <v>late-8</v>
          </cell>
          <cell r="G3489" t="str">
            <v>tU</v>
          </cell>
          <cell r="H3489" t="str">
            <v>Uz</v>
          </cell>
          <cell r="I3489">
            <v>4</v>
          </cell>
          <cell r="J3489" t="str">
            <v>Not Found</v>
          </cell>
          <cell r="K3489">
            <v>7.4899999999999994E-2</v>
          </cell>
          <cell r="L3489">
            <v>5.9999999999999995E-4</v>
          </cell>
          <cell r="M3489">
            <v>3</v>
          </cell>
          <cell r="N3489" t="str">
            <v>Not Found</v>
          </cell>
          <cell r="O3489">
            <v>9.4500000000000001E-2</v>
          </cell>
          <cell r="P3489">
            <v>6.9999999999999999E-4</v>
          </cell>
          <cell r="Q3489">
            <v>3</v>
          </cell>
          <cell r="R3489">
            <v>-0.78447238223829363</v>
          </cell>
          <cell r="S3489">
            <v>-0.74942244163103455</v>
          </cell>
          <cell r="T3489">
            <v>-1.3332166722539731</v>
          </cell>
          <cell r="U3489">
            <v>-0.58449639236925788</v>
          </cell>
          <cell r="V3489">
            <v>-0.90060794184900617</v>
          </cell>
          <cell r="W3489">
            <v>-0.89888921451072179</v>
          </cell>
          <cell r="X3489">
            <v>22</v>
          </cell>
          <cell r="Y3489">
            <v>22</v>
          </cell>
          <cell r="Z3489">
            <v>9</v>
          </cell>
          <cell r="AA3489">
            <v>28.000000000000004</v>
          </cell>
          <cell r="AB3489">
            <v>19</v>
          </cell>
          <cell r="AC3489">
            <v>18</v>
          </cell>
        </row>
        <row r="3490">
          <cell r="A3490" t="str">
            <v>Tuz</v>
          </cell>
          <cell r="B3490" t="str">
            <v>T</v>
          </cell>
          <cell r="C3490" t="str">
            <v>late-8</v>
          </cell>
          <cell r="D3490" t="str">
            <v>u</v>
          </cell>
          <cell r="E3490" t="str">
            <v>z</v>
          </cell>
          <cell r="F3490" t="str">
            <v>late-8</v>
          </cell>
          <cell r="G3490" t="str">
            <v>Tu</v>
          </cell>
          <cell r="H3490" t="str">
            <v>uz</v>
          </cell>
          <cell r="I3490">
            <v>5</v>
          </cell>
          <cell r="J3490" t="str">
            <v>Not Found</v>
          </cell>
          <cell r="K3490">
            <v>4.9000000000000002E-2</v>
          </cell>
          <cell r="L3490">
            <v>1.1999999999999999E-3</v>
          </cell>
          <cell r="M3490">
            <v>8</v>
          </cell>
          <cell r="N3490" t="str">
            <v>Not Found</v>
          </cell>
          <cell r="O3490">
            <v>6.13E-2</v>
          </cell>
          <cell r="P3490">
            <v>2.3999999999999998E-3</v>
          </cell>
          <cell r="Q3490">
            <v>5</v>
          </cell>
          <cell r="R3490">
            <v>-1.3821173122371233</v>
          </cell>
          <cell r="S3490">
            <v>-0.57514093593635329</v>
          </cell>
          <cell r="T3490">
            <v>-0.52792667044597552</v>
          </cell>
          <cell r="U3490">
            <v>-1.3445306489100577</v>
          </cell>
          <cell r="V3490">
            <v>-0.38132142833754862</v>
          </cell>
          <cell r="W3490">
            <v>-0.43566121519515877</v>
          </cell>
          <cell r="X3490">
            <v>8</v>
          </cell>
          <cell r="Y3490">
            <v>28.000000000000004</v>
          </cell>
          <cell r="Z3490">
            <v>30</v>
          </cell>
          <cell r="AA3490">
            <v>9</v>
          </cell>
          <cell r="AB3490">
            <v>36</v>
          </cell>
          <cell r="AC3490">
            <v>33</v>
          </cell>
        </row>
        <row r="3491">
          <cell r="A3491" t="str">
            <v>tWb</v>
          </cell>
          <cell r="B3491" t="str">
            <v>t</v>
          </cell>
          <cell r="C3491" t="str">
            <v>mid-8</v>
          </cell>
          <cell r="D3491" t="str">
            <v>W</v>
          </cell>
          <cell r="E3491" t="str">
            <v>b</v>
          </cell>
          <cell r="F3491" t="str">
            <v>early-8</v>
          </cell>
          <cell r="G3491" t="str">
            <v>tW</v>
          </cell>
          <cell r="H3491" t="str">
            <v>Wb</v>
          </cell>
          <cell r="I3491">
            <v>2</v>
          </cell>
          <cell r="J3491" t="str">
            <v>Not Found</v>
          </cell>
          <cell r="K3491">
            <v>8.0199999999999994E-2</v>
          </cell>
          <cell r="L3491">
            <v>6.9999999999999999E-4</v>
          </cell>
          <cell r="M3491">
            <v>7</v>
          </cell>
          <cell r="N3491" t="str">
            <v>Not Found</v>
          </cell>
          <cell r="O3491">
            <v>8.9300000000000004E-2</v>
          </cell>
          <cell r="P3491">
            <v>1.1999999999999999E-3</v>
          </cell>
          <cell r="Q3491">
            <v>5</v>
          </cell>
          <cell r="R3491">
            <v>-0.66217438497984582</v>
          </cell>
          <cell r="S3491">
            <v>-0.72037552401525429</v>
          </cell>
          <cell r="T3491">
            <v>-0.68898467080757508</v>
          </cell>
          <cell r="U3491">
            <v>-0.70353790242986491</v>
          </cell>
          <cell r="V3491">
            <v>-0.74787661434563646</v>
          </cell>
          <cell r="W3491">
            <v>-0.43566121519515877</v>
          </cell>
          <cell r="X3491">
            <v>25</v>
          </cell>
          <cell r="Y3491">
            <v>23</v>
          </cell>
          <cell r="Z3491">
            <v>24</v>
          </cell>
          <cell r="AA3491">
            <v>24</v>
          </cell>
          <cell r="AB3491">
            <v>23</v>
          </cell>
          <cell r="AC3491">
            <v>33</v>
          </cell>
        </row>
        <row r="3492">
          <cell r="A3492" t="str">
            <v>tWC</v>
          </cell>
          <cell r="B3492" t="str">
            <v>t</v>
          </cell>
          <cell r="C3492" t="str">
            <v>mid-8</v>
          </cell>
          <cell r="D3492" t="str">
            <v>W</v>
          </cell>
          <cell r="E3492" t="str">
            <v>C</v>
          </cell>
          <cell r="F3492" t="str">
            <v>mid-8</v>
          </cell>
          <cell r="G3492" t="str">
            <v>tW</v>
          </cell>
          <cell r="H3492" t="str">
            <v>WC</v>
          </cell>
          <cell r="I3492">
            <v>3</v>
          </cell>
          <cell r="J3492" t="str">
            <v>Not Found</v>
          </cell>
          <cell r="K3492">
            <v>6.2199999999999998E-2</v>
          </cell>
          <cell r="L3492">
            <v>8.0000000000000004E-4</v>
          </cell>
          <cell r="M3492">
            <v>9</v>
          </cell>
          <cell r="N3492" t="str">
            <v>Not Found</v>
          </cell>
          <cell r="O3492">
            <v>8.0100000000000005E-2</v>
          </cell>
          <cell r="P3492">
            <v>1.4E-3</v>
          </cell>
          <cell r="Q3492">
            <v>8</v>
          </cell>
          <cell r="R3492">
            <v>-1.0775260737821213</v>
          </cell>
          <cell r="S3492">
            <v>-0.69132860639947413</v>
          </cell>
          <cell r="T3492">
            <v>-0.36686867008437607</v>
          </cell>
          <cell r="U3492">
            <v>-0.91414980484478536</v>
          </cell>
          <cell r="V3492">
            <v>-0.68678408334428831</v>
          </cell>
          <cell r="W3492">
            <v>0.25918078377818571</v>
          </cell>
          <cell r="X3492">
            <v>14.000000000000002</v>
          </cell>
          <cell r="Y3492">
            <v>24</v>
          </cell>
          <cell r="Z3492">
            <v>36</v>
          </cell>
          <cell r="AA3492">
            <v>18</v>
          </cell>
          <cell r="AB3492">
            <v>25</v>
          </cell>
          <cell r="AC3492">
            <v>60</v>
          </cell>
        </row>
        <row r="3493">
          <cell r="A3493" t="str">
            <v>TWC</v>
          </cell>
          <cell r="B3493" t="str">
            <v>T</v>
          </cell>
          <cell r="C3493" t="str">
            <v>late-8</v>
          </cell>
          <cell r="D3493" t="str">
            <v>W</v>
          </cell>
          <cell r="E3493" t="str">
            <v>C</v>
          </cell>
          <cell r="F3493" t="str">
            <v>mid-8</v>
          </cell>
          <cell r="G3493" t="str">
            <v>TW</v>
          </cell>
          <cell r="H3493" t="str">
            <v>WC</v>
          </cell>
          <cell r="I3493">
            <v>4</v>
          </cell>
          <cell r="J3493" t="str">
            <v>Not Found</v>
          </cell>
          <cell r="K3493">
            <v>2.4400000000000002E-2</v>
          </cell>
          <cell r="L3493">
            <v>4.0000000000000002E-4</v>
          </cell>
          <cell r="M3493">
            <v>4</v>
          </cell>
          <cell r="N3493" t="str">
            <v>Not Found</v>
          </cell>
          <cell r="O3493">
            <v>3.3000000000000002E-2</v>
          </cell>
          <cell r="P3493">
            <v>6.9999999999999999E-4</v>
          </cell>
          <cell r="Q3493">
            <v>3</v>
          </cell>
          <cell r="R3493">
            <v>-1.9497646202668999</v>
          </cell>
          <cell r="S3493">
            <v>-0.80751627686259497</v>
          </cell>
          <cell r="T3493">
            <v>-1.1721586718923735</v>
          </cell>
          <cell r="U3493">
            <v>-1.9923911748168239</v>
          </cell>
          <cell r="V3493">
            <v>-0.90060794184900617</v>
          </cell>
          <cell r="W3493">
            <v>-0.89888921451072179</v>
          </cell>
          <cell r="X3493">
            <v>3</v>
          </cell>
          <cell r="Y3493">
            <v>21</v>
          </cell>
          <cell r="Z3493">
            <v>12</v>
          </cell>
          <cell r="AA3493">
            <v>2</v>
          </cell>
          <cell r="AB3493">
            <v>19</v>
          </cell>
          <cell r="AC3493">
            <v>18</v>
          </cell>
        </row>
        <row r="3494">
          <cell r="A3494" t="str">
            <v>tWd</v>
          </cell>
          <cell r="B3494" t="str">
            <v>t</v>
          </cell>
          <cell r="C3494" t="str">
            <v>mid-8</v>
          </cell>
          <cell r="D3494" t="str">
            <v>W</v>
          </cell>
          <cell r="E3494" t="str">
            <v>d</v>
          </cell>
          <cell r="F3494" t="str">
            <v>early-8</v>
          </cell>
          <cell r="G3494" t="str">
            <v>tW</v>
          </cell>
          <cell r="H3494" t="str">
            <v>Wd</v>
          </cell>
          <cell r="I3494">
            <v>2</v>
          </cell>
          <cell r="J3494" t="str">
            <v>Not Found</v>
          </cell>
          <cell r="K3494">
            <v>9.2100000000000001E-2</v>
          </cell>
          <cell r="L3494">
            <v>8.9999999999999998E-4</v>
          </cell>
          <cell r="M3494">
            <v>7</v>
          </cell>
          <cell r="N3494" t="str">
            <v>Not Found</v>
          </cell>
          <cell r="O3494">
            <v>0.12089999999999999</v>
          </cell>
          <cell r="P3494">
            <v>2E-3</v>
          </cell>
          <cell r="Q3494">
            <v>9</v>
          </cell>
          <cell r="R3494">
            <v>-0.38758076849389683</v>
          </cell>
          <cell r="S3494">
            <v>-0.66228168878369387</v>
          </cell>
          <cell r="T3494">
            <v>-0.68898467080757508</v>
          </cell>
          <cell r="U3494">
            <v>1.9868197169209383E-2</v>
          </cell>
          <cell r="V3494">
            <v>-0.50350649034024453</v>
          </cell>
          <cell r="W3494">
            <v>0.49079478343596716</v>
          </cell>
          <cell r="X3494">
            <v>35</v>
          </cell>
          <cell r="Y3494">
            <v>25</v>
          </cell>
          <cell r="Z3494">
            <v>24</v>
          </cell>
          <cell r="AA3494">
            <v>51</v>
          </cell>
          <cell r="AB3494">
            <v>31</v>
          </cell>
          <cell r="AC3494">
            <v>69</v>
          </cell>
        </row>
        <row r="3495">
          <cell r="A3495" t="str">
            <v>TWd</v>
          </cell>
          <cell r="B3495" t="str">
            <v>T</v>
          </cell>
          <cell r="C3495" t="str">
            <v>late-8</v>
          </cell>
          <cell r="D3495" t="str">
            <v>W</v>
          </cell>
          <cell r="E3495" t="str">
            <v>d</v>
          </cell>
          <cell r="F3495" t="str">
            <v>early-8</v>
          </cell>
          <cell r="G3495" t="str">
            <v>TW</v>
          </cell>
          <cell r="H3495" t="str">
            <v>Wd</v>
          </cell>
          <cell r="I3495">
            <v>3</v>
          </cell>
          <cell r="J3495" t="str">
            <v>Not Found</v>
          </cell>
          <cell r="K3495">
            <v>5.4399999999999997E-2</v>
          </cell>
          <cell r="L3495">
            <v>5.0000000000000001E-4</v>
          </cell>
          <cell r="M3495">
            <v>3</v>
          </cell>
          <cell r="N3495" t="str">
            <v>Not Found</v>
          </cell>
          <cell r="O3495">
            <v>7.3800000000000004E-2</v>
          </cell>
          <cell r="P3495">
            <v>1.2999999999999999E-3</v>
          </cell>
          <cell r="Q3495">
            <v>3</v>
          </cell>
          <cell r="R3495">
            <v>-1.2575118055964407</v>
          </cell>
          <cell r="S3495">
            <v>-0.77846935924681471</v>
          </cell>
          <cell r="T3495">
            <v>-1.3332166722539731</v>
          </cell>
          <cell r="U3495">
            <v>-1.0583731728028287</v>
          </cell>
          <cell r="V3495">
            <v>-0.71733034884496238</v>
          </cell>
          <cell r="W3495">
            <v>-0.89888921451072179</v>
          </cell>
          <cell r="X3495">
            <v>10</v>
          </cell>
          <cell r="Y3495">
            <v>21</v>
          </cell>
          <cell r="Z3495">
            <v>9</v>
          </cell>
          <cell r="AA3495">
            <v>15</v>
          </cell>
          <cell r="AB3495">
            <v>24</v>
          </cell>
          <cell r="AC3495">
            <v>18</v>
          </cell>
        </row>
        <row r="3496">
          <cell r="A3496" t="str">
            <v>tWf</v>
          </cell>
          <cell r="B3496" t="str">
            <v>t</v>
          </cell>
          <cell r="C3496" t="str">
            <v>mid-8</v>
          </cell>
          <cell r="D3496" t="str">
            <v>W</v>
          </cell>
          <cell r="E3496" t="str">
            <v>f</v>
          </cell>
          <cell r="F3496" t="str">
            <v>mid-8</v>
          </cell>
          <cell r="G3496" t="str">
            <v>tW</v>
          </cell>
          <cell r="H3496" t="str">
            <v>Wf</v>
          </cell>
          <cell r="I3496">
            <v>3</v>
          </cell>
          <cell r="J3496" t="str">
            <v>Not Found</v>
          </cell>
          <cell r="K3496">
            <v>7.3899999999999993E-2</v>
          </cell>
          <cell r="L3496">
            <v>5.0000000000000001E-4</v>
          </cell>
          <cell r="M3496">
            <v>7</v>
          </cell>
          <cell r="N3496" t="str">
            <v>Not Found</v>
          </cell>
          <cell r="O3496">
            <v>8.6699999999999999E-2</v>
          </cell>
          <cell r="P3496">
            <v>8.9999999999999998E-4</v>
          </cell>
          <cell r="Q3496">
            <v>4</v>
          </cell>
          <cell r="R3496">
            <v>-0.80754747606064226</v>
          </cell>
          <cell r="S3496">
            <v>-0.77846935924681471</v>
          </cell>
          <cell r="T3496">
            <v>-0.68898467080757508</v>
          </cell>
          <cell r="U3496">
            <v>-0.76305865746016865</v>
          </cell>
          <cell r="V3496">
            <v>-0.83951541084765835</v>
          </cell>
          <cell r="W3496">
            <v>-0.66727521485294028</v>
          </cell>
          <cell r="X3496">
            <v>21</v>
          </cell>
          <cell r="Y3496">
            <v>21</v>
          </cell>
          <cell r="Z3496">
            <v>24</v>
          </cell>
          <cell r="AA3496">
            <v>22</v>
          </cell>
          <cell r="AB3496">
            <v>21</v>
          </cell>
          <cell r="AC3496">
            <v>25</v>
          </cell>
        </row>
        <row r="3497">
          <cell r="A3497" t="str">
            <v>TWf</v>
          </cell>
          <cell r="B3497" t="str">
            <v>T</v>
          </cell>
          <cell r="C3497" t="str">
            <v>late-8</v>
          </cell>
          <cell r="D3497" t="str">
            <v>W</v>
          </cell>
          <cell r="E3497" t="str">
            <v>f</v>
          </cell>
          <cell r="F3497" t="str">
            <v>mid-8</v>
          </cell>
          <cell r="G3497" t="str">
            <v>TW</v>
          </cell>
          <cell r="H3497" t="str">
            <v>Wf</v>
          </cell>
          <cell r="I3497">
            <v>4</v>
          </cell>
          <cell r="J3497" t="str">
            <v>Not Found</v>
          </cell>
          <cell r="K3497">
            <v>3.6200000000000003E-2</v>
          </cell>
          <cell r="L3497">
            <v>1E-4</v>
          </cell>
          <cell r="M3497">
            <v>1</v>
          </cell>
          <cell r="N3497" t="str">
            <v>Not Found</v>
          </cell>
          <cell r="O3497">
            <v>3.9600000000000003E-2</v>
          </cell>
          <cell r="P3497">
            <v>2.9999999999999997E-4</v>
          </cell>
          <cell r="Q3497">
            <v>1</v>
          </cell>
          <cell r="R3497">
            <v>-1.677478513163186</v>
          </cell>
          <cell r="S3497">
            <v>-0.89465702970993566</v>
          </cell>
          <cell r="T3497">
            <v>-1.6553326729771722</v>
          </cell>
          <cell r="U3497">
            <v>-1.8413000274322069</v>
          </cell>
          <cell r="V3497">
            <v>-1.0227930038517021</v>
          </cell>
          <cell r="W3497">
            <v>-1.3621172138262847</v>
          </cell>
          <cell r="X3497">
            <v>5</v>
          </cell>
          <cell r="Y3497">
            <v>18</v>
          </cell>
          <cell r="Z3497">
            <v>5</v>
          </cell>
          <cell r="AA3497">
            <v>3</v>
          </cell>
          <cell r="AB3497">
            <v>16</v>
          </cell>
          <cell r="AC3497">
            <v>9</v>
          </cell>
        </row>
        <row r="3498">
          <cell r="A3498" t="str">
            <v>tWg</v>
          </cell>
          <cell r="B3498" t="str">
            <v>t</v>
          </cell>
          <cell r="C3498" t="str">
            <v>mid-8</v>
          </cell>
          <cell r="D3498" t="str">
            <v>W</v>
          </cell>
          <cell r="E3498" t="str">
            <v>g</v>
          </cell>
          <cell r="F3498" t="str">
            <v>mid-8</v>
          </cell>
          <cell r="G3498" t="str">
            <v>tW</v>
          </cell>
          <cell r="H3498" t="str">
            <v>Wg</v>
          </cell>
          <cell r="I3498">
            <v>3</v>
          </cell>
          <cell r="J3498" t="str">
            <v>Not Found</v>
          </cell>
          <cell r="K3498">
            <v>7.2099999999999997E-2</v>
          </cell>
          <cell r="L3498">
            <v>5.0000000000000001E-4</v>
          </cell>
          <cell r="M3498">
            <v>7</v>
          </cell>
          <cell r="N3498" t="str">
            <v>Not Found</v>
          </cell>
          <cell r="O3498">
            <v>8.6499999999999994E-2</v>
          </cell>
          <cell r="P3498">
            <v>8.9999999999999998E-4</v>
          </cell>
          <cell r="Q3498">
            <v>5</v>
          </cell>
          <cell r="R3498">
            <v>-0.84908264494086982</v>
          </cell>
          <cell r="S3498">
            <v>-0.77846935924681471</v>
          </cell>
          <cell r="T3498">
            <v>-0.68898467080757508</v>
          </cell>
          <cell r="U3498">
            <v>-0.76763717707788448</v>
          </cell>
          <cell r="V3498">
            <v>-0.83951541084765835</v>
          </cell>
          <cell r="W3498">
            <v>-0.43566121519515877</v>
          </cell>
          <cell r="X3498">
            <v>20</v>
          </cell>
          <cell r="Y3498">
            <v>21</v>
          </cell>
          <cell r="Z3498">
            <v>24</v>
          </cell>
          <cell r="AA3498">
            <v>22</v>
          </cell>
          <cell r="AB3498">
            <v>21</v>
          </cell>
          <cell r="AC3498">
            <v>33</v>
          </cell>
        </row>
        <row r="3499">
          <cell r="A3499" t="str">
            <v>tWG</v>
          </cell>
          <cell r="B3499" t="str">
            <v>t</v>
          </cell>
          <cell r="C3499" t="str">
            <v>mid-8</v>
          </cell>
          <cell r="D3499" t="str">
            <v>W</v>
          </cell>
          <cell r="E3499" t="str">
            <v>G</v>
          </cell>
          <cell r="F3499" t="str">
            <v>mid-8</v>
          </cell>
          <cell r="G3499" t="str">
            <v>tW</v>
          </cell>
          <cell r="H3499" t="str">
            <v>WG</v>
          </cell>
          <cell r="I3499">
            <v>3</v>
          </cell>
          <cell r="J3499" t="str">
            <v>Not Found</v>
          </cell>
          <cell r="K3499">
            <v>6.59E-2</v>
          </cell>
          <cell r="L3499">
            <v>5.0000000000000001E-4</v>
          </cell>
          <cell r="M3499">
            <v>7</v>
          </cell>
          <cell r="N3499" t="str">
            <v>Not Found</v>
          </cell>
          <cell r="O3499">
            <v>8.6199999999999999E-2</v>
          </cell>
          <cell r="P3499">
            <v>8.9999999999999998E-4</v>
          </cell>
          <cell r="Q3499">
            <v>4</v>
          </cell>
          <cell r="R3499">
            <v>-0.99214822663943125</v>
          </cell>
          <cell r="S3499">
            <v>-0.77846935924681471</v>
          </cell>
          <cell r="T3499">
            <v>-0.68898467080757508</v>
          </cell>
          <cell r="U3499">
            <v>-0.77450495650445783</v>
          </cell>
          <cell r="V3499">
            <v>-0.83951541084765835</v>
          </cell>
          <cell r="W3499">
            <v>-0.66727521485294028</v>
          </cell>
          <cell r="X3499">
            <v>16</v>
          </cell>
          <cell r="Y3499">
            <v>21</v>
          </cell>
          <cell r="Z3499">
            <v>24</v>
          </cell>
          <cell r="AA3499">
            <v>22</v>
          </cell>
          <cell r="AB3499">
            <v>21</v>
          </cell>
          <cell r="AC3499">
            <v>25</v>
          </cell>
        </row>
        <row r="3500">
          <cell r="A3500" t="str">
            <v>TWG</v>
          </cell>
          <cell r="B3500" t="str">
            <v>T</v>
          </cell>
          <cell r="C3500" t="str">
            <v>late-8</v>
          </cell>
          <cell r="D3500" t="str">
            <v>W</v>
          </cell>
          <cell r="E3500" t="str">
            <v>G</v>
          </cell>
          <cell r="F3500" t="str">
            <v>mid-8</v>
          </cell>
          <cell r="G3500" t="str">
            <v>TW</v>
          </cell>
          <cell r="H3500" t="str">
            <v>WG</v>
          </cell>
          <cell r="I3500">
            <v>4</v>
          </cell>
          <cell r="J3500" t="str">
            <v>Not Found</v>
          </cell>
          <cell r="K3500">
            <v>2.8199999999999999E-2</v>
          </cell>
          <cell r="L3500">
            <v>1E-4</v>
          </cell>
          <cell r="M3500">
            <v>2</v>
          </cell>
          <cell r="N3500" t="str">
            <v>Not Found</v>
          </cell>
          <cell r="O3500">
            <v>3.9100000000000003E-2</v>
          </cell>
          <cell r="P3500">
            <v>2.9999999999999997E-4</v>
          </cell>
          <cell r="Q3500">
            <v>1</v>
          </cell>
          <cell r="R3500">
            <v>-1.862079263741975</v>
          </cell>
          <cell r="S3500">
            <v>-0.89465702970993566</v>
          </cell>
          <cell r="T3500">
            <v>-1.4942746726155727</v>
          </cell>
          <cell r="U3500">
            <v>-1.8527463264764961</v>
          </cell>
          <cell r="V3500">
            <v>-1.0227930038517021</v>
          </cell>
          <cell r="W3500">
            <v>-1.3621172138262847</v>
          </cell>
          <cell r="X3500">
            <v>3</v>
          </cell>
          <cell r="Y3500">
            <v>18</v>
          </cell>
          <cell r="Z3500">
            <v>7.0000000000000009</v>
          </cell>
          <cell r="AA3500">
            <v>3</v>
          </cell>
          <cell r="AB3500">
            <v>16</v>
          </cell>
          <cell r="AC3500">
            <v>9</v>
          </cell>
        </row>
        <row r="3501">
          <cell r="A3501" t="str">
            <v>tWJ</v>
          </cell>
          <cell r="B3501" t="str">
            <v>t</v>
          </cell>
          <cell r="C3501" t="str">
            <v>mid-8</v>
          </cell>
          <cell r="D3501" t="str">
            <v>W</v>
          </cell>
          <cell r="E3501" t="str">
            <v>J</v>
          </cell>
          <cell r="F3501" t="str">
            <v>mid-8</v>
          </cell>
          <cell r="G3501" t="str">
            <v>tW</v>
          </cell>
          <cell r="H3501" t="str">
            <v>WJ</v>
          </cell>
          <cell r="I3501">
            <v>3</v>
          </cell>
          <cell r="J3501" t="str">
            <v>Not Found</v>
          </cell>
          <cell r="K3501">
            <v>6.4899999999999999E-2</v>
          </cell>
          <cell r="L3501">
            <v>5.0000000000000001E-4</v>
          </cell>
          <cell r="M3501">
            <v>5</v>
          </cell>
          <cell r="N3501" t="str">
            <v>Not Found</v>
          </cell>
          <cell r="O3501">
            <v>7.3700000000000002E-2</v>
          </cell>
          <cell r="P3501">
            <v>1E-3</v>
          </cell>
          <cell r="Q3501">
            <v>4</v>
          </cell>
          <cell r="R3501">
            <v>-1.01522332046178</v>
          </cell>
          <cell r="S3501">
            <v>-0.77846935924681471</v>
          </cell>
          <cell r="T3501">
            <v>-1.0111006715307742</v>
          </cell>
          <cell r="U3501">
            <v>-1.0606624326116867</v>
          </cell>
          <cell r="V3501">
            <v>-0.80896914534698428</v>
          </cell>
          <cell r="W3501">
            <v>-0.66727521485294028</v>
          </cell>
          <cell r="X3501">
            <v>15</v>
          </cell>
          <cell r="Y3501">
            <v>21</v>
          </cell>
          <cell r="Z3501">
            <v>15</v>
          </cell>
          <cell r="AA3501">
            <v>14.000000000000002</v>
          </cell>
          <cell r="AB3501">
            <v>22</v>
          </cell>
          <cell r="AC3501">
            <v>25</v>
          </cell>
        </row>
        <row r="3502">
          <cell r="A3502" t="str">
            <v>TWJ</v>
          </cell>
          <cell r="B3502" t="str">
            <v>T</v>
          </cell>
          <cell r="C3502" t="str">
            <v>late-8</v>
          </cell>
          <cell r="D3502" t="str">
            <v>W</v>
          </cell>
          <cell r="E3502" t="str">
            <v>J</v>
          </cell>
          <cell r="F3502" t="str">
            <v>mid-8</v>
          </cell>
          <cell r="G3502" t="str">
            <v>TW</v>
          </cell>
          <cell r="H3502" t="str">
            <v>WJ</v>
          </cell>
          <cell r="I3502">
            <v>4</v>
          </cell>
          <cell r="J3502" t="str">
            <v>Not Found</v>
          </cell>
          <cell r="K3502">
            <v>2.7199999999999998E-2</v>
          </cell>
          <cell r="L3502">
            <v>1E-4</v>
          </cell>
          <cell r="M3502">
            <v>1</v>
          </cell>
          <cell r="N3502" t="str">
            <v>Not Found</v>
          </cell>
          <cell r="O3502">
            <v>2.6599999999999999E-2</v>
          </cell>
          <cell r="P3502">
            <v>4.0000000000000002E-4</v>
          </cell>
          <cell r="Q3502">
            <v>1</v>
          </cell>
          <cell r="R3502">
            <v>-1.8851543575643237</v>
          </cell>
          <cell r="S3502">
            <v>-0.89465702970993566</v>
          </cell>
          <cell r="T3502">
            <v>-1.6553326729771722</v>
          </cell>
          <cell r="U3502">
            <v>-2.1389038025837253</v>
          </cell>
          <cell r="V3502">
            <v>-0.99224673835102817</v>
          </cell>
          <cell r="W3502">
            <v>-1.3621172138262847</v>
          </cell>
          <cell r="X3502">
            <v>3</v>
          </cell>
          <cell r="Y3502">
            <v>18</v>
          </cell>
          <cell r="Z3502">
            <v>5</v>
          </cell>
          <cell r="AA3502">
            <v>2</v>
          </cell>
          <cell r="AB3502">
            <v>17</v>
          </cell>
          <cell r="AC3502">
            <v>9</v>
          </cell>
        </row>
        <row r="3503">
          <cell r="A3503" t="str">
            <v>tWk</v>
          </cell>
          <cell r="B3503" t="str">
            <v>t</v>
          </cell>
          <cell r="C3503" t="str">
            <v>mid-8</v>
          </cell>
          <cell r="D3503" t="str">
            <v>W</v>
          </cell>
          <cell r="E3503" t="str">
            <v>k</v>
          </cell>
          <cell r="F3503" t="str">
            <v>mid-8</v>
          </cell>
          <cell r="G3503" t="str">
            <v>tW</v>
          </cell>
          <cell r="H3503" t="str">
            <v>Wk</v>
          </cell>
          <cell r="I3503">
            <v>3</v>
          </cell>
          <cell r="J3503" t="str">
            <v>Not Found</v>
          </cell>
          <cell r="K3503">
            <v>0.1077</v>
          </cell>
          <cell r="L3503">
            <v>5.0000000000000001E-4</v>
          </cell>
          <cell r="M3503">
            <v>15</v>
          </cell>
          <cell r="N3503" t="str">
            <v>Not Found</v>
          </cell>
          <cell r="O3503">
            <v>0.12809999999999999</v>
          </cell>
          <cell r="P3503">
            <v>8.9999999999999998E-4</v>
          </cell>
          <cell r="Q3503">
            <v>7</v>
          </cell>
          <cell r="R3503">
            <v>-2.760930486525795E-2</v>
          </cell>
          <cell r="S3503">
            <v>-0.77846935924681471</v>
          </cell>
          <cell r="T3503">
            <v>0.59947933208522108</v>
          </cell>
          <cell r="U3503">
            <v>0.18469490340697317</v>
          </cell>
          <cell r="V3503">
            <v>-0.83951541084765835</v>
          </cell>
          <cell r="W3503">
            <v>2.7566784120404197E-2</v>
          </cell>
          <cell r="X3503">
            <v>49</v>
          </cell>
          <cell r="Y3503">
            <v>21</v>
          </cell>
          <cell r="Z3503">
            <v>72</v>
          </cell>
          <cell r="AA3503">
            <v>56.999999999999993</v>
          </cell>
          <cell r="AB3503">
            <v>21</v>
          </cell>
          <cell r="AC3503">
            <v>51</v>
          </cell>
        </row>
        <row r="3504">
          <cell r="A3504" t="str">
            <v>TWk</v>
          </cell>
          <cell r="B3504" t="str">
            <v>T</v>
          </cell>
          <cell r="C3504" t="str">
            <v>late-8</v>
          </cell>
          <cell r="D3504" t="str">
            <v>W</v>
          </cell>
          <cell r="E3504" t="str">
            <v>k</v>
          </cell>
          <cell r="F3504" t="str">
            <v>mid-8</v>
          </cell>
          <cell r="G3504" t="str">
            <v>TW</v>
          </cell>
          <cell r="H3504" t="str">
            <v>Wk</v>
          </cell>
          <cell r="I3504">
            <v>4</v>
          </cell>
          <cell r="J3504" t="str">
            <v>Not Found</v>
          </cell>
          <cell r="K3504">
            <v>6.9900000000000004E-2</v>
          </cell>
          <cell r="L3504">
            <v>1E-4</v>
          </cell>
          <cell r="M3504">
            <v>1</v>
          </cell>
          <cell r="N3504" t="str">
            <v>Not Found</v>
          </cell>
          <cell r="O3504">
            <v>8.1000000000000003E-2</v>
          </cell>
          <cell r="P3504">
            <v>2.9999999999999997E-4</v>
          </cell>
          <cell r="Q3504">
            <v>1</v>
          </cell>
          <cell r="R3504">
            <v>-0.89984785135003664</v>
          </cell>
          <cell r="S3504">
            <v>-0.89465702970993566</v>
          </cell>
          <cell r="T3504">
            <v>-1.6553326729771722</v>
          </cell>
          <cell r="U3504">
            <v>-0.89354646656506498</v>
          </cell>
          <cell r="V3504">
            <v>-1.0227930038517021</v>
          </cell>
          <cell r="W3504">
            <v>-1.3621172138262847</v>
          </cell>
          <cell r="X3504">
            <v>18</v>
          </cell>
          <cell r="Y3504">
            <v>18</v>
          </cell>
          <cell r="Z3504">
            <v>5</v>
          </cell>
          <cell r="AA3504">
            <v>19</v>
          </cell>
          <cell r="AB3504">
            <v>16</v>
          </cell>
          <cell r="AC3504">
            <v>9</v>
          </cell>
        </row>
        <row r="3505">
          <cell r="A3505" t="str">
            <v>tWl</v>
          </cell>
          <cell r="B3505" t="str">
            <v>t</v>
          </cell>
          <cell r="C3505" t="str">
            <v>mid-8</v>
          </cell>
          <cell r="D3505" t="str">
            <v>W</v>
          </cell>
          <cell r="E3505" t="str">
            <v>l</v>
          </cell>
          <cell r="F3505" t="str">
            <v>late-8</v>
          </cell>
          <cell r="G3505" t="str">
            <v>tW</v>
          </cell>
          <cell r="H3505" t="str">
            <v>Wl</v>
          </cell>
          <cell r="I3505">
            <v>4</v>
          </cell>
          <cell r="J3505" t="str">
            <v>Not Found</v>
          </cell>
          <cell r="K3505">
            <v>0.12790000000000001</v>
          </cell>
          <cell r="L3505">
            <v>8.9999999999999998E-4</v>
          </cell>
          <cell r="M3505">
            <v>19</v>
          </cell>
          <cell r="N3505" t="str">
            <v>Not Found</v>
          </cell>
          <cell r="O3505">
            <v>0.14899999999999999</v>
          </cell>
          <cell r="P3505">
            <v>1.1999999999999999E-3</v>
          </cell>
          <cell r="Q3505">
            <v>12</v>
          </cell>
          <cell r="R3505">
            <v>0.43850759034618486</v>
          </cell>
          <cell r="S3505">
            <v>-0.66228168878369387</v>
          </cell>
          <cell r="T3505">
            <v>1.2437113335316192</v>
          </cell>
          <cell r="U3505">
            <v>0.66315020345825992</v>
          </cell>
          <cell r="V3505">
            <v>-0.74787661434563646</v>
          </cell>
          <cell r="W3505">
            <v>1.1856367824093117</v>
          </cell>
          <cell r="X3505">
            <v>67</v>
          </cell>
          <cell r="Y3505">
            <v>25</v>
          </cell>
          <cell r="Z3505">
            <v>89</v>
          </cell>
          <cell r="AA3505">
            <v>75</v>
          </cell>
          <cell r="AB3505">
            <v>23</v>
          </cell>
          <cell r="AC3505">
            <v>88</v>
          </cell>
        </row>
        <row r="3506">
          <cell r="A3506" t="str">
            <v>TWl</v>
          </cell>
          <cell r="B3506" t="str">
            <v>T</v>
          </cell>
          <cell r="C3506" t="str">
            <v>late-8</v>
          </cell>
          <cell r="D3506" t="str">
            <v>W</v>
          </cell>
          <cell r="E3506" t="str">
            <v>l</v>
          </cell>
          <cell r="F3506" t="str">
            <v>late-8</v>
          </cell>
          <cell r="G3506" t="str">
            <v>TW</v>
          </cell>
          <cell r="H3506" t="str">
            <v>Wl</v>
          </cell>
          <cell r="I3506">
            <v>5</v>
          </cell>
          <cell r="J3506" t="str">
            <v>Not Found</v>
          </cell>
          <cell r="K3506">
            <v>9.01E-2</v>
          </cell>
          <cell r="L3506">
            <v>5.0000000000000001E-4</v>
          </cell>
          <cell r="M3506">
            <v>7</v>
          </cell>
          <cell r="N3506" t="str">
            <v>Not Found</v>
          </cell>
          <cell r="O3506">
            <v>0.1019</v>
          </cell>
          <cell r="P3506">
            <v>5.9999999999999995E-4</v>
          </cell>
          <cell r="Q3506">
            <v>2</v>
          </cell>
          <cell r="R3506">
            <v>-0.43373095613859414</v>
          </cell>
          <cell r="S3506">
            <v>-0.77846935924681471</v>
          </cell>
          <cell r="T3506">
            <v>-0.68898467080757508</v>
          </cell>
          <cell r="U3506">
            <v>-0.41509116651377825</v>
          </cell>
          <cell r="V3506">
            <v>-0.93115420734968024</v>
          </cell>
          <cell r="W3506">
            <v>-1.1305032141685032</v>
          </cell>
          <cell r="X3506">
            <v>33</v>
          </cell>
          <cell r="Y3506">
            <v>21</v>
          </cell>
          <cell r="Z3506">
            <v>24</v>
          </cell>
          <cell r="AA3506">
            <v>34</v>
          </cell>
          <cell r="AB3506">
            <v>18</v>
          </cell>
          <cell r="AC3506">
            <v>13</v>
          </cell>
        </row>
        <row r="3507">
          <cell r="A3507" t="str">
            <v>tWm</v>
          </cell>
          <cell r="B3507" t="str">
            <v>t</v>
          </cell>
          <cell r="C3507" t="str">
            <v>mid-8</v>
          </cell>
          <cell r="D3507" t="str">
            <v>W</v>
          </cell>
          <cell r="E3507" t="str">
            <v>m</v>
          </cell>
          <cell r="F3507" t="str">
            <v>early-8</v>
          </cell>
          <cell r="G3507" t="str">
            <v>tW</v>
          </cell>
          <cell r="H3507" t="str">
            <v>Wm</v>
          </cell>
          <cell r="I3507">
            <v>2</v>
          </cell>
          <cell r="J3507" t="str">
            <v>Not Found</v>
          </cell>
          <cell r="K3507">
            <v>0.1036</v>
          </cell>
          <cell r="L3507">
            <v>5.0000000000000001E-4</v>
          </cell>
          <cell r="M3507">
            <v>11</v>
          </cell>
          <cell r="N3507" t="str">
            <v>Not Found</v>
          </cell>
          <cell r="O3507">
            <v>0.1128</v>
          </cell>
          <cell r="P3507">
            <v>8.9999999999999998E-4</v>
          </cell>
          <cell r="Q3507">
            <v>8</v>
          </cell>
          <cell r="R3507">
            <v>-0.12221718953688754</v>
          </cell>
          <cell r="S3507">
            <v>-0.77846935924681471</v>
          </cell>
          <cell r="T3507">
            <v>-4.4752669361177014E-2</v>
          </cell>
          <cell r="U3507">
            <v>-0.16556184734827484</v>
          </cell>
          <cell r="V3507">
            <v>-0.83951541084765835</v>
          </cell>
          <cell r="W3507">
            <v>0.25918078377818571</v>
          </cell>
          <cell r="X3507">
            <v>45</v>
          </cell>
          <cell r="Y3507">
            <v>21</v>
          </cell>
          <cell r="Z3507">
            <v>48</v>
          </cell>
          <cell r="AA3507">
            <v>43</v>
          </cell>
          <cell r="AB3507">
            <v>21</v>
          </cell>
          <cell r="AC3507">
            <v>60</v>
          </cell>
        </row>
        <row r="3508">
          <cell r="A3508" t="str">
            <v>TWm</v>
          </cell>
          <cell r="B3508" t="str">
            <v>T</v>
          </cell>
          <cell r="C3508" t="str">
            <v>late-8</v>
          </cell>
          <cell r="D3508" t="str">
            <v>W</v>
          </cell>
          <cell r="E3508" t="str">
            <v>m</v>
          </cell>
          <cell r="F3508" t="str">
            <v>early-8</v>
          </cell>
          <cell r="G3508" t="str">
            <v>TW</v>
          </cell>
          <cell r="H3508" t="str">
            <v>Wm</v>
          </cell>
          <cell r="I3508">
            <v>3</v>
          </cell>
          <cell r="J3508" t="str">
            <v>Not Found</v>
          </cell>
          <cell r="K3508">
            <v>6.59E-2</v>
          </cell>
          <cell r="L3508">
            <v>1E-4</v>
          </cell>
          <cell r="M3508">
            <v>2</v>
          </cell>
          <cell r="N3508" t="str">
            <v>Not Found</v>
          </cell>
          <cell r="O3508">
            <v>6.5699999999999995E-2</v>
          </cell>
          <cell r="P3508">
            <v>2.9999999999999997E-4</v>
          </cell>
          <cell r="Q3508">
            <v>1</v>
          </cell>
          <cell r="R3508">
            <v>-0.99214822663943125</v>
          </cell>
          <cell r="S3508">
            <v>-0.89465702970993566</v>
          </cell>
          <cell r="T3508">
            <v>-1.4942746726155727</v>
          </cell>
          <cell r="U3508">
            <v>-1.2438032173203133</v>
          </cell>
          <cell r="V3508">
            <v>-1.0227930038517021</v>
          </cell>
          <cell r="W3508">
            <v>-1.3621172138262847</v>
          </cell>
          <cell r="X3508">
            <v>16</v>
          </cell>
          <cell r="Y3508">
            <v>18</v>
          </cell>
          <cell r="Z3508">
            <v>7.0000000000000009</v>
          </cell>
          <cell r="AA3508">
            <v>11</v>
          </cell>
          <cell r="AB3508">
            <v>16</v>
          </cell>
          <cell r="AC3508">
            <v>9</v>
          </cell>
        </row>
        <row r="3509">
          <cell r="A3509" t="str">
            <v>TWn</v>
          </cell>
          <cell r="B3509" t="str">
            <v>T</v>
          </cell>
          <cell r="C3509" t="str">
            <v>late-8</v>
          </cell>
          <cell r="D3509" t="str">
            <v>W</v>
          </cell>
          <cell r="E3509" t="str">
            <v>n</v>
          </cell>
          <cell r="F3509" t="str">
            <v>early-8</v>
          </cell>
          <cell r="G3509" t="str">
            <v>TW</v>
          </cell>
          <cell r="H3509" t="str">
            <v>Wn</v>
          </cell>
          <cell r="I3509">
            <v>3</v>
          </cell>
          <cell r="J3509" t="str">
            <v>Not Found</v>
          </cell>
          <cell r="K3509">
            <v>0.11260000000000001</v>
          </cell>
          <cell r="L3509">
            <v>4.1000000000000003E-3</v>
          </cell>
          <cell r="M3509">
            <v>6</v>
          </cell>
          <cell r="N3509" t="str">
            <v>Not Found</v>
          </cell>
          <cell r="O3509">
            <v>0.1258</v>
          </cell>
          <cell r="P3509">
            <v>5.4999999999999997E-3</v>
          </cell>
          <cell r="Q3509">
            <v>4</v>
          </cell>
          <cell r="R3509">
            <v>8.545865486425043E-2</v>
          </cell>
          <cell r="S3509">
            <v>0.26721967492127358</v>
          </cell>
          <cell r="T3509">
            <v>-0.85004267116917465</v>
          </cell>
          <cell r="U3509">
            <v>0.13204192780324314</v>
          </cell>
          <cell r="V3509">
            <v>0.56561280218334475</v>
          </cell>
          <cell r="W3509">
            <v>-0.66727521485294028</v>
          </cell>
          <cell r="X3509">
            <v>53</v>
          </cell>
          <cell r="Y3509">
            <v>60</v>
          </cell>
          <cell r="Z3509">
            <v>20</v>
          </cell>
          <cell r="AA3509">
            <v>55.000000000000007</v>
          </cell>
          <cell r="AB3509">
            <v>72</v>
          </cell>
          <cell r="AC3509">
            <v>25</v>
          </cell>
        </row>
        <row r="3510">
          <cell r="A3510" t="str">
            <v>tWp</v>
          </cell>
          <cell r="B3510" t="str">
            <v>t</v>
          </cell>
          <cell r="C3510" t="str">
            <v>mid-8</v>
          </cell>
          <cell r="D3510" t="str">
            <v>W</v>
          </cell>
          <cell r="E3510" t="str">
            <v>p</v>
          </cell>
          <cell r="F3510" t="str">
            <v>early-8</v>
          </cell>
          <cell r="G3510" t="str">
            <v>tW</v>
          </cell>
          <cell r="H3510" t="str">
            <v>Wp</v>
          </cell>
          <cell r="I3510">
            <v>2</v>
          </cell>
          <cell r="J3510" t="str">
            <v>Not Found</v>
          </cell>
          <cell r="K3510">
            <v>9.1300000000000006E-2</v>
          </cell>
          <cell r="L3510">
            <v>5.0000000000000001E-4</v>
          </cell>
          <cell r="M3510">
            <v>10</v>
          </cell>
          <cell r="N3510" t="str">
            <v>Not Found</v>
          </cell>
          <cell r="O3510">
            <v>9.98E-2</v>
          </cell>
          <cell r="P3510">
            <v>8.9999999999999998E-4</v>
          </cell>
          <cell r="Q3510">
            <v>8</v>
          </cell>
          <cell r="R3510">
            <v>-0.40604084355177567</v>
          </cell>
          <cell r="S3510">
            <v>-0.77846935924681471</v>
          </cell>
          <cell r="T3510">
            <v>-0.20581066972277653</v>
          </cell>
          <cell r="U3510">
            <v>-0.46316562249979282</v>
          </cell>
          <cell r="V3510">
            <v>-0.83951541084765835</v>
          </cell>
          <cell r="W3510">
            <v>0.25918078377818571</v>
          </cell>
          <cell r="X3510">
            <v>34</v>
          </cell>
          <cell r="Y3510">
            <v>21</v>
          </cell>
          <cell r="Z3510">
            <v>42</v>
          </cell>
          <cell r="AA3510">
            <v>32</v>
          </cell>
          <cell r="AB3510">
            <v>21</v>
          </cell>
          <cell r="AC3510">
            <v>60</v>
          </cell>
        </row>
        <row r="3511">
          <cell r="A3511" t="str">
            <v>tWr</v>
          </cell>
          <cell r="B3511" t="str">
            <v>t</v>
          </cell>
          <cell r="C3511" t="str">
            <v>mid-8</v>
          </cell>
          <cell r="D3511" t="str">
            <v>W</v>
          </cell>
          <cell r="E3511" t="str">
            <v>r</v>
          </cell>
          <cell r="F3511" t="str">
            <v>late-8</v>
          </cell>
          <cell r="G3511" t="str">
            <v>tW</v>
          </cell>
          <cell r="H3511" t="str">
            <v>Wr</v>
          </cell>
          <cell r="I3511">
            <v>4</v>
          </cell>
          <cell r="J3511" t="str">
            <v>Not Found</v>
          </cell>
          <cell r="K3511">
            <v>0.1326</v>
          </cell>
          <cell r="L3511">
            <v>6.9999999999999999E-4</v>
          </cell>
          <cell r="M3511">
            <v>14</v>
          </cell>
          <cell r="N3511" t="str">
            <v>Not Found</v>
          </cell>
          <cell r="O3511">
            <v>0.1555</v>
          </cell>
          <cell r="P3511">
            <v>1.1000000000000001E-3</v>
          </cell>
          <cell r="Q3511">
            <v>9</v>
          </cell>
          <cell r="R3511">
            <v>0.54696053131122302</v>
          </cell>
          <cell r="S3511">
            <v>-0.72037552401525429</v>
          </cell>
          <cell r="T3511">
            <v>0.43842133172362152</v>
          </cell>
          <cell r="U3511">
            <v>0.811952091034019</v>
          </cell>
          <cell r="V3511">
            <v>-0.7784228798463102</v>
          </cell>
          <cell r="W3511">
            <v>0.49079478343596716</v>
          </cell>
          <cell r="X3511">
            <v>71</v>
          </cell>
          <cell r="Y3511">
            <v>23</v>
          </cell>
          <cell r="Z3511">
            <v>67</v>
          </cell>
          <cell r="AA3511">
            <v>79</v>
          </cell>
          <cell r="AB3511">
            <v>22</v>
          </cell>
          <cell r="AC3511">
            <v>69</v>
          </cell>
        </row>
        <row r="3512">
          <cell r="A3512" t="str">
            <v>TWr</v>
          </cell>
          <cell r="B3512" t="str">
            <v>T</v>
          </cell>
          <cell r="C3512" t="str">
            <v>late-8</v>
          </cell>
          <cell r="D3512" t="str">
            <v>W</v>
          </cell>
          <cell r="E3512" t="str">
            <v>r</v>
          </cell>
          <cell r="F3512" t="str">
            <v>late-8</v>
          </cell>
          <cell r="G3512" t="str">
            <v>TW</v>
          </cell>
          <cell r="H3512" t="str">
            <v>Wr</v>
          </cell>
          <cell r="I3512">
            <v>5</v>
          </cell>
          <cell r="J3512" t="str">
            <v>Not Found</v>
          </cell>
          <cell r="K3512">
            <v>9.4899999999999998E-2</v>
          </cell>
          <cell r="L3512">
            <v>2.9999999999999997E-4</v>
          </cell>
          <cell r="M3512">
            <v>4</v>
          </cell>
          <cell r="N3512" t="str">
            <v>Not Found</v>
          </cell>
          <cell r="O3512">
            <v>0.1084</v>
          </cell>
          <cell r="P3512">
            <v>5.0000000000000001E-4</v>
          </cell>
          <cell r="Q3512">
            <v>2</v>
          </cell>
          <cell r="R3512">
            <v>-0.32297050579132069</v>
          </cell>
          <cell r="S3512">
            <v>-0.83656319447837524</v>
          </cell>
          <cell r="T3512">
            <v>-1.1721586718923735</v>
          </cell>
          <cell r="U3512">
            <v>-0.2662892789380194</v>
          </cell>
          <cell r="V3512">
            <v>-0.9617004728503542</v>
          </cell>
          <cell r="W3512">
            <v>-1.1305032141685032</v>
          </cell>
          <cell r="X3512">
            <v>37</v>
          </cell>
          <cell r="Y3512">
            <v>20</v>
          </cell>
          <cell r="Z3512">
            <v>12</v>
          </cell>
          <cell r="AA3512">
            <v>40</v>
          </cell>
          <cell r="AB3512">
            <v>17</v>
          </cell>
          <cell r="AC3512">
            <v>13</v>
          </cell>
        </row>
        <row r="3513">
          <cell r="A3513" t="str">
            <v>tWs</v>
          </cell>
          <cell r="B3513" t="str">
            <v>t</v>
          </cell>
          <cell r="C3513" t="str">
            <v>mid-8</v>
          </cell>
          <cell r="D3513" t="str">
            <v>W</v>
          </cell>
          <cell r="E3513" t="str">
            <v>s</v>
          </cell>
          <cell r="F3513" t="str">
            <v>late-8</v>
          </cell>
          <cell r="G3513" t="str">
            <v>tW</v>
          </cell>
          <cell r="H3513" t="str">
            <v>Ws</v>
          </cell>
          <cell r="I3513">
            <v>4</v>
          </cell>
          <cell r="J3513" t="str">
            <v>Not Found</v>
          </cell>
          <cell r="K3513">
            <v>0.13300000000000001</v>
          </cell>
          <cell r="L3513">
            <v>1.2999999999999999E-3</v>
          </cell>
          <cell r="M3513">
            <v>10</v>
          </cell>
          <cell r="N3513" t="str">
            <v>Not Found</v>
          </cell>
          <cell r="O3513">
            <v>0.1298</v>
          </cell>
          <cell r="P3513">
            <v>1.8E-3</v>
          </cell>
          <cell r="Q3513">
            <v>6</v>
          </cell>
          <cell r="R3513">
            <v>0.55619056884016282</v>
          </cell>
          <cell r="S3513">
            <v>-0.54609401832057292</v>
          </cell>
          <cell r="T3513">
            <v>-0.20581066972277653</v>
          </cell>
          <cell r="U3513">
            <v>0.22361232015755644</v>
          </cell>
          <cell r="V3513">
            <v>-0.56459902134159246</v>
          </cell>
          <cell r="W3513">
            <v>-0.20404721553737729</v>
          </cell>
          <cell r="X3513">
            <v>71</v>
          </cell>
          <cell r="Y3513">
            <v>28.999999999999996</v>
          </cell>
          <cell r="Z3513">
            <v>42</v>
          </cell>
          <cell r="AA3513">
            <v>59</v>
          </cell>
          <cell r="AB3513">
            <v>28.999999999999996</v>
          </cell>
          <cell r="AC3513">
            <v>42</v>
          </cell>
        </row>
        <row r="3514">
          <cell r="A3514" t="str">
            <v>tWS</v>
          </cell>
          <cell r="B3514" t="str">
            <v>t</v>
          </cell>
          <cell r="C3514" t="str">
            <v>mid-8</v>
          </cell>
          <cell r="D3514" t="str">
            <v>W</v>
          </cell>
          <cell r="E3514" t="str">
            <v>S</v>
          </cell>
          <cell r="F3514" t="str">
            <v>late-8</v>
          </cell>
          <cell r="G3514" t="str">
            <v>tW</v>
          </cell>
          <cell r="H3514" t="str">
            <v>WS</v>
          </cell>
          <cell r="I3514">
            <v>4</v>
          </cell>
          <cell r="J3514" t="str">
            <v>Not Found</v>
          </cell>
          <cell r="K3514">
            <v>6.1899999999999997E-2</v>
          </cell>
          <cell r="L3514">
            <v>5.0000000000000001E-4</v>
          </cell>
          <cell r="M3514">
            <v>4</v>
          </cell>
          <cell r="N3514" t="str">
            <v>Not Found</v>
          </cell>
          <cell r="O3514">
            <v>7.8600000000000003E-2</v>
          </cell>
          <cell r="P3514">
            <v>8.9999999999999998E-4</v>
          </cell>
          <cell r="Q3514">
            <v>3</v>
          </cell>
          <cell r="R3514">
            <v>-1.084448601928826</v>
          </cell>
          <cell r="S3514">
            <v>-0.77846935924681471</v>
          </cell>
          <cell r="T3514">
            <v>-1.1721586718923735</v>
          </cell>
          <cell r="U3514">
            <v>-0.94848870197765289</v>
          </cell>
          <cell r="V3514">
            <v>-0.83951541084765835</v>
          </cell>
          <cell r="W3514">
            <v>-0.89888921451072179</v>
          </cell>
          <cell r="X3514">
            <v>14.000000000000002</v>
          </cell>
          <cell r="Y3514">
            <v>21</v>
          </cell>
          <cell r="Z3514">
            <v>12</v>
          </cell>
          <cell r="AA3514">
            <v>17</v>
          </cell>
          <cell r="AB3514">
            <v>21</v>
          </cell>
          <cell r="AC3514">
            <v>18</v>
          </cell>
        </row>
        <row r="3515">
          <cell r="A3515" t="str">
            <v>TWs</v>
          </cell>
          <cell r="B3515" t="str">
            <v>T</v>
          </cell>
          <cell r="C3515" t="str">
            <v>late-8</v>
          </cell>
          <cell r="D3515" t="str">
            <v>W</v>
          </cell>
          <cell r="E3515" t="str">
            <v>s</v>
          </cell>
          <cell r="F3515" t="str">
            <v>late-8</v>
          </cell>
          <cell r="G3515" t="str">
            <v>TW</v>
          </cell>
          <cell r="H3515" t="str">
            <v>Ws</v>
          </cell>
          <cell r="I3515">
            <v>5</v>
          </cell>
          <cell r="J3515" t="str">
            <v>Not Found</v>
          </cell>
          <cell r="K3515">
            <v>9.5299999999999996E-2</v>
          </cell>
          <cell r="L3515">
            <v>8.9999999999999998E-4</v>
          </cell>
          <cell r="M3515">
            <v>4</v>
          </cell>
          <cell r="N3515" t="str">
            <v>Not Found</v>
          </cell>
          <cell r="O3515">
            <v>8.2699999999999996E-2</v>
          </cell>
          <cell r="P3515">
            <v>1.1000000000000001E-3</v>
          </cell>
          <cell r="Q3515">
            <v>2</v>
          </cell>
          <cell r="R3515">
            <v>-0.31374046826238133</v>
          </cell>
          <cell r="S3515">
            <v>-0.66228168878369387</v>
          </cell>
          <cell r="T3515">
            <v>-1.1721586718923735</v>
          </cell>
          <cell r="U3515">
            <v>-0.85462904981448196</v>
          </cell>
          <cell r="V3515">
            <v>-0.7784228798463102</v>
          </cell>
          <cell r="W3515">
            <v>-1.1305032141685032</v>
          </cell>
          <cell r="X3515">
            <v>38</v>
          </cell>
          <cell r="Y3515">
            <v>25</v>
          </cell>
          <cell r="Z3515">
            <v>12</v>
          </cell>
          <cell r="AA3515">
            <v>20</v>
          </cell>
          <cell r="AB3515">
            <v>22</v>
          </cell>
          <cell r="AC3515">
            <v>13</v>
          </cell>
        </row>
        <row r="3516">
          <cell r="A3516" t="str">
            <v>tWT</v>
          </cell>
          <cell r="B3516" t="str">
            <v>t</v>
          </cell>
          <cell r="C3516" t="str">
            <v>mid-8</v>
          </cell>
          <cell r="D3516" t="str">
            <v>W</v>
          </cell>
          <cell r="E3516" t="str">
            <v>T</v>
          </cell>
          <cell r="F3516" t="str">
            <v>late-8</v>
          </cell>
          <cell r="G3516" t="str">
            <v>tW</v>
          </cell>
          <cell r="H3516" t="str">
            <v>WT</v>
          </cell>
          <cell r="I3516">
            <v>4</v>
          </cell>
          <cell r="J3516" t="str">
            <v>Not Found</v>
          </cell>
          <cell r="K3516">
            <v>6.1600000000000002E-2</v>
          </cell>
          <cell r="L3516">
            <v>1.1000000000000001E-3</v>
          </cell>
          <cell r="M3516">
            <v>8</v>
          </cell>
          <cell r="N3516" t="str">
            <v>Not Found</v>
          </cell>
          <cell r="O3516">
            <v>7.5999999999999998E-2</v>
          </cell>
          <cell r="P3516">
            <v>1.5E-3</v>
          </cell>
          <cell r="Q3516">
            <v>7</v>
          </cell>
          <cell r="R3516">
            <v>-1.0913711300755304</v>
          </cell>
          <cell r="S3516">
            <v>-0.60418785355213334</v>
          </cell>
          <cell r="T3516">
            <v>-0.52792667044597552</v>
          </cell>
          <cell r="U3516">
            <v>-1.0080094570079565</v>
          </cell>
          <cell r="V3516">
            <v>-0.65623781784361435</v>
          </cell>
          <cell r="W3516">
            <v>2.7566784120404197E-2</v>
          </cell>
          <cell r="X3516">
            <v>14.000000000000002</v>
          </cell>
          <cell r="Y3516">
            <v>27</v>
          </cell>
          <cell r="Z3516">
            <v>30</v>
          </cell>
          <cell r="AA3516">
            <v>16</v>
          </cell>
          <cell r="AB3516">
            <v>26</v>
          </cell>
          <cell r="AC3516">
            <v>51</v>
          </cell>
        </row>
        <row r="3517">
          <cell r="A3517" t="str">
            <v>TWt</v>
          </cell>
          <cell r="B3517" t="str">
            <v>T</v>
          </cell>
          <cell r="C3517" t="str">
            <v>late-8</v>
          </cell>
          <cell r="D3517" t="str">
            <v>W</v>
          </cell>
          <cell r="E3517" t="str">
            <v>t</v>
          </cell>
          <cell r="F3517" t="str">
            <v>mid-8</v>
          </cell>
          <cell r="G3517" t="str">
            <v>TW</v>
          </cell>
          <cell r="H3517" t="str">
            <v>Wt</v>
          </cell>
          <cell r="I3517">
            <v>4</v>
          </cell>
          <cell r="J3517" t="str">
            <v>Not Found</v>
          </cell>
          <cell r="K3517">
            <v>8.2500000000000004E-2</v>
          </cell>
          <cell r="L3517">
            <v>5.9999999999999995E-4</v>
          </cell>
          <cell r="M3517">
            <v>10</v>
          </cell>
          <cell r="N3517" t="str">
            <v>Not Found</v>
          </cell>
          <cell r="O3517">
            <v>8.8599999999999998E-2</v>
          </cell>
          <cell r="P3517">
            <v>5.9999999999999995E-4</v>
          </cell>
          <cell r="Q3517">
            <v>3</v>
          </cell>
          <cell r="R3517">
            <v>-0.60910166918844377</v>
          </cell>
          <cell r="S3517">
            <v>-0.74942244163103455</v>
          </cell>
          <cell r="T3517">
            <v>-0.20581066972277653</v>
          </cell>
          <cell r="U3517">
            <v>-0.71956272109186992</v>
          </cell>
          <cell r="V3517">
            <v>-0.93115420734968024</v>
          </cell>
          <cell r="W3517">
            <v>-0.89888921451072179</v>
          </cell>
          <cell r="X3517">
            <v>27</v>
          </cell>
          <cell r="Y3517">
            <v>22</v>
          </cell>
          <cell r="Z3517">
            <v>42</v>
          </cell>
          <cell r="AA3517">
            <v>24</v>
          </cell>
          <cell r="AB3517">
            <v>18</v>
          </cell>
          <cell r="AC3517">
            <v>18</v>
          </cell>
        </row>
        <row r="3518">
          <cell r="A3518" t="str">
            <v>TWT</v>
          </cell>
          <cell r="B3518" t="str">
            <v>T</v>
          </cell>
          <cell r="C3518" t="str">
            <v>late-8</v>
          </cell>
          <cell r="D3518" t="str">
            <v>W</v>
          </cell>
          <cell r="E3518" t="str">
            <v>T</v>
          </cell>
          <cell r="F3518" t="str">
            <v>late-8</v>
          </cell>
          <cell r="G3518" t="str">
            <v>TW</v>
          </cell>
          <cell r="H3518" t="str">
            <v>WT</v>
          </cell>
          <cell r="I3518">
            <v>5</v>
          </cell>
          <cell r="J3518" t="str">
            <v>Not Found</v>
          </cell>
          <cell r="K3518">
            <v>2.3800000000000002E-2</v>
          </cell>
          <cell r="L3518">
            <v>6.9999999999999999E-4</v>
          </cell>
          <cell r="M3518">
            <v>2</v>
          </cell>
          <cell r="N3518" t="str">
            <v>Not Found</v>
          </cell>
          <cell r="O3518">
            <v>2.8899999999999999E-2</v>
          </cell>
          <cell r="P3518">
            <v>8.9999999999999998E-4</v>
          </cell>
          <cell r="Q3518">
            <v>2</v>
          </cell>
          <cell r="R3518">
            <v>-1.963609676560309</v>
          </cell>
          <cell r="S3518">
            <v>-0.72037552401525429</v>
          </cell>
          <cell r="T3518">
            <v>-1.4942746726155727</v>
          </cell>
          <cell r="U3518">
            <v>-2.0862508269799949</v>
          </cell>
          <cell r="V3518">
            <v>-0.83951541084765835</v>
          </cell>
          <cell r="W3518">
            <v>-1.1305032141685032</v>
          </cell>
          <cell r="X3518">
            <v>2</v>
          </cell>
          <cell r="Y3518">
            <v>23</v>
          </cell>
          <cell r="Z3518">
            <v>7.0000000000000009</v>
          </cell>
          <cell r="AA3518">
            <v>2</v>
          </cell>
          <cell r="AB3518">
            <v>21</v>
          </cell>
          <cell r="AC3518">
            <v>13</v>
          </cell>
        </row>
        <row r="3519">
          <cell r="A3519" t="str">
            <v>tWv</v>
          </cell>
          <cell r="B3519" t="str">
            <v>t</v>
          </cell>
          <cell r="C3519" t="str">
            <v>mid-8</v>
          </cell>
          <cell r="D3519" t="str">
            <v>W</v>
          </cell>
          <cell r="E3519" t="str">
            <v>v</v>
          </cell>
          <cell r="F3519" t="str">
            <v>mid-8</v>
          </cell>
          <cell r="G3519" t="str">
            <v>tW</v>
          </cell>
          <cell r="H3519" t="str">
            <v>Wv</v>
          </cell>
          <cell r="I3519">
            <v>3</v>
          </cell>
          <cell r="J3519" t="str">
            <v>Not Found</v>
          </cell>
          <cell r="K3519">
            <v>7.7799999999999994E-2</v>
          </cell>
          <cell r="L3519">
            <v>5.0000000000000001E-4</v>
          </cell>
          <cell r="M3519">
            <v>4</v>
          </cell>
          <cell r="N3519" t="str">
            <v>Not Found</v>
          </cell>
          <cell r="O3519">
            <v>8.9499999999999996E-2</v>
          </cell>
          <cell r="P3519">
            <v>8.9999999999999998E-4</v>
          </cell>
          <cell r="Q3519">
            <v>3</v>
          </cell>
          <cell r="R3519">
            <v>-0.71755461015348254</v>
          </cell>
          <cell r="S3519">
            <v>-0.77846935924681471</v>
          </cell>
          <cell r="T3519">
            <v>-1.1721586718923735</v>
          </cell>
          <cell r="U3519">
            <v>-0.69895938281214953</v>
          </cell>
          <cell r="V3519">
            <v>-0.83951541084765835</v>
          </cell>
          <cell r="W3519">
            <v>-0.89888921451072179</v>
          </cell>
          <cell r="X3519">
            <v>24</v>
          </cell>
          <cell r="Y3519">
            <v>21</v>
          </cell>
          <cell r="Z3519">
            <v>12</v>
          </cell>
          <cell r="AA3519">
            <v>24</v>
          </cell>
          <cell r="AB3519">
            <v>21</v>
          </cell>
          <cell r="AC3519">
            <v>18</v>
          </cell>
        </row>
        <row r="3520">
          <cell r="A3520" t="str">
            <v>tWz</v>
          </cell>
          <cell r="B3520" t="str">
            <v>t</v>
          </cell>
          <cell r="C3520" t="str">
            <v>mid-8</v>
          </cell>
          <cell r="D3520" t="str">
            <v>W</v>
          </cell>
          <cell r="E3520" t="str">
            <v>z</v>
          </cell>
          <cell r="F3520" t="str">
            <v>late-8</v>
          </cell>
          <cell r="G3520" t="str">
            <v>tW</v>
          </cell>
          <cell r="H3520" t="str">
            <v>Wz</v>
          </cell>
          <cell r="I3520">
            <v>4</v>
          </cell>
          <cell r="J3520" t="str">
            <v>Not Found</v>
          </cell>
          <cell r="K3520">
            <v>7.4300000000000005E-2</v>
          </cell>
          <cell r="L3520">
            <v>1E-3</v>
          </cell>
          <cell r="M3520">
            <v>8</v>
          </cell>
          <cell r="N3520" t="str">
            <v>Not Found</v>
          </cell>
          <cell r="O3520">
            <v>9.1600000000000001E-2</v>
          </cell>
          <cell r="P3520">
            <v>1.1999999999999999E-3</v>
          </cell>
          <cell r="Q3520">
            <v>5</v>
          </cell>
          <cell r="R3520">
            <v>-0.79831743853170256</v>
          </cell>
          <cell r="S3520">
            <v>-0.6332347711679136</v>
          </cell>
          <cell r="T3520">
            <v>-0.52792667044597552</v>
          </cell>
          <cell r="U3520">
            <v>-0.65088492682613497</v>
          </cell>
          <cell r="V3520">
            <v>-0.74787661434563646</v>
          </cell>
          <cell r="W3520">
            <v>-0.43566121519515877</v>
          </cell>
          <cell r="X3520">
            <v>21</v>
          </cell>
          <cell r="Y3520">
            <v>26</v>
          </cell>
          <cell r="Z3520">
            <v>30</v>
          </cell>
          <cell r="AA3520">
            <v>26</v>
          </cell>
          <cell r="AB3520">
            <v>23</v>
          </cell>
          <cell r="AC3520">
            <v>33</v>
          </cell>
        </row>
        <row r="3521">
          <cell r="A3521" t="str">
            <v>tYb</v>
          </cell>
          <cell r="B3521" t="str">
            <v>t</v>
          </cell>
          <cell r="C3521" t="str">
            <v>mid-8</v>
          </cell>
          <cell r="D3521" t="str">
            <v>Y</v>
          </cell>
          <cell r="E3521" t="str">
            <v>b</v>
          </cell>
          <cell r="F3521" t="str">
            <v>early-8</v>
          </cell>
          <cell r="G3521" t="str">
            <v>tY</v>
          </cell>
          <cell r="H3521" t="str">
            <v>Yb</v>
          </cell>
          <cell r="I3521">
            <v>2</v>
          </cell>
          <cell r="J3521" t="str">
            <v>Not Found</v>
          </cell>
          <cell r="K3521">
            <v>0.1047</v>
          </cell>
          <cell r="L3521">
            <v>3.2000000000000002E-3</v>
          </cell>
          <cell r="M3521">
            <v>15</v>
          </cell>
          <cell r="N3521" t="str">
            <v>Not Found</v>
          </cell>
          <cell r="O3521">
            <v>0.1173</v>
          </cell>
          <cell r="P3521">
            <v>4.4000000000000003E-3</v>
          </cell>
          <cell r="Q3521">
            <v>10</v>
          </cell>
          <cell r="R3521">
            <v>-9.6834586332303935E-2</v>
          </cell>
          <cell r="S3521">
            <v>5.7974163792514658E-3</v>
          </cell>
          <cell r="T3521">
            <v>0.59947933208522108</v>
          </cell>
          <cell r="U3521">
            <v>-6.2545155949672346E-2</v>
          </cell>
          <cell r="V3521">
            <v>0.22960388167593113</v>
          </cell>
          <cell r="W3521">
            <v>0.72240878309374867</v>
          </cell>
          <cell r="X3521">
            <v>46</v>
          </cell>
          <cell r="Y3521">
            <v>50</v>
          </cell>
          <cell r="Z3521">
            <v>72</v>
          </cell>
          <cell r="AA3521">
            <v>48</v>
          </cell>
          <cell r="AB3521">
            <v>60</v>
          </cell>
          <cell r="AC3521">
            <v>76</v>
          </cell>
        </row>
        <row r="3522">
          <cell r="A3522" t="str">
            <v>tYC</v>
          </cell>
          <cell r="B3522" t="str">
            <v>t</v>
          </cell>
          <cell r="C3522" t="str">
            <v>mid-8</v>
          </cell>
          <cell r="D3522" t="str">
            <v>Y</v>
          </cell>
          <cell r="E3522" t="str">
            <v>C</v>
          </cell>
          <cell r="F3522" t="str">
            <v>mid-8</v>
          </cell>
          <cell r="G3522" t="str">
            <v>tY</v>
          </cell>
          <cell r="H3522" t="str">
            <v>YC</v>
          </cell>
          <cell r="I3522">
            <v>3</v>
          </cell>
          <cell r="J3522" t="str">
            <v>Not Found</v>
          </cell>
          <cell r="K3522">
            <v>8.6699999999999999E-2</v>
          </cell>
          <cell r="L3522">
            <v>2.2000000000000001E-3</v>
          </cell>
          <cell r="M3522">
            <v>12</v>
          </cell>
          <cell r="N3522" t="str">
            <v>Not Found</v>
          </cell>
          <cell r="O3522">
            <v>0.1081</v>
          </cell>
          <cell r="P3522">
            <v>3.8999999999999998E-3</v>
          </cell>
          <cell r="Q3522">
            <v>9</v>
          </cell>
          <cell r="R3522">
            <v>-0.51218627513457959</v>
          </cell>
          <cell r="S3522">
            <v>-0.2846717597785508</v>
          </cell>
          <cell r="T3522">
            <v>0.11630533100042251</v>
          </cell>
          <cell r="U3522">
            <v>-0.27315705836459281</v>
          </cell>
          <cell r="V3522">
            <v>7.6872554172561086E-2</v>
          </cell>
          <cell r="W3522">
            <v>0.49079478343596716</v>
          </cell>
          <cell r="X3522">
            <v>30</v>
          </cell>
          <cell r="Y3522">
            <v>38</v>
          </cell>
          <cell r="Z3522">
            <v>54</v>
          </cell>
          <cell r="AA3522">
            <v>39</v>
          </cell>
          <cell r="AB3522">
            <v>54</v>
          </cell>
          <cell r="AC3522">
            <v>69</v>
          </cell>
        </row>
        <row r="3523">
          <cell r="A3523" t="str">
            <v>TYd</v>
          </cell>
          <cell r="B3523" t="str">
            <v>T</v>
          </cell>
          <cell r="C3523" t="str">
            <v>late-8</v>
          </cell>
          <cell r="D3523" t="str">
            <v>Y</v>
          </cell>
          <cell r="E3523" t="str">
            <v>d</v>
          </cell>
          <cell r="F3523" t="str">
            <v>early-8</v>
          </cell>
          <cell r="G3523" t="str">
            <v>TY</v>
          </cell>
          <cell r="H3523" t="str">
            <v>Yd</v>
          </cell>
          <cell r="I3523">
            <v>3</v>
          </cell>
          <cell r="J3523" t="str">
            <v>Not Found</v>
          </cell>
          <cell r="K3523">
            <v>7.9000000000000001E-2</v>
          </cell>
          <cell r="L3523">
            <v>2.7000000000000001E-3</v>
          </cell>
          <cell r="M3523">
            <v>12</v>
          </cell>
          <cell r="N3523" t="str">
            <v>Not Found</v>
          </cell>
          <cell r="O3523">
            <v>0.1018</v>
          </cell>
          <cell r="P3523">
            <v>4.0000000000000001E-3</v>
          </cell>
          <cell r="Q3523">
            <v>9</v>
          </cell>
          <cell r="R3523">
            <v>-0.68986449756666401</v>
          </cell>
          <cell r="S3523">
            <v>-0.13943717169964967</v>
          </cell>
          <cell r="T3523">
            <v>0.11630533100042251</v>
          </cell>
          <cell r="U3523">
            <v>-0.41738042632263617</v>
          </cell>
          <cell r="V3523">
            <v>0.10741881967323515</v>
          </cell>
          <cell r="W3523">
            <v>0.49079478343596716</v>
          </cell>
          <cell r="X3523">
            <v>24</v>
          </cell>
          <cell r="Y3523">
            <v>44</v>
          </cell>
          <cell r="Z3523">
            <v>54</v>
          </cell>
          <cell r="AA3523">
            <v>34</v>
          </cell>
          <cell r="AB3523">
            <v>55.000000000000007</v>
          </cell>
          <cell r="AC3523">
            <v>69</v>
          </cell>
        </row>
        <row r="3524">
          <cell r="A3524" t="str">
            <v>tYf</v>
          </cell>
          <cell r="B3524" t="str">
            <v>t</v>
          </cell>
          <cell r="C3524" t="str">
            <v>mid-8</v>
          </cell>
          <cell r="D3524" t="str">
            <v>Y</v>
          </cell>
          <cell r="E3524" t="str">
            <v>f</v>
          </cell>
          <cell r="F3524" t="str">
            <v>mid-8</v>
          </cell>
          <cell r="G3524" t="str">
            <v>tY</v>
          </cell>
          <cell r="H3524" t="str">
            <v>Yf</v>
          </cell>
          <cell r="I3524">
            <v>3</v>
          </cell>
          <cell r="J3524" t="str">
            <v>Not Found</v>
          </cell>
          <cell r="K3524">
            <v>9.8500000000000004E-2</v>
          </cell>
          <cell r="L3524">
            <v>3.3E-3</v>
          </cell>
          <cell r="M3524">
            <v>18</v>
          </cell>
          <cell r="N3524" t="str">
            <v>Not Found</v>
          </cell>
          <cell r="O3524">
            <v>0.1147</v>
          </cell>
          <cell r="P3524">
            <v>5.1999999999999998E-3</v>
          </cell>
          <cell r="Q3524">
            <v>11</v>
          </cell>
          <cell r="R3524">
            <v>-0.23990016803086545</v>
          </cell>
          <cell r="S3524">
            <v>3.4844333995031646E-2</v>
          </cell>
          <cell r="T3524">
            <v>1.0826533331700197</v>
          </cell>
          <cell r="U3524">
            <v>-0.12206591097997607</v>
          </cell>
          <cell r="V3524">
            <v>0.47397400568132281</v>
          </cell>
          <cell r="W3524">
            <v>0.95402278275153019</v>
          </cell>
          <cell r="X3524">
            <v>41</v>
          </cell>
          <cell r="Y3524">
            <v>51</v>
          </cell>
          <cell r="Z3524">
            <v>86</v>
          </cell>
          <cell r="AA3524">
            <v>45</v>
          </cell>
          <cell r="AB3524">
            <v>69</v>
          </cell>
          <cell r="AC3524">
            <v>83</v>
          </cell>
        </row>
        <row r="3525">
          <cell r="A3525" t="str">
            <v>TYf</v>
          </cell>
          <cell r="B3525" t="str">
            <v>T</v>
          </cell>
          <cell r="C3525" t="str">
            <v>late-8</v>
          </cell>
          <cell r="D3525" t="str">
            <v>Y</v>
          </cell>
          <cell r="E3525" t="str">
            <v>f</v>
          </cell>
          <cell r="F3525" t="str">
            <v>mid-8</v>
          </cell>
          <cell r="G3525" t="str">
            <v>TY</v>
          </cell>
          <cell r="H3525" t="str">
            <v>Yf</v>
          </cell>
          <cell r="I3525">
            <v>4</v>
          </cell>
          <cell r="J3525" t="str">
            <v>Not Found</v>
          </cell>
          <cell r="K3525">
            <v>6.0699999999999997E-2</v>
          </cell>
          <cell r="L3525">
            <v>1.4E-3</v>
          </cell>
          <cell r="M3525">
            <v>7</v>
          </cell>
          <cell r="N3525" t="str">
            <v>Not Found</v>
          </cell>
          <cell r="O3525">
            <v>6.7599999999999993E-2</v>
          </cell>
          <cell r="P3525">
            <v>1.5E-3</v>
          </cell>
          <cell r="Q3525">
            <v>4</v>
          </cell>
          <cell r="R3525">
            <v>-1.1121387145156443</v>
          </cell>
          <cell r="S3525">
            <v>-0.51704710070479265</v>
          </cell>
          <cell r="T3525">
            <v>-0.68898467080757508</v>
          </cell>
          <cell r="U3525">
            <v>-1.2003072809520146</v>
          </cell>
          <cell r="V3525">
            <v>-0.65623781784361435</v>
          </cell>
          <cell r="W3525">
            <v>-0.66727521485294028</v>
          </cell>
          <cell r="X3525">
            <v>13</v>
          </cell>
          <cell r="Y3525">
            <v>30</v>
          </cell>
          <cell r="Z3525">
            <v>24</v>
          </cell>
          <cell r="AA3525">
            <v>12</v>
          </cell>
          <cell r="AB3525">
            <v>26</v>
          </cell>
          <cell r="AC3525">
            <v>25</v>
          </cell>
        </row>
        <row r="3526">
          <cell r="A3526" t="str">
            <v>tYg</v>
          </cell>
          <cell r="B3526" t="str">
            <v>t</v>
          </cell>
          <cell r="C3526" t="str">
            <v>mid-8</v>
          </cell>
          <cell r="D3526" t="str">
            <v>Y</v>
          </cell>
          <cell r="E3526" t="str">
            <v>g</v>
          </cell>
          <cell r="F3526" t="str">
            <v>mid-8</v>
          </cell>
          <cell r="G3526" t="str">
            <v>tY</v>
          </cell>
          <cell r="H3526" t="str">
            <v>Yg</v>
          </cell>
          <cell r="I3526">
            <v>3</v>
          </cell>
          <cell r="J3526" t="str">
            <v>Not Found</v>
          </cell>
          <cell r="K3526">
            <v>9.6699999999999994E-2</v>
          </cell>
          <cell r="L3526">
            <v>2.5999999999999999E-3</v>
          </cell>
          <cell r="M3526">
            <v>14</v>
          </cell>
          <cell r="N3526" t="str">
            <v>Not Found</v>
          </cell>
          <cell r="O3526">
            <v>0.1145</v>
          </cell>
          <cell r="P3526">
            <v>4.1999999999999997E-3</v>
          </cell>
          <cell r="Q3526">
            <v>10</v>
          </cell>
          <cell r="R3526">
            <v>-0.28143533691109324</v>
          </cell>
          <cell r="S3526">
            <v>-0.16848408931542999</v>
          </cell>
          <cell r="T3526">
            <v>0.43842133172362152</v>
          </cell>
          <cell r="U3526">
            <v>-0.12664443059769154</v>
          </cell>
          <cell r="V3526">
            <v>0.168511350674583</v>
          </cell>
          <cell r="W3526">
            <v>0.72240878309374867</v>
          </cell>
          <cell r="X3526">
            <v>39</v>
          </cell>
          <cell r="Y3526">
            <v>43</v>
          </cell>
          <cell r="Z3526">
            <v>67</v>
          </cell>
          <cell r="AA3526">
            <v>45</v>
          </cell>
          <cell r="AB3526">
            <v>56.999999999999993</v>
          </cell>
          <cell r="AC3526">
            <v>76</v>
          </cell>
        </row>
        <row r="3527">
          <cell r="A3527" t="str">
            <v>tYG</v>
          </cell>
          <cell r="B3527" t="str">
            <v>t</v>
          </cell>
          <cell r="C3527" t="str">
            <v>mid-8</v>
          </cell>
          <cell r="D3527" t="str">
            <v>Y</v>
          </cell>
          <cell r="E3527" t="str">
            <v>G</v>
          </cell>
          <cell r="F3527" t="str">
            <v>mid-8</v>
          </cell>
          <cell r="G3527" t="str">
            <v>tY</v>
          </cell>
          <cell r="H3527" t="str">
            <v>YG</v>
          </cell>
          <cell r="I3527">
            <v>3</v>
          </cell>
          <cell r="J3527" t="str">
            <v>Not Found</v>
          </cell>
          <cell r="K3527">
            <v>9.0499999999999997E-2</v>
          </cell>
          <cell r="L3527">
            <v>2.0999999999999999E-3</v>
          </cell>
          <cell r="M3527">
            <v>13</v>
          </cell>
          <cell r="N3527" t="str">
            <v>Not Found</v>
          </cell>
          <cell r="O3527">
            <v>0.1142</v>
          </cell>
          <cell r="P3527">
            <v>3.8E-3</v>
          </cell>
          <cell r="Q3527">
            <v>9</v>
          </cell>
          <cell r="R3527">
            <v>-0.42450091860965478</v>
          </cell>
          <cell r="S3527">
            <v>-0.31371867739433112</v>
          </cell>
          <cell r="T3527">
            <v>0.27736333136202201</v>
          </cell>
          <cell r="U3527">
            <v>-0.13351221002426525</v>
          </cell>
          <cell r="V3527">
            <v>4.632628867188715E-2</v>
          </cell>
          <cell r="W3527">
            <v>0.49079478343596716</v>
          </cell>
          <cell r="X3527">
            <v>34</v>
          </cell>
          <cell r="Y3527">
            <v>37</v>
          </cell>
          <cell r="Z3527">
            <v>61</v>
          </cell>
          <cell r="AA3527">
            <v>45</v>
          </cell>
          <cell r="AB3527">
            <v>52</v>
          </cell>
          <cell r="AC3527">
            <v>69</v>
          </cell>
        </row>
        <row r="3528">
          <cell r="A3528" t="str">
            <v>tYJ</v>
          </cell>
          <cell r="B3528" t="str">
            <v>t</v>
          </cell>
          <cell r="C3528" t="str">
            <v>mid-8</v>
          </cell>
          <cell r="D3528" t="str">
            <v>Y</v>
          </cell>
          <cell r="E3528" t="str">
            <v>J</v>
          </cell>
          <cell r="F3528" t="str">
            <v>mid-8</v>
          </cell>
          <cell r="G3528" t="str">
            <v>tY</v>
          </cell>
          <cell r="H3528" t="str">
            <v>YJ</v>
          </cell>
          <cell r="I3528">
            <v>3</v>
          </cell>
          <cell r="J3528" t="str">
            <v>Not Found</v>
          </cell>
          <cell r="K3528">
            <v>8.9499999999999996E-2</v>
          </cell>
          <cell r="L3528">
            <v>2.3E-3</v>
          </cell>
          <cell r="M3528">
            <v>10</v>
          </cell>
          <cell r="N3528" t="str">
            <v>Not Found</v>
          </cell>
          <cell r="O3528">
            <v>0.1017</v>
          </cell>
          <cell r="P3528">
            <v>3.8E-3</v>
          </cell>
          <cell r="Q3528">
            <v>7</v>
          </cell>
          <cell r="R3528">
            <v>-0.4475760124320034</v>
          </cell>
          <cell r="S3528">
            <v>-0.25562484216277065</v>
          </cell>
          <cell r="T3528">
            <v>-0.20581066972277653</v>
          </cell>
          <cell r="U3528">
            <v>-0.41966968613149402</v>
          </cell>
          <cell r="V3528">
            <v>4.632628867188715E-2</v>
          </cell>
          <cell r="W3528">
            <v>2.7566784120404197E-2</v>
          </cell>
          <cell r="X3528">
            <v>33</v>
          </cell>
          <cell r="Y3528">
            <v>40</v>
          </cell>
          <cell r="Z3528">
            <v>42</v>
          </cell>
          <cell r="AA3528">
            <v>34</v>
          </cell>
          <cell r="AB3528">
            <v>52</v>
          </cell>
          <cell r="AC3528">
            <v>51</v>
          </cell>
        </row>
        <row r="3529">
          <cell r="A3529" t="str">
            <v>TYk</v>
          </cell>
          <cell r="B3529" t="str">
            <v>T</v>
          </cell>
          <cell r="C3529" t="str">
            <v>late-8</v>
          </cell>
          <cell r="D3529" t="str">
            <v>Y</v>
          </cell>
          <cell r="E3529" t="str">
            <v>k</v>
          </cell>
          <cell r="F3529" t="str">
            <v>mid-8</v>
          </cell>
          <cell r="G3529" t="str">
            <v>TY</v>
          </cell>
          <cell r="H3529" t="str">
            <v>Yk</v>
          </cell>
          <cell r="I3529">
            <v>4</v>
          </cell>
          <cell r="J3529" t="str">
            <v>Not Found</v>
          </cell>
          <cell r="K3529">
            <v>9.4500000000000001E-2</v>
          </cell>
          <cell r="L3529">
            <v>3.2000000000000002E-3</v>
          </cell>
          <cell r="M3529">
            <v>9</v>
          </cell>
          <cell r="N3529" t="str">
            <v>Not Found</v>
          </cell>
          <cell r="O3529">
            <v>0.109</v>
          </cell>
          <cell r="P3529">
            <v>2.5999999999999999E-3</v>
          </cell>
          <cell r="Q3529">
            <v>6</v>
          </cell>
          <cell r="R3529">
            <v>-0.33220054332026011</v>
          </cell>
          <cell r="S3529">
            <v>5.7974163792514658E-3</v>
          </cell>
          <cell r="T3529">
            <v>-0.36686867008437607</v>
          </cell>
          <cell r="U3529">
            <v>-0.25255372008487237</v>
          </cell>
          <cell r="V3529">
            <v>-0.32022889733620064</v>
          </cell>
          <cell r="W3529">
            <v>-0.20404721553737729</v>
          </cell>
          <cell r="X3529">
            <v>37</v>
          </cell>
          <cell r="Y3529">
            <v>50</v>
          </cell>
          <cell r="Z3529">
            <v>36</v>
          </cell>
          <cell r="AA3529">
            <v>40</v>
          </cell>
          <cell r="AB3529">
            <v>38</v>
          </cell>
          <cell r="AC3529">
            <v>42</v>
          </cell>
        </row>
        <row r="3530">
          <cell r="A3530" t="str">
            <v>TYl</v>
          </cell>
          <cell r="B3530" t="str">
            <v>T</v>
          </cell>
          <cell r="C3530" t="str">
            <v>late-8</v>
          </cell>
          <cell r="D3530" t="str">
            <v>Y</v>
          </cell>
          <cell r="E3530" t="str">
            <v>l</v>
          </cell>
          <cell r="F3530" t="str">
            <v>late-8</v>
          </cell>
          <cell r="G3530" t="str">
            <v>TY</v>
          </cell>
          <cell r="H3530" t="str">
            <v>Yl</v>
          </cell>
          <cell r="I3530">
            <v>5</v>
          </cell>
          <cell r="J3530" t="str">
            <v>Not Found</v>
          </cell>
          <cell r="K3530">
            <v>0.1147</v>
          </cell>
          <cell r="L3530">
            <v>2.8999999999999998E-3</v>
          </cell>
          <cell r="M3530">
            <v>14</v>
          </cell>
          <cell r="N3530" t="str">
            <v>Not Found</v>
          </cell>
          <cell r="O3530">
            <v>0.12989999999999999</v>
          </cell>
          <cell r="P3530">
            <v>3.3999999999999998E-3</v>
          </cell>
          <cell r="Q3530">
            <v>6</v>
          </cell>
          <cell r="R3530">
            <v>0.13391635189118237</v>
          </cell>
          <cell r="S3530">
            <v>-8.134333646808932E-2</v>
          </cell>
          <cell r="T3530">
            <v>0.43842133172362152</v>
          </cell>
          <cell r="U3530">
            <v>0.22590157996641402</v>
          </cell>
          <cell r="V3530">
            <v>-7.5858773330808829E-2</v>
          </cell>
          <cell r="W3530">
            <v>-0.20404721553737729</v>
          </cell>
          <cell r="X3530">
            <v>55.000000000000007</v>
          </cell>
          <cell r="Y3530">
            <v>46</v>
          </cell>
          <cell r="Z3530">
            <v>67</v>
          </cell>
          <cell r="AA3530">
            <v>59</v>
          </cell>
          <cell r="AB3530">
            <v>48</v>
          </cell>
          <cell r="AC3530">
            <v>42</v>
          </cell>
        </row>
        <row r="3531">
          <cell r="A3531" t="str">
            <v>TYm</v>
          </cell>
          <cell r="B3531" t="str">
            <v>T</v>
          </cell>
          <cell r="C3531" t="str">
            <v>late-8</v>
          </cell>
          <cell r="D3531" t="str">
            <v>Y</v>
          </cell>
          <cell r="E3531" t="str">
            <v>m</v>
          </cell>
          <cell r="F3531" t="str">
            <v>early-8</v>
          </cell>
          <cell r="G3531" t="str">
            <v>TY</v>
          </cell>
          <cell r="H3531" t="str">
            <v>Ym</v>
          </cell>
          <cell r="I3531">
            <v>3</v>
          </cell>
          <cell r="J3531" t="str">
            <v>Not Found</v>
          </cell>
          <cell r="K3531">
            <v>9.0499999999999997E-2</v>
          </cell>
          <cell r="L3531">
            <v>1.4E-3</v>
          </cell>
          <cell r="M3531">
            <v>9</v>
          </cell>
          <cell r="N3531" t="str">
            <v>Not Found</v>
          </cell>
          <cell r="O3531">
            <v>9.3700000000000006E-2</v>
          </cell>
          <cell r="P3531">
            <v>1.2999999999999999E-3</v>
          </cell>
          <cell r="Q3531">
            <v>5</v>
          </cell>
          <cell r="R3531">
            <v>-0.42450091860965478</v>
          </cell>
          <cell r="S3531">
            <v>-0.51704710070479265</v>
          </cell>
          <cell r="T3531">
            <v>-0.36686867008437607</v>
          </cell>
          <cell r="U3531">
            <v>-0.6028104708401204</v>
          </cell>
          <cell r="V3531">
            <v>-0.71733034884496238</v>
          </cell>
          <cell r="W3531">
            <v>-0.43566121519515877</v>
          </cell>
          <cell r="X3531">
            <v>34</v>
          </cell>
          <cell r="Y3531">
            <v>30</v>
          </cell>
          <cell r="Z3531">
            <v>36</v>
          </cell>
          <cell r="AA3531">
            <v>27</v>
          </cell>
          <cell r="AB3531">
            <v>24</v>
          </cell>
          <cell r="AC3531">
            <v>33</v>
          </cell>
        </row>
        <row r="3532">
          <cell r="A3532" t="str">
            <v>TYn</v>
          </cell>
          <cell r="B3532" t="str">
            <v>T</v>
          </cell>
          <cell r="C3532" t="str">
            <v>late-8</v>
          </cell>
          <cell r="D3532" t="str">
            <v>Y</v>
          </cell>
          <cell r="E3532" t="str">
            <v>n</v>
          </cell>
          <cell r="F3532" t="str">
            <v>early-8</v>
          </cell>
          <cell r="G3532" t="str">
            <v>TY</v>
          </cell>
          <cell r="H3532" t="str">
            <v>Yn</v>
          </cell>
          <cell r="I3532">
            <v>3</v>
          </cell>
          <cell r="J3532" t="str">
            <v>Not Found</v>
          </cell>
          <cell r="K3532">
            <v>0.1371</v>
          </cell>
          <cell r="L3532">
            <v>5.0000000000000001E-3</v>
          </cell>
          <cell r="M3532">
            <v>16</v>
          </cell>
          <cell r="N3532" t="str">
            <v>Not Found</v>
          </cell>
          <cell r="O3532">
            <v>0.15379999999999999</v>
          </cell>
          <cell r="P3532">
            <v>7.7999999999999996E-3</v>
          </cell>
          <cell r="Q3532">
            <v>10</v>
          </cell>
          <cell r="R3532">
            <v>0.650798453511792</v>
          </cell>
          <cell r="S3532">
            <v>0.52864193346329558</v>
          </cell>
          <cell r="T3532">
            <v>0.76053733244682054</v>
          </cell>
          <cell r="U3532">
            <v>0.77303467428343575</v>
          </cell>
          <cell r="V3532">
            <v>1.2681769086988464</v>
          </cell>
          <cell r="W3532">
            <v>0.72240878309374867</v>
          </cell>
          <cell r="X3532">
            <v>74</v>
          </cell>
          <cell r="Y3532">
            <v>70</v>
          </cell>
          <cell r="Z3532">
            <v>78</v>
          </cell>
          <cell r="AA3532">
            <v>78</v>
          </cell>
          <cell r="AB3532">
            <v>90</v>
          </cell>
          <cell r="AC3532">
            <v>76</v>
          </cell>
        </row>
        <row r="3533">
          <cell r="A3533" t="str">
            <v>TYp</v>
          </cell>
          <cell r="B3533" t="str">
            <v>T</v>
          </cell>
          <cell r="C3533" t="str">
            <v>late-8</v>
          </cell>
          <cell r="D3533" t="str">
            <v>Y</v>
          </cell>
          <cell r="E3533" t="str">
            <v>p</v>
          </cell>
          <cell r="F3533" t="str">
            <v>early-8</v>
          </cell>
          <cell r="G3533" t="str">
            <v>TY</v>
          </cell>
          <cell r="H3533" t="str">
            <v>Yp</v>
          </cell>
          <cell r="I3533">
            <v>3</v>
          </cell>
          <cell r="J3533" t="str">
            <v>Not Found</v>
          </cell>
          <cell r="K3533">
            <v>7.8200000000000006E-2</v>
          </cell>
          <cell r="L3533">
            <v>1.6999999999999999E-3</v>
          </cell>
          <cell r="M3533">
            <v>5</v>
          </cell>
          <cell r="N3533" t="str">
            <v>Not Found</v>
          </cell>
          <cell r="O3533">
            <v>8.0699999999999994E-2</v>
          </cell>
          <cell r="P3533">
            <v>1.8E-3</v>
          </cell>
          <cell r="Q3533">
            <v>4</v>
          </cell>
          <cell r="R3533">
            <v>-0.70832457262454285</v>
          </cell>
          <cell r="S3533">
            <v>-0.42990634785745202</v>
          </cell>
          <cell r="T3533">
            <v>-1.0111006715307742</v>
          </cell>
          <cell r="U3533">
            <v>-0.90041424599163866</v>
          </cell>
          <cell r="V3533">
            <v>-0.56459902134159246</v>
          </cell>
          <cell r="W3533">
            <v>-0.66727521485294028</v>
          </cell>
          <cell r="X3533">
            <v>24</v>
          </cell>
          <cell r="Y3533">
            <v>33</v>
          </cell>
          <cell r="Z3533">
            <v>15</v>
          </cell>
          <cell r="AA3533">
            <v>18</v>
          </cell>
          <cell r="AB3533">
            <v>28.999999999999996</v>
          </cell>
          <cell r="AC3533">
            <v>25</v>
          </cell>
        </row>
        <row r="3534">
          <cell r="A3534" t="str">
            <v>TYr</v>
          </cell>
          <cell r="B3534" t="str">
            <v>T</v>
          </cell>
          <cell r="C3534" t="str">
            <v>late-8</v>
          </cell>
          <cell r="D3534" t="str">
            <v>Y</v>
          </cell>
          <cell r="E3534" t="str">
            <v>r</v>
          </cell>
          <cell r="F3534" t="str">
            <v>late-8</v>
          </cell>
          <cell r="G3534" t="str">
            <v>TY</v>
          </cell>
          <cell r="H3534" t="str">
            <v>Yr</v>
          </cell>
          <cell r="I3534">
            <v>5</v>
          </cell>
          <cell r="J3534" t="str">
            <v>Not Found</v>
          </cell>
          <cell r="K3534">
            <v>0.11940000000000001</v>
          </cell>
          <cell r="L3534">
            <v>2.0999999999999999E-3</v>
          </cell>
          <cell r="M3534">
            <v>12</v>
          </cell>
          <cell r="N3534" t="str">
            <v>Not Found</v>
          </cell>
          <cell r="O3534">
            <v>0.13639999999999999</v>
          </cell>
          <cell r="P3534">
            <v>3.2000000000000002E-3</v>
          </cell>
          <cell r="Q3534">
            <v>4</v>
          </cell>
          <cell r="R3534">
            <v>0.24236929285622122</v>
          </cell>
          <cell r="S3534">
            <v>-0.31371867739433112</v>
          </cell>
          <cell r="T3534">
            <v>0.11630533100042251</v>
          </cell>
          <cell r="U3534">
            <v>0.37470346754217321</v>
          </cell>
          <cell r="V3534">
            <v>-0.13695130433215669</v>
          </cell>
          <cell r="W3534">
            <v>-0.66727521485294028</v>
          </cell>
          <cell r="X3534">
            <v>60</v>
          </cell>
          <cell r="Y3534">
            <v>37</v>
          </cell>
          <cell r="Z3534">
            <v>54</v>
          </cell>
          <cell r="AA3534">
            <v>65</v>
          </cell>
          <cell r="AB3534">
            <v>45</v>
          </cell>
          <cell r="AC3534">
            <v>25</v>
          </cell>
        </row>
        <row r="3535">
          <cell r="A3535" t="str">
            <v>tYs</v>
          </cell>
          <cell r="B3535" t="str">
            <v>t</v>
          </cell>
          <cell r="C3535" t="str">
            <v>mid-8</v>
          </cell>
          <cell r="D3535" t="str">
            <v>Y</v>
          </cell>
          <cell r="E3535" t="str">
            <v>s</v>
          </cell>
          <cell r="F3535" t="str">
            <v>late-8</v>
          </cell>
          <cell r="G3535" t="str">
            <v>tY</v>
          </cell>
          <cell r="H3535" t="str">
            <v>Ys</v>
          </cell>
          <cell r="I3535">
            <v>4</v>
          </cell>
          <cell r="J3535" t="str">
            <v>Not Found</v>
          </cell>
          <cell r="K3535">
            <v>0.15759999999999999</v>
          </cell>
          <cell r="L3535">
            <v>3.5000000000000001E-3</v>
          </cell>
          <cell r="M3535">
            <v>23</v>
          </cell>
          <cell r="N3535" t="str">
            <v>Not Found</v>
          </cell>
          <cell r="O3535">
            <v>0.1578</v>
          </cell>
          <cell r="P3535">
            <v>5.8999999999999999E-3</v>
          </cell>
          <cell r="Q3535">
            <v>14</v>
          </cell>
          <cell r="R3535">
            <v>1.1238378768699391</v>
          </cell>
          <cell r="S3535">
            <v>9.2938169226592121E-2</v>
          </cell>
          <cell r="T3535">
            <v>1.8879433349780173</v>
          </cell>
          <cell r="U3535">
            <v>0.86460506663774905</v>
          </cell>
          <cell r="V3535">
            <v>0.68779786418604072</v>
          </cell>
          <cell r="W3535">
            <v>1.6488647817248745</v>
          </cell>
          <cell r="X3535">
            <v>87</v>
          </cell>
          <cell r="Y3535">
            <v>54</v>
          </cell>
          <cell r="Z3535">
            <v>97</v>
          </cell>
          <cell r="AA3535">
            <v>81</v>
          </cell>
          <cell r="AB3535">
            <v>76</v>
          </cell>
          <cell r="AC3535">
            <v>95</v>
          </cell>
        </row>
        <row r="3536">
          <cell r="A3536" t="str">
            <v>tYS</v>
          </cell>
          <cell r="B3536" t="str">
            <v>t</v>
          </cell>
          <cell r="C3536" t="str">
            <v>mid-8</v>
          </cell>
          <cell r="D3536" t="str">
            <v>Y</v>
          </cell>
          <cell r="E3536" t="str">
            <v>S</v>
          </cell>
          <cell r="F3536" t="str">
            <v>late-8</v>
          </cell>
          <cell r="G3536" t="str">
            <v>tY</v>
          </cell>
          <cell r="H3536" t="str">
            <v>YS</v>
          </cell>
          <cell r="I3536">
            <v>4</v>
          </cell>
          <cell r="J3536" t="str">
            <v>Not Found</v>
          </cell>
          <cell r="K3536">
            <v>8.6499999999999994E-2</v>
          </cell>
          <cell r="L3536">
            <v>2.0999999999999999E-3</v>
          </cell>
          <cell r="M3536">
            <v>10</v>
          </cell>
          <cell r="N3536" t="str">
            <v>Not Found</v>
          </cell>
          <cell r="O3536">
            <v>0.1066</v>
          </cell>
          <cell r="P3536">
            <v>3.8E-3</v>
          </cell>
          <cell r="Q3536">
            <v>7</v>
          </cell>
          <cell r="R3536">
            <v>-0.51680129389904939</v>
          </cell>
          <cell r="S3536">
            <v>-0.31371867739433112</v>
          </cell>
          <cell r="T3536">
            <v>-0.20581066972277653</v>
          </cell>
          <cell r="U3536">
            <v>-0.30749595549746028</v>
          </cell>
          <cell r="V3536">
            <v>4.632628867188715E-2</v>
          </cell>
          <cell r="W3536">
            <v>2.7566784120404197E-2</v>
          </cell>
          <cell r="X3536">
            <v>30</v>
          </cell>
          <cell r="Y3536">
            <v>37</v>
          </cell>
          <cell r="Z3536">
            <v>42</v>
          </cell>
          <cell r="AA3536">
            <v>38</v>
          </cell>
          <cell r="AB3536">
            <v>52</v>
          </cell>
          <cell r="AC3536">
            <v>51</v>
          </cell>
        </row>
        <row r="3537">
          <cell r="A3537" t="str">
            <v>TYs</v>
          </cell>
          <cell r="B3537" t="str">
            <v>T</v>
          </cell>
          <cell r="C3537" t="str">
            <v>late-8</v>
          </cell>
          <cell r="D3537" t="str">
            <v>Y</v>
          </cell>
          <cell r="E3537" t="str">
            <v>s</v>
          </cell>
          <cell r="F3537" t="str">
            <v>late-8</v>
          </cell>
          <cell r="G3537" t="str">
            <v>TY</v>
          </cell>
          <cell r="H3537" t="str">
            <v>Ys</v>
          </cell>
          <cell r="I3537">
            <v>5</v>
          </cell>
          <cell r="J3537" t="str">
            <v>Not Found</v>
          </cell>
          <cell r="K3537">
            <v>0.11990000000000001</v>
          </cell>
          <cell r="L3537">
            <v>1.6000000000000001E-3</v>
          </cell>
          <cell r="M3537">
            <v>10</v>
          </cell>
          <cell r="N3537" t="str">
            <v>Not Found</v>
          </cell>
          <cell r="O3537">
            <v>0.11070000000000001</v>
          </cell>
          <cell r="P3537">
            <v>2.0999999999999999E-3</v>
          </cell>
          <cell r="Q3537">
            <v>5</v>
          </cell>
          <cell r="R3537">
            <v>0.25390683976739553</v>
          </cell>
          <cell r="S3537">
            <v>-0.45895326547323223</v>
          </cell>
          <cell r="T3537">
            <v>-0.20581066972277653</v>
          </cell>
          <cell r="U3537">
            <v>-0.21363630333428907</v>
          </cell>
          <cell r="V3537">
            <v>-0.47296022483957056</v>
          </cell>
          <cell r="W3537">
            <v>-0.43566121519515877</v>
          </cell>
          <cell r="X3537">
            <v>60</v>
          </cell>
          <cell r="Y3537">
            <v>32</v>
          </cell>
          <cell r="Z3537">
            <v>42</v>
          </cell>
          <cell r="AA3537">
            <v>42</v>
          </cell>
          <cell r="AB3537">
            <v>32</v>
          </cell>
          <cell r="AC3537">
            <v>33</v>
          </cell>
        </row>
        <row r="3538">
          <cell r="A3538" t="str">
            <v>tYT</v>
          </cell>
          <cell r="B3538" t="str">
            <v>t</v>
          </cell>
          <cell r="C3538" t="str">
            <v>mid-8</v>
          </cell>
          <cell r="D3538" t="str">
            <v>Y</v>
          </cell>
          <cell r="E3538" t="str">
            <v>T</v>
          </cell>
          <cell r="F3538" t="str">
            <v>late-8</v>
          </cell>
          <cell r="G3538" t="str">
            <v>tY</v>
          </cell>
          <cell r="H3538" t="str">
            <v>YT</v>
          </cell>
          <cell r="I3538">
            <v>4</v>
          </cell>
          <cell r="J3538" t="str">
            <v>Not Found</v>
          </cell>
          <cell r="K3538">
            <v>8.6099999999999996E-2</v>
          </cell>
          <cell r="L3538">
            <v>2.2000000000000001E-3</v>
          </cell>
          <cell r="M3538">
            <v>12</v>
          </cell>
          <cell r="N3538" t="str">
            <v>Not Found</v>
          </cell>
          <cell r="O3538">
            <v>0.104</v>
          </cell>
          <cell r="P3538">
            <v>3.8E-3</v>
          </cell>
          <cell r="Q3538">
            <v>9</v>
          </cell>
          <cell r="R3538">
            <v>-0.52603133142798886</v>
          </cell>
          <cell r="S3538">
            <v>-0.2846717597785508</v>
          </cell>
          <cell r="T3538">
            <v>0.11630533100042251</v>
          </cell>
          <cell r="U3538">
            <v>-0.36701671052776402</v>
          </cell>
          <cell r="V3538">
            <v>4.632628867188715E-2</v>
          </cell>
          <cell r="W3538">
            <v>0.49079478343596716</v>
          </cell>
          <cell r="X3538">
            <v>30</v>
          </cell>
          <cell r="Y3538">
            <v>38</v>
          </cell>
          <cell r="Z3538">
            <v>54</v>
          </cell>
          <cell r="AA3538">
            <v>36</v>
          </cell>
          <cell r="AB3538">
            <v>52</v>
          </cell>
          <cell r="AC3538">
            <v>69</v>
          </cell>
        </row>
        <row r="3539">
          <cell r="A3539" t="str">
            <v>TYt</v>
          </cell>
          <cell r="B3539" t="str">
            <v>T</v>
          </cell>
          <cell r="C3539" t="str">
            <v>late-8</v>
          </cell>
          <cell r="D3539" t="str">
            <v>Y</v>
          </cell>
          <cell r="E3539" t="str">
            <v>t</v>
          </cell>
          <cell r="F3539" t="str">
            <v>mid-8</v>
          </cell>
          <cell r="G3539" t="str">
            <v>TY</v>
          </cell>
          <cell r="H3539" t="str">
            <v>Yt</v>
          </cell>
          <cell r="I3539">
            <v>4</v>
          </cell>
          <cell r="J3539" t="str">
            <v>Not Found</v>
          </cell>
          <cell r="K3539">
            <v>0.107</v>
          </cell>
          <cell r="L3539">
            <v>3.7000000000000002E-3</v>
          </cell>
          <cell r="M3539">
            <v>13</v>
          </cell>
          <cell r="N3539" t="str">
            <v>Not Found</v>
          </cell>
          <cell r="O3539">
            <v>0.1166</v>
          </cell>
          <cell r="P3539">
            <v>4.1000000000000003E-3</v>
          </cell>
          <cell r="Q3539">
            <v>10</v>
          </cell>
          <cell r="R3539">
            <v>-4.3761870540902144E-2</v>
          </cell>
          <cell r="S3539">
            <v>0.1510320044581526</v>
          </cell>
          <cell r="T3539">
            <v>0.27736333136202201</v>
          </cell>
          <cell r="U3539">
            <v>-7.8569974611677307E-2</v>
          </cell>
          <cell r="V3539">
            <v>0.13796508517390921</v>
          </cell>
          <cell r="W3539">
            <v>0.72240878309374867</v>
          </cell>
          <cell r="X3539">
            <v>48</v>
          </cell>
          <cell r="Y3539">
            <v>56.000000000000007</v>
          </cell>
          <cell r="Z3539">
            <v>61</v>
          </cell>
          <cell r="AA3539">
            <v>47</v>
          </cell>
          <cell r="AB3539">
            <v>56.000000000000007</v>
          </cell>
          <cell r="AC3539">
            <v>76</v>
          </cell>
        </row>
        <row r="3540">
          <cell r="A3540" t="str">
            <v>tYv</v>
          </cell>
          <cell r="B3540" t="str">
            <v>t</v>
          </cell>
          <cell r="C3540" t="str">
            <v>mid-8</v>
          </cell>
          <cell r="D3540" t="str">
            <v>Y</v>
          </cell>
          <cell r="E3540" t="str">
            <v>v</v>
          </cell>
          <cell r="F3540" t="str">
            <v>mid-8</v>
          </cell>
          <cell r="G3540" t="str">
            <v>tY</v>
          </cell>
          <cell r="H3540" t="str">
            <v>Yv</v>
          </cell>
          <cell r="I3540">
            <v>3</v>
          </cell>
          <cell r="J3540" t="str">
            <v>Not Found</v>
          </cell>
          <cell r="K3540">
            <v>0.1024</v>
          </cell>
          <cell r="L3540">
            <v>3.5999999999999999E-3</v>
          </cell>
          <cell r="M3540">
            <v>17</v>
          </cell>
          <cell r="N3540" t="str">
            <v>Not Found</v>
          </cell>
          <cell r="O3540">
            <v>0.11749999999999999</v>
          </cell>
          <cell r="P3540">
            <v>4.7000000000000002E-3</v>
          </cell>
          <cell r="Q3540">
            <v>11</v>
          </cell>
          <cell r="R3540">
            <v>-0.14990730212370573</v>
          </cell>
          <cell r="S3540">
            <v>0.1219850868423723</v>
          </cell>
          <cell r="T3540">
            <v>0.9215953328084201</v>
          </cell>
          <cell r="U3540">
            <v>-5.7966636331956874E-2</v>
          </cell>
          <cell r="V3540">
            <v>0.32124267817795304</v>
          </cell>
          <cell r="W3540">
            <v>0.95402278275153019</v>
          </cell>
          <cell r="X3540">
            <v>44</v>
          </cell>
          <cell r="Y3540">
            <v>55.000000000000007</v>
          </cell>
          <cell r="Z3540">
            <v>82</v>
          </cell>
          <cell r="AA3540">
            <v>48</v>
          </cell>
          <cell r="AB3540">
            <v>63</v>
          </cell>
          <cell r="AC3540">
            <v>83</v>
          </cell>
        </row>
        <row r="3541">
          <cell r="A3541" t="str">
            <v>TYv</v>
          </cell>
          <cell r="B3541" t="str">
            <v>T</v>
          </cell>
          <cell r="C3541" t="str">
            <v>late-8</v>
          </cell>
          <cell r="D3541" t="str">
            <v>Y</v>
          </cell>
          <cell r="E3541" t="str">
            <v>v</v>
          </cell>
          <cell r="F3541" t="str">
            <v>mid-8</v>
          </cell>
          <cell r="G3541" t="str">
            <v>TY</v>
          </cell>
          <cell r="H3541" t="str">
            <v>Yv</v>
          </cell>
          <cell r="I3541">
            <v>4</v>
          </cell>
          <cell r="J3541" t="str">
            <v>Not Found</v>
          </cell>
          <cell r="K3541">
            <v>6.4600000000000005E-2</v>
          </cell>
          <cell r="L3541">
            <v>1.6999999999999999E-3</v>
          </cell>
          <cell r="M3541">
            <v>10</v>
          </cell>
          <cell r="N3541" t="str">
            <v>Not Found</v>
          </cell>
          <cell r="O3541">
            <v>7.0400000000000004E-2</v>
          </cell>
          <cell r="P3541">
            <v>8.9999999999999998E-4</v>
          </cell>
          <cell r="Q3541">
            <v>4</v>
          </cell>
          <cell r="R3541">
            <v>-1.0221458486084845</v>
          </cell>
          <cell r="S3541">
            <v>-0.42990634785745202</v>
          </cell>
          <cell r="T3541">
            <v>-0.20581066972277653</v>
          </cell>
          <cell r="U3541">
            <v>-1.136208006303995</v>
          </cell>
          <cell r="V3541">
            <v>-0.83951541084765835</v>
          </cell>
          <cell r="W3541">
            <v>-0.66727521485294028</v>
          </cell>
          <cell r="X3541">
            <v>15</v>
          </cell>
          <cell r="Y3541">
            <v>33</v>
          </cell>
          <cell r="Z3541">
            <v>42</v>
          </cell>
          <cell r="AA3541">
            <v>13</v>
          </cell>
          <cell r="AB3541">
            <v>21</v>
          </cell>
          <cell r="AC3541">
            <v>25</v>
          </cell>
        </row>
        <row r="3542">
          <cell r="A3542" t="str">
            <v>tYz</v>
          </cell>
          <cell r="B3542" t="str">
            <v>t</v>
          </cell>
          <cell r="C3542" t="str">
            <v>mid-8</v>
          </cell>
          <cell r="D3542" t="str">
            <v>Y</v>
          </cell>
          <cell r="E3542" t="str">
            <v>z</v>
          </cell>
          <cell r="F3542" t="str">
            <v>late-8</v>
          </cell>
          <cell r="G3542" t="str">
            <v>tY</v>
          </cell>
          <cell r="H3542" t="str">
            <v>Yz</v>
          </cell>
          <cell r="I3542">
            <v>4</v>
          </cell>
          <cell r="J3542" t="str">
            <v>Not Found</v>
          </cell>
          <cell r="K3542">
            <v>9.8900000000000002E-2</v>
          </cell>
          <cell r="L3542">
            <v>3.0000000000000001E-3</v>
          </cell>
          <cell r="M3542">
            <v>17</v>
          </cell>
          <cell r="N3542" t="str">
            <v>Not Found</v>
          </cell>
          <cell r="O3542">
            <v>0.1196</v>
          </cell>
          <cell r="P3542">
            <v>4.4000000000000003E-3</v>
          </cell>
          <cell r="Q3542">
            <v>13</v>
          </cell>
          <cell r="R3542">
            <v>-0.23067013050192606</v>
          </cell>
          <cell r="S3542">
            <v>-5.2296418852309019E-2</v>
          </cell>
          <cell r="T3542">
            <v>0.9215953328084201</v>
          </cell>
          <cell r="U3542">
            <v>-9.8921803459423203E-3</v>
          </cell>
          <cell r="V3542">
            <v>0.22960388167593113</v>
          </cell>
          <cell r="W3542">
            <v>1.4172507820670932</v>
          </cell>
          <cell r="X3542">
            <v>41</v>
          </cell>
          <cell r="Y3542">
            <v>48</v>
          </cell>
          <cell r="Z3542">
            <v>82</v>
          </cell>
          <cell r="AA3542">
            <v>50</v>
          </cell>
          <cell r="AB3542">
            <v>60</v>
          </cell>
          <cell r="AC3542">
            <v>92</v>
          </cell>
        </row>
        <row r="3543">
          <cell r="A3543" t="str">
            <v>TYz</v>
          </cell>
          <cell r="B3543" t="str">
            <v>T</v>
          </cell>
          <cell r="C3543" t="str">
            <v>late-8</v>
          </cell>
          <cell r="D3543" t="str">
            <v>Y</v>
          </cell>
          <cell r="E3543" t="str">
            <v>z</v>
          </cell>
          <cell r="F3543" t="str">
            <v>late-8</v>
          </cell>
          <cell r="G3543" t="str">
            <v>TY</v>
          </cell>
          <cell r="H3543" t="str">
            <v>Yz</v>
          </cell>
          <cell r="I3543">
            <v>5</v>
          </cell>
          <cell r="J3543" t="str">
            <v>Not Found</v>
          </cell>
          <cell r="K3543">
            <v>6.1199999999999997E-2</v>
          </cell>
          <cell r="L3543">
            <v>1.1999999999999999E-3</v>
          </cell>
          <cell r="M3543">
            <v>6</v>
          </cell>
          <cell r="N3543" t="str">
            <v>Not Found</v>
          </cell>
          <cell r="O3543">
            <v>7.2499999999999995E-2</v>
          </cell>
          <cell r="P3543">
            <v>6.9999999999999999E-4</v>
          </cell>
          <cell r="Q3543">
            <v>4</v>
          </cell>
          <cell r="R3543">
            <v>-1.10060116760447</v>
          </cell>
          <cell r="S3543">
            <v>-0.57514093593635329</v>
          </cell>
          <cell r="T3543">
            <v>-0.85004267116917465</v>
          </cell>
          <cell r="U3543">
            <v>-1.0881335503179808</v>
          </cell>
          <cell r="V3543">
            <v>-0.90060794184900617</v>
          </cell>
          <cell r="W3543">
            <v>-0.66727521485294028</v>
          </cell>
          <cell r="X3543">
            <v>14.000000000000002</v>
          </cell>
          <cell r="Y3543">
            <v>28.000000000000004</v>
          </cell>
          <cell r="Z3543">
            <v>20</v>
          </cell>
          <cell r="AA3543">
            <v>14.000000000000002</v>
          </cell>
          <cell r="AB3543">
            <v>19</v>
          </cell>
          <cell r="AC3543">
            <v>25</v>
          </cell>
        </row>
        <row r="3544">
          <cell r="A3544" t="str">
            <v>v@b</v>
          </cell>
          <cell r="B3544" t="str">
            <v>v</v>
          </cell>
          <cell r="C3544" t="str">
            <v>mid-8</v>
          </cell>
          <cell r="D3544" t="str">
            <v>@</v>
          </cell>
          <cell r="E3544" t="str">
            <v>b</v>
          </cell>
          <cell r="F3544" t="str">
            <v>early-8</v>
          </cell>
          <cell r="G3544" t="str">
            <v>v@</v>
          </cell>
          <cell r="H3544" t="str">
            <v>@b</v>
          </cell>
          <cell r="I3544">
            <v>2</v>
          </cell>
          <cell r="J3544" t="str">
            <v>Not Found</v>
          </cell>
          <cell r="K3544">
            <v>0.1278</v>
          </cell>
          <cell r="L3544">
            <v>5.1000000000000004E-3</v>
          </cell>
          <cell r="M3544">
            <v>10</v>
          </cell>
          <cell r="N3544" t="str">
            <v>Not Found</v>
          </cell>
          <cell r="O3544">
            <v>0.10979999999999999</v>
          </cell>
          <cell r="P3544">
            <v>4.1999999999999997E-3</v>
          </cell>
          <cell r="Q3544">
            <v>4</v>
          </cell>
          <cell r="R3544">
            <v>0.43620008096394958</v>
          </cell>
          <cell r="S3544">
            <v>0.55768885107907584</v>
          </cell>
          <cell r="T3544">
            <v>-0.20581066972277653</v>
          </cell>
          <cell r="U3544">
            <v>-0.23423964161400984</v>
          </cell>
          <cell r="V3544">
            <v>0.168511350674583</v>
          </cell>
          <cell r="W3544">
            <v>-0.66727521485294028</v>
          </cell>
          <cell r="X3544">
            <v>67</v>
          </cell>
          <cell r="Y3544">
            <v>71</v>
          </cell>
          <cell r="Z3544">
            <v>42</v>
          </cell>
          <cell r="AA3544">
            <v>41</v>
          </cell>
          <cell r="AB3544">
            <v>56.999999999999993</v>
          </cell>
          <cell r="AC3544">
            <v>25</v>
          </cell>
        </row>
        <row r="3545">
          <cell r="A3545" t="str">
            <v>v@C</v>
          </cell>
          <cell r="B3545" t="str">
            <v>v</v>
          </cell>
          <cell r="C3545" t="str">
            <v>mid-8</v>
          </cell>
          <cell r="D3545" t="str">
            <v>@</v>
          </cell>
          <cell r="E3545" t="str">
            <v>C</v>
          </cell>
          <cell r="F3545" t="str">
            <v>mid-8</v>
          </cell>
          <cell r="G3545" t="str">
            <v>v@</v>
          </cell>
          <cell r="H3545" t="str">
            <v>@C</v>
          </cell>
          <cell r="I3545">
            <v>3</v>
          </cell>
          <cell r="J3545" t="str">
            <v>Not Found</v>
          </cell>
          <cell r="K3545">
            <v>0.10979999999999999</v>
          </cell>
          <cell r="L3545">
            <v>4.0000000000000001E-3</v>
          </cell>
          <cell r="M3545">
            <v>11</v>
          </cell>
          <cell r="N3545" t="str">
            <v>Not Found</v>
          </cell>
          <cell r="O3545">
            <v>0.10050000000000001</v>
          </cell>
          <cell r="P3545">
            <v>4.0000000000000001E-3</v>
          </cell>
          <cell r="Q3545">
            <v>4</v>
          </cell>
          <cell r="R3545">
            <v>2.0848392161673984E-2</v>
          </cell>
          <cell r="S3545">
            <v>0.23817275730549328</v>
          </cell>
          <cell r="T3545">
            <v>-4.4752669361177014E-2</v>
          </cell>
          <cell r="U3545">
            <v>-0.44714080383778787</v>
          </cell>
          <cell r="V3545">
            <v>0.10741881967323515</v>
          </cell>
          <cell r="W3545">
            <v>-0.66727521485294028</v>
          </cell>
          <cell r="X3545">
            <v>51</v>
          </cell>
          <cell r="Y3545">
            <v>59</v>
          </cell>
          <cell r="Z3545">
            <v>48</v>
          </cell>
          <cell r="AA3545">
            <v>33</v>
          </cell>
          <cell r="AB3545">
            <v>55.000000000000007</v>
          </cell>
          <cell r="AC3545">
            <v>25</v>
          </cell>
        </row>
        <row r="3546">
          <cell r="A3546" t="str">
            <v>v@d</v>
          </cell>
          <cell r="B3546" t="str">
            <v>v</v>
          </cell>
          <cell r="C3546" t="str">
            <v>mid-8</v>
          </cell>
          <cell r="D3546" t="str">
            <v>@</v>
          </cell>
          <cell r="E3546" t="str">
            <v>d</v>
          </cell>
          <cell r="F3546" t="str">
            <v>early-8</v>
          </cell>
          <cell r="G3546" t="str">
            <v>v@</v>
          </cell>
          <cell r="H3546" t="str">
            <v>@d</v>
          </cell>
          <cell r="I3546">
            <v>2</v>
          </cell>
          <cell r="J3546" t="str">
            <v>Not Found</v>
          </cell>
          <cell r="K3546">
            <v>0.13980000000000001</v>
          </cell>
          <cell r="L3546">
            <v>4.8999999999999998E-3</v>
          </cell>
          <cell r="M3546">
            <v>15</v>
          </cell>
          <cell r="N3546" t="str">
            <v>Not Found</v>
          </cell>
          <cell r="O3546">
            <v>0.1414</v>
          </cell>
          <cell r="P3546">
            <v>6.7999999999999996E-3</v>
          </cell>
          <cell r="Q3546">
            <v>10</v>
          </cell>
          <cell r="R3546">
            <v>0.71310120683213352</v>
          </cell>
          <cell r="S3546">
            <v>0.49959501584751526</v>
          </cell>
          <cell r="T3546">
            <v>0.59947933208522108</v>
          </cell>
          <cell r="U3546">
            <v>0.48916645798506481</v>
          </cell>
          <cell r="V3546">
            <v>0.9627142536921065</v>
          </cell>
          <cell r="W3546">
            <v>0.72240878309374867</v>
          </cell>
          <cell r="X3546">
            <v>76</v>
          </cell>
          <cell r="Y3546">
            <v>69</v>
          </cell>
          <cell r="Z3546">
            <v>72</v>
          </cell>
          <cell r="AA3546">
            <v>69</v>
          </cell>
          <cell r="AB3546">
            <v>83</v>
          </cell>
          <cell r="AC3546">
            <v>76</v>
          </cell>
        </row>
        <row r="3547">
          <cell r="A3547" t="str">
            <v>v@f</v>
          </cell>
          <cell r="B3547" t="str">
            <v>v</v>
          </cell>
          <cell r="C3547" t="str">
            <v>mid-8</v>
          </cell>
          <cell r="D3547" t="str">
            <v>@</v>
          </cell>
          <cell r="E3547" t="str">
            <v>f</v>
          </cell>
          <cell r="F3547" t="str">
            <v>mid-8</v>
          </cell>
          <cell r="G3547" t="str">
            <v>v@</v>
          </cell>
          <cell r="H3547" t="str">
            <v>@f</v>
          </cell>
          <cell r="I3547">
            <v>3</v>
          </cell>
          <cell r="J3547" t="str">
            <v>Not Found</v>
          </cell>
          <cell r="K3547">
            <v>0.1215</v>
          </cell>
          <cell r="L3547">
            <v>3.8E-3</v>
          </cell>
          <cell r="M3547">
            <v>7</v>
          </cell>
          <cell r="N3547" t="str">
            <v>Not Found</v>
          </cell>
          <cell r="O3547">
            <v>0.1072</v>
          </cell>
          <cell r="P3547">
            <v>3.8E-3</v>
          </cell>
          <cell r="Q3547">
            <v>4</v>
          </cell>
          <cell r="R3547">
            <v>0.29082698988315314</v>
          </cell>
          <cell r="S3547">
            <v>0.18007892207393278</v>
          </cell>
          <cell r="T3547">
            <v>-0.68898467080757508</v>
          </cell>
          <cell r="U3547">
            <v>-0.29376039664431325</v>
          </cell>
          <cell r="V3547">
            <v>4.632628867188715E-2</v>
          </cell>
          <cell r="W3547">
            <v>-0.66727521485294028</v>
          </cell>
          <cell r="X3547">
            <v>61</v>
          </cell>
          <cell r="Y3547">
            <v>56.999999999999993</v>
          </cell>
          <cell r="Z3547">
            <v>24</v>
          </cell>
          <cell r="AA3547">
            <v>38</v>
          </cell>
          <cell r="AB3547">
            <v>52</v>
          </cell>
          <cell r="AC3547">
            <v>25</v>
          </cell>
        </row>
        <row r="3548">
          <cell r="A3548" t="str">
            <v>v@g</v>
          </cell>
          <cell r="B3548" t="str">
            <v>v</v>
          </cell>
          <cell r="C3548" t="str">
            <v>mid-8</v>
          </cell>
          <cell r="D3548" t="str">
            <v>@</v>
          </cell>
          <cell r="E3548" t="str">
            <v>g</v>
          </cell>
          <cell r="F3548" t="str">
            <v>mid-8</v>
          </cell>
          <cell r="G3548" t="str">
            <v>v@</v>
          </cell>
          <cell r="H3548" t="str">
            <v>@g</v>
          </cell>
          <cell r="I3548">
            <v>3</v>
          </cell>
          <cell r="J3548" t="str">
            <v>Not Found</v>
          </cell>
          <cell r="K3548">
            <v>0.1198</v>
          </cell>
          <cell r="L3548">
            <v>5.4000000000000003E-3</v>
          </cell>
          <cell r="M3548">
            <v>16</v>
          </cell>
          <cell r="N3548" t="str">
            <v>Not Found</v>
          </cell>
          <cell r="O3548">
            <v>0.1069</v>
          </cell>
          <cell r="P3548">
            <v>5.0000000000000001E-3</v>
          </cell>
          <cell r="Q3548">
            <v>6</v>
          </cell>
          <cell r="R3548">
            <v>0.25159933038516064</v>
          </cell>
          <cell r="S3548">
            <v>0.64482960392641653</v>
          </cell>
          <cell r="T3548">
            <v>0.76053733244682054</v>
          </cell>
          <cell r="U3548">
            <v>-0.30062817607088693</v>
          </cell>
          <cell r="V3548">
            <v>0.41288147467997494</v>
          </cell>
          <cell r="W3548">
            <v>-0.20404721553737729</v>
          </cell>
          <cell r="X3548">
            <v>60</v>
          </cell>
          <cell r="Y3548">
            <v>74</v>
          </cell>
          <cell r="Z3548">
            <v>78</v>
          </cell>
          <cell r="AA3548">
            <v>38</v>
          </cell>
          <cell r="AB3548">
            <v>66</v>
          </cell>
          <cell r="AC3548">
            <v>42</v>
          </cell>
        </row>
        <row r="3549">
          <cell r="A3549" t="str">
            <v>v@G</v>
          </cell>
          <cell r="B3549" t="str">
            <v>v</v>
          </cell>
          <cell r="C3549" t="str">
            <v>mid-8</v>
          </cell>
          <cell r="D3549" t="str">
            <v>@</v>
          </cell>
          <cell r="E3549" t="str">
            <v>G</v>
          </cell>
          <cell r="F3549" t="str">
            <v>mid-8</v>
          </cell>
          <cell r="G3549" t="str">
            <v>v@</v>
          </cell>
          <cell r="H3549" t="str">
            <v>@G</v>
          </cell>
          <cell r="I3549">
            <v>3</v>
          </cell>
          <cell r="J3549" t="str">
            <v>Not Found</v>
          </cell>
          <cell r="K3549">
            <v>0.11360000000000001</v>
          </cell>
          <cell r="L3549">
            <v>6.1999999999999998E-3</v>
          </cell>
          <cell r="M3549">
            <v>10</v>
          </cell>
          <cell r="N3549" t="str">
            <v>Not Found</v>
          </cell>
          <cell r="O3549">
            <v>0.1067</v>
          </cell>
          <cell r="P3549">
            <v>6.4000000000000003E-3</v>
          </cell>
          <cell r="Q3549">
            <v>6</v>
          </cell>
          <cell r="R3549">
            <v>0.1085337486865991</v>
          </cell>
          <cell r="S3549">
            <v>0.87720494485265821</v>
          </cell>
          <cell r="T3549">
            <v>-0.20581066972277653</v>
          </cell>
          <cell r="U3549">
            <v>-0.30520669568860237</v>
          </cell>
          <cell r="V3549">
            <v>0.84052919168941076</v>
          </cell>
          <cell r="W3549">
            <v>-0.20404721553737729</v>
          </cell>
          <cell r="X3549">
            <v>54</v>
          </cell>
          <cell r="Y3549">
            <v>81</v>
          </cell>
          <cell r="Z3549">
            <v>42</v>
          </cell>
          <cell r="AA3549">
            <v>38</v>
          </cell>
          <cell r="AB3549">
            <v>80</v>
          </cell>
          <cell r="AC3549">
            <v>42</v>
          </cell>
        </row>
        <row r="3550">
          <cell r="A3550" t="str">
            <v>v@J</v>
          </cell>
          <cell r="B3550" t="str">
            <v>v</v>
          </cell>
          <cell r="C3550" t="str">
            <v>mid-8</v>
          </cell>
          <cell r="D3550" t="str">
            <v>@</v>
          </cell>
          <cell r="E3550" t="str">
            <v>J</v>
          </cell>
          <cell r="F3550" t="str">
            <v>mid-8</v>
          </cell>
          <cell r="G3550" t="str">
            <v>v@</v>
          </cell>
          <cell r="H3550" t="str">
            <v>@J</v>
          </cell>
          <cell r="I3550">
            <v>3</v>
          </cell>
          <cell r="J3550" t="str">
            <v>Not Found</v>
          </cell>
          <cell r="K3550">
            <v>0.11260000000000001</v>
          </cell>
          <cell r="L3550">
            <v>3.3E-3</v>
          </cell>
          <cell r="M3550">
            <v>5</v>
          </cell>
          <cell r="N3550" t="str">
            <v>Not Found</v>
          </cell>
          <cell r="O3550">
            <v>9.4200000000000006E-2</v>
          </cell>
          <cell r="P3550">
            <v>2.5000000000000001E-3</v>
          </cell>
          <cell r="Q3550">
            <v>2</v>
          </cell>
          <cell r="R3550">
            <v>8.545865486425043E-2</v>
          </cell>
          <cell r="S3550">
            <v>3.4844333995031646E-2</v>
          </cell>
          <cell r="T3550">
            <v>-1.0111006715307742</v>
          </cell>
          <cell r="U3550">
            <v>-0.59136417179583123</v>
          </cell>
          <cell r="V3550">
            <v>-0.3507751628368746</v>
          </cell>
          <cell r="W3550">
            <v>-1.1305032141685032</v>
          </cell>
          <cell r="X3550">
            <v>53</v>
          </cell>
          <cell r="Y3550">
            <v>51</v>
          </cell>
          <cell r="Z3550">
            <v>15</v>
          </cell>
          <cell r="AA3550">
            <v>28.000000000000004</v>
          </cell>
          <cell r="AB3550">
            <v>37</v>
          </cell>
          <cell r="AC3550">
            <v>13</v>
          </cell>
        </row>
        <row r="3551">
          <cell r="A3551" t="str">
            <v>v@k</v>
          </cell>
          <cell r="B3551" t="str">
            <v>v</v>
          </cell>
          <cell r="C3551" t="str">
            <v>mid-8</v>
          </cell>
          <cell r="D3551" t="str">
            <v>@</v>
          </cell>
          <cell r="E3551" t="str">
            <v>k</v>
          </cell>
          <cell r="F3551" t="str">
            <v>mid-8</v>
          </cell>
          <cell r="G3551" t="str">
            <v>v@</v>
          </cell>
          <cell r="H3551" t="str">
            <v>@k</v>
          </cell>
          <cell r="I3551">
            <v>3</v>
          </cell>
          <cell r="J3551" t="str">
            <v>Not Found</v>
          </cell>
          <cell r="K3551">
            <v>0.15529999999999999</v>
          </cell>
          <cell r="L3551">
            <v>7.9000000000000008E-3</v>
          </cell>
          <cell r="M3551">
            <v>13</v>
          </cell>
          <cell r="N3551" t="str">
            <v>Not Found</v>
          </cell>
          <cell r="O3551">
            <v>0.14860000000000001</v>
          </cell>
          <cell r="P3551">
            <v>8.6999999999999994E-3</v>
          </cell>
          <cell r="Q3551">
            <v>9</v>
          </cell>
          <cell r="R3551">
            <v>1.0707651610785371</v>
          </cell>
          <cell r="S3551">
            <v>1.3710025443209224</v>
          </cell>
          <cell r="T3551">
            <v>0.27736333136202201</v>
          </cell>
          <cell r="U3551">
            <v>0.65399316422282894</v>
          </cell>
          <cell r="V3551">
            <v>1.5430932982049119</v>
          </cell>
          <cell r="W3551">
            <v>0.49079478343596716</v>
          </cell>
          <cell r="X3551">
            <v>86</v>
          </cell>
          <cell r="Y3551">
            <v>92</v>
          </cell>
          <cell r="Z3551">
            <v>61</v>
          </cell>
          <cell r="AA3551">
            <v>74</v>
          </cell>
          <cell r="AB3551">
            <v>94</v>
          </cell>
          <cell r="AC3551">
            <v>69</v>
          </cell>
        </row>
        <row r="3552">
          <cell r="A3552" t="str">
            <v>v@l</v>
          </cell>
          <cell r="B3552" t="str">
            <v>v</v>
          </cell>
          <cell r="C3552" t="str">
            <v>mid-8</v>
          </cell>
          <cell r="D3552" t="str">
            <v>@</v>
          </cell>
          <cell r="E3552" t="str">
            <v>l</v>
          </cell>
          <cell r="F3552" t="str">
            <v>late-8</v>
          </cell>
          <cell r="G3552" t="str">
            <v>v@</v>
          </cell>
          <cell r="H3552" t="str">
            <v>@l</v>
          </cell>
          <cell r="I3552">
            <v>4</v>
          </cell>
          <cell r="J3552" t="str">
            <v>Not Found</v>
          </cell>
          <cell r="K3552">
            <v>0.17549999999999999</v>
          </cell>
          <cell r="L3552">
            <v>1.11E-2</v>
          </cell>
          <cell r="M3552">
            <v>12</v>
          </cell>
          <cell r="N3552" t="str">
            <v>Not Found</v>
          </cell>
          <cell r="O3552">
            <v>0.1694</v>
          </cell>
          <cell r="P3552">
            <v>6.1999999999999998E-3</v>
          </cell>
          <cell r="Q3552">
            <v>5</v>
          </cell>
          <cell r="R3552">
            <v>1.5368820562899796</v>
          </cell>
          <cell r="S3552">
            <v>2.3005039080258896</v>
          </cell>
          <cell r="T3552">
            <v>0.11630533100042251</v>
          </cell>
          <cell r="U3552">
            <v>1.1301592044652575</v>
          </cell>
          <cell r="V3552">
            <v>0.77943666068806261</v>
          </cell>
          <cell r="W3552">
            <v>-0.43566121519515877</v>
          </cell>
          <cell r="X3552">
            <v>94</v>
          </cell>
          <cell r="Y3552">
            <v>99</v>
          </cell>
          <cell r="Z3552">
            <v>54</v>
          </cell>
          <cell r="AA3552">
            <v>87</v>
          </cell>
          <cell r="AB3552">
            <v>78</v>
          </cell>
          <cell r="AC3552">
            <v>33</v>
          </cell>
        </row>
        <row r="3553">
          <cell r="A3553" t="str">
            <v>v@m</v>
          </cell>
          <cell r="B3553" t="str">
            <v>v</v>
          </cell>
          <cell r="C3553" t="str">
            <v>mid-8</v>
          </cell>
          <cell r="D3553" t="str">
            <v>@</v>
          </cell>
          <cell r="E3553" t="str">
            <v>m</v>
          </cell>
          <cell r="F3553" t="str">
            <v>early-8</v>
          </cell>
          <cell r="G3553" t="str">
            <v>v@</v>
          </cell>
          <cell r="H3553" t="str">
            <v>@m</v>
          </cell>
          <cell r="I3553">
            <v>2</v>
          </cell>
          <cell r="J3553" t="str">
            <v>Not Found</v>
          </cell>
          <cell r="K3553">
            <v>0.15129999999999999</v>
          </cell>
          <cell r="L3553">
            <v>7.4999999999999997E-3</v>
          </cell>
          <cell r="M3553">
            <v>14</v>
          </cell>
          <cell r="N3553" t="str">
            <v>Not Found</v>
          </cell>
          <cell r="O3553">
            <v>0.1333</v>
          </cell>
          <cell r="P3553">
            <v>8.6999999999999994E-3</v>
          </cell>
          <cell r="Q3553">
            <v>11</v>
          </cell>
          <cell r="R3553">
            <v>0.97846478578914253</v>
          </cell>
          <cell r="S3553">
            <v>1.2548148738578011</v>
          </cell>
          <cell r="T3553">
            <v>0.43842133172362152</v>
          </cell>
          <cell r="U3553">
            <v>0.30373641346758062</v>
          </cell>
          <cell r="V3553">
            <v>1.5430932982049119</v>
          </cell>
          <cell r="W3553">
            <v>0.95402278275153019</v>
          </cell>
          <cell r="X3553">
            <v>84</v>
          </cell>
          <cell r="Y3553">
            <v>90</v>
          </cell>
          <cell r="Z3553">
            <v>67</v>
          </cell>
          <cell r="AA3553">
            <v>62</v>
          </cell>
          <cell r="AB3553">
            <v>94</v>
          </cell>
          <cell r="AC3553">
            <v>83</v>
          </cell>
        </row>
        <row r="3554">
          <cell r="A3554" t="str">
            <v>v@p</v>
          </cell>
          <cell r="B3554" t="str">
            <v>v</v>
          </cell>
          <cell r="C3554" t="str">
            <v>mid-8</v>
          </cell>
          <cell r="D3554" t="str">
            <v>@</v>
          </cell>
          <cell r="E3554" t="str">
            <v>p</v>
          </cell>
          <cell r="F3554" t="str">
            <v>early-8</v>
          </cell>
          <cell r="G3554" t="str">
            <v>v@</v>
          </cell>
          <cell r="H3554" t="str">
            <v>@p</v>
          </cell>
          <cell r="I3554">
            <v>2</v>
          </cell>
          <cell r="J3554" t="str">
            <v>Not Found</v>
          </cell>
          <cell r="K3554">
            <v>0.13900000000000001</v>
          </cell>
          <cell r="L3554">
            <v>7.3000000000000001E-3</v>
          </cell>
          <cell r="M3554">
            <v>15</v>
          </cell>
          <cell r="N3554" t="str">
            <v>Not Found</v>
          </cell>
          <cell r="O3554">
            <v>0.1203</v>
          </cell>
          <cell r="P3554">
            <v>6.3E-3</v>
          </cell>
          <cell r="Q3554">
            <v>8</v>
          </cell>
          <cell r="R3554">
            <v>0.69464113177425479</v>
          </cell>
          <cell r="S3554">
            <v>1.1967210386262408</v>
          </cell>
          <cell r="T3554">
            <v>0.59947933208522108</v>
          </cell>
          <cell r="U3554">
            <v>6.132638316062638E-3</v>
          </cell>
          <cell r="V3554">
            <v>0.80998292618873668</v>
          </cell>
          <cell r="W3554">
            <v>0.25918078377818571</v>
          </cell>
          <cell r="X3554">
            <v>76</v>
          </cell>
          <cell r="Y3554">
            <v>89</v>
          </cell>
          <cell r="Z3554">
            <v>72</v>
          </cell>
          <cell r="AA3554">
            <v>50</v>
          </cell>
          <cell r="AB3554">
            <v>79</v>
          </cell>
          <cell r="AC3554">
            <v>60</v>
          </cell>
        </row>
        <row r="3555">
          <cell r="A3555" t="str">
            <v>v@r</v>
          </cell>
          <cell r="B3555" t="str">
            <v>v</v>
          </cell>
          <cell r="C3555" t="str">
            <v>mid-8</v>
          </cell>
          <cell r="D3555" t="str">
            <v>@</v>
          </cell>
          <cell r="E3555" t="str">
            <v>r</v>
          </cell>
          <cell r="F3555" t="str">
            <v>late-8</v>
          </cell>
          <cell r="G3555" t="str">
            <v>v@</v>
          </cell>
          <cell r="H3555" t="str">
            <v>@r</v>
          </cell>
          <cell r="I3555">
            <v>4</v>
          </cell>
          <cell r="J3555" t="str">
            <v>Not Found</v>
          </cell>
          <cell r="K3555">
            <v>0.1802</v>
          </cell>
          <cell r="L3555">
            <v>9.7000000000000003E-3</v>
          </cell>
          <cell r="M3555">
            <v>3</v>
          </cell>
          <cell r="N3555" t="str">
            <v>Not Found</v>
          </cell>
          <cell r="O3555">
            <v>0.17599999999999999</v>
          </cell>
          <cell r="P3555">
            <v>5.1000000000000004E-3</v>
          </cell>
          <cell r="Q3555">
            <v>1</v>
          </cell>
          <cell r="R3555">
            <v>1.6453349972550184</v>
          </cell>
          <cell r="S3555">
            <v>1.8938470614049663</v>
          </cell>
          <cell r="T3555">
            <v>-1.3332166722539731</v>
          </cell>
          <cell r="U3555">
            <v>1.2812503518498741</v>
          </cell>
          <cell r="V3555">
            <v>0.44342774018064901</v>
          </cell>
          <cell r="W3555">
            <v>-1.3621172138262847</v>
          </cell>
          <cell r="X3555">
            <v>95</v>
          </cell>
          <cell r="Y3555">
            <v>97</v>
          </cell>
          <cell r="Z3555">
            <v>9</v>
          </cell>
          <cell r="AA3555">
            <v>90</v>
          </cell>
          <cell r="AB3555">
            <v>68</v>
          </cell>
          <cell r="AC3555">
            <v>9</v>
          </cell>
        </row>
        <row r="3556">
          <cell r="A3556" t="str">
            <v>v@s</v>
          </cell>
          <cell r="B3556" t="str">
            <v>v</v>
          </cell>
          <cell r="C3556" t="str">
            <v>mid-8</v>
          </cell>
          <cell r="D3556" t="str">
            <v>@</v>
          </cell>
          <cell r="E3556" t="str">
            <v>s</v>
          </cell>
          <cell r="F3556" t="str">
            <v>late-8</v>
          </cell>
          <cell r="G3556" t="str">
            <v>v@</v>
          </cell>
          <cell r="H3556" t="str">
            <v>@s</v>
          </cell>
          <cell r="I3556">
            <v>4</v>
          </cell>
          <cell r="J3556" t="str">
            <v>Not Found</v>
          </cell>
          <cell r="K3556">
            <v>0.1807</v>
          </cell>
          <cell r="L3556">
            <v>9.7000000000000003E-3</v>
          </cell>
          <cell r="M3556">
            <v>15</v>
          </cell>
          <cell r="N3556" t="str">
            <v>Not Found</v>
          </cell>
          <cell r="O3556">
            <v>0.15029999999999999</v>
          </cell>
          <cell r="P3556">
            <v>8.8999999999999999E-3</v>
          </cell>
          <cell r="Q3556">
            <v>8</v>
          </cell>
          <cell r="R3556">
            <v>1.6568725441661929</v>
          </cell>
          <cell r="S3556">
            <v>1.8938470614049663</v>
          </cell>
          <cell r="T3556">
            <v>0.59947933208522108</v>
          </cell>
          <cell r="U3556">
            <v>0.69291058097341163</v>
          </cell>
          <cell r="V3556">
            <v>1.6041858292062601</v>
          </cell>
          <cell r="W3556">
            <v>0.25918078377818571</v>
          </cell>
          <cell r="X3556">
            <v>95</v>
          </cell>
          <cell r="Y3556">
            <v>97</v>
          </cell>
          <cell r="Z3556">
            <v>72</v>
          </cell>
          <cell r="AA3556">
            <v>76</v>
          </cell>
          <cell r="AB3556">
            <v>95</v>
          </cell>
          <cell r="AC3556">
            <v>60</v>
          </cell>
        </row>
        <row r="3557">
          <cell r="A3557" t="str">
            <v>v@S</v>
          </cell>
          <cell r="B3557" t="str">
            <v>v</v>
          </cell>
          <cell r="C3557" t="str">
            <v>mid-8</v>
          </cell>
          <cell r="D3557" t="str">
            <v>@</v>
          </cell>
          <cell r="E3557" t="str">
            <v>S</v>
          </cell>
          <cell r="F3557" t="str">
            <v>late-8</v>
          </cell>
          <cell r="G3557" t="str">
            <v>v@</v>
          </cell>
          <cell r="H3557" t="str">
            <v>@S</v>
          </cell>
          <cell r="I3557">
            <v>4</v>
          </cell>
          <cell r="J3557" t="str">
            <v>Not Found</v>
          </cell>
          <cell r="K3557">
            <v>0.1096</v>
          </cell>
          <cell r="L3557">
            <v>4.4999999999999997E-3</v>
          </cell>
          <cell r="M3557">
            <v>13</v>
          </cell>
          <cell r="N3557" t="str">
            <v>Not Found</v>
          </cell>
          <cell r="O3557">
            <v>9.9099999999999994E-2</v>
          </cell>
          <cell r="P3557">
            <v>2.8999999999999998E-3</v>
          </cell>
          <cell r="Q3557">
            <v>5</v>
          </cell>
          <cell r="R3557">
            <v>1.6233373397204445E-2</v>
          </cell>
          <cell r="S3557">
            <v>0.3834073453843943</v>
          </cell>
          <cell r="T3557">
            <v>0.27736333136202201</v>
          </cell>
          <cell r="U3557">
            <v>-0.47919044116179776</v>
          </cell>
          <cell r="V3557">
            <v>-0.22859010083417874</v>
          </cell>
          <cell r="W3557">
            <v>-0.43566121519515877</v>
          </cell>
          <cell r="X3557">
            <v>51</v>
          </cell>
          <cell r="Y3557">
            <v>65</v>
          </cell>
          <cell r="Z3557">
            <v>61</v>
          </cell>
          <cell r="AA3557">
            <v>32</v>
          </cell>
          <cell r="AB3557">
            <v>42</v>
          </cell>
          <cell r="AC3557">
            <v>33</v>
          </cell>
        </row>
        <row r="3558">
          <cell r="A3558" t="str">
            <v>v@T</v>
          </cell>
          <cell r="B3558" t="str">
            <v>v</v>
          </cell>
          <cell r="C3558" t="str">
            <v>mid-8</v>
          </cell>
          <cell r="D3558" t="str">
            <v>@</v>
          </cell>
          <cell r="E3558" t="str">
            <v>T</v>
          </cell>
          <cell r="F3558" t="str">
            <v>late-8</v>
          </cell>
          <cell r="G3558" t="str">
            <v>v@</v>
          </cell>
          <cell r="H3558" t="str">
            <v>@T</v>
          </cell>
          <cell r="I3558">
            <v>4</v>
          </cell>
          <cell r="J3558" t="str">
            <v>Not Found</v>
          </cell>
          <cell r="K3558">
            <v>0.10920000000000001</v>
          </cell>
          <cell r="L3558">
            <v>3.5000000000000001E-3</v>
          </cell>
          <cell r="M3558">
            <v>7</v>
          </cell>
          <cell r="N3558" t="str">
            <v>Not Found</v>
          </cell>
          <cell r="O3558">
            <v>9.6500000000000002E-2</v>
          </cell>
          <cell r="P3558">
            <v>3.8E-3</v>
          </cell>
          <cell r="Q3558">
            <v>4</v>
          </cell>
          <cell r="R3558">
            <v>7.0033358682650426E-3</v>
          </cell>
          <cell r="S3558">
            <v>9.2938169226592121E-2</v>
          </cell>
          <cell r="T3558">
            <v>-0.68898467080757508</v>
          </cell>
          <cell r="U3558">
            <v>-0.53871119619210117</v>
          </cell>
          <cell r="V3558">
            <v>4.632628867188715E-2</v>
          </cell>
          <cell r="W3558">
            <v>-0.66727521485294028</v>
          </cell>
          <cell r="X3558">
            <v>50</v>
          </cell>
          <cell r="Y3558">
            <v>54</v>
          </cell>
          <cell r="Z3558">
            <v>24</v>
          </cell>
          <cell r="AA3558">
            <v>30</v>
          </cell>
          <cell r="AB3558">
            <v>52</v>
          </cell>
          <cell r="AC3558">
            <v>25</v>
          </cell>
        </row>
        <row r="3559">
          <cell r="A3559" t="str">
            <v>v@v</v>
          </cell>
          <cell r="B3559" t="str">
            <v>v</v>
          </cell>
          <cell r="C3559" t="str">
            <v>mid-8</v>
          </cell>
          <cell r="D3559" t="str">
            <v>@</v>
          </cell>
          <cell r="E3559" t="str">
            <v>v</v>
          </cell>
          <cell r="F3559" t="str">
            <v>mid-8</v>
          </cell>
          <cell r="G3559" t="str">
            <v>v@</v>
          </cell>
          <cell r="H3559" t="str">
            <v>@v</v>
          </cell>
          <cell r="I3559">
            <v>3</v>
          </cell>
          <cell r="J3559" t="str">
            <v>Not Found</v>
          </cell>
          <cell r="K3559">
            <v>0.1255</v>
          </cell>
          <cell r="L3559">
            <v>4.4999999999999997E-3</v>
          </cell>
          <cell r="M3559">
            <v>7</v>
          </cell>
          <cell r="N3559" t="str">
            <v>Not Found</v>
          </cell>
          <cell r="O3559">
            <v>0.11</v>
          </cell>
          <cell r="P3559">
            <v>3.5999999999999999E-3</v>
          </cell>
          <cell r="Q3559">
            <v>2</v>
          </cell>
          <cell r="R3559">
            <v>0.38312736517254781</v>
          </cell>
          <cell r="S3559">
            <v>0.3834073453843943</v>
          </cell>
          <cell r="T3559">
            <v>-0.68898467080757508</v>
          </cell>
          <cell r="U3559">
            <v>-0.22966112199629404</v>
          </cell>
          <cell r="V3559">
            <v>-1.4766242329460836E-2</v>
          </cell>
          <cell r="W3559">
            <v>-1.1305032141685032</v>
          </cell>
          <cell r="X3559">
            <v>65</v>
          </cell>
          <cell r="Y3559">
            <v>65</v>
          </cell>
          <cell r="Z3559">
            <v>24</v>
          </cell>
          <cell r="AA3559">
            <v>41</v>
          </cell>
          <cell r="AB3559">
            <v>50</v>
          </cell>
          <cell r="AC3559">
            <v>13</v>
          </cell>
        </row>
        <row r="3560">
          <cell r="A3560" t="str">
            <v>v@z</v>
          </cell>
          <cell r="B3560" t="str">
            <v>v</v>
          </cell>
          <cell r="C3560" t="str">
            <v>mid-8</v>
          </cell>
          <cell r="D3560" t="str">
            <v>@</v>
          </cell>
          <cell r="E3560" t="str">
            <v>z</v>
          </cell>
          <cell r="F3560" t="str">
            <v>late-8</v>
          </cell>
          <cell r="G3560" t="str">
            <v>v@</v>
          </cell>
          <cell r="H3560" t="str">
            <v>@z</v>
          </cell>
          <cell r="I3560">
            <v>4</v>
          </cell>
          <cell r="J3560" t="str">
            <v>Not Found</v>
          </cell>
          <cell r="K3560">
            <v>0.122</v>
          </cell>
          <cell r="L3560">
            <v>3.2000000000000002E-3</v>
          </cell>
          <cell r="M3560">
            <v>6</v>
          </cell>
          <cell r="N3560" t="str">
            <v>Not Found</v>
          </cell>
          <cell r="O3560">
            <v>0.112</v>
          </cell>
          <cell r="P3560">
            <v>3.0999999999999999E-3</v>
          </cell>
          <cell r="Q3560">
            <v>3</v>
          </cell>
          <cell r="R3560">
            <v>0.30236453679432745</v>
          </cell>
          <cell r="S3560">
            <v>5.7974163792514658E-3</v>
          </cell>
          <cell r="T3560">
            <v>-0.85004267116917465</v>
          </cell>
          <cell r="U3560">
            <v>-0.18387592581913736</v>
          </cell>
          <cell r="V3560">
            <v>-0.16749756983283073</v>
          </cell>
          <cell r="W3560">
            <v>-0.89888921451072179</v>
          </cell>
          <cell r="X3560">
            <v>62</v>
          </cell>
          <cell r="Y3560">
            <v>50</v>
          </cell>
          <cell r="Z3560">
            <v>20</v>
          </cell>
          <cell r="AA3560">
            <v>43</v>
          </cell>
          <cell r="AB3560">
            <v>44</v>
          </cell>
          <cell r="AC3560">
            <v>18</v>
          </cell>
        </row>
        <row r="3561">
          <cell r="A3561" t="str">
            <v>v^b</v>
          </cell>
          <cell r="B3561" t="str">
            <v>v</v>
          </cell>
          <cell r="C3561" t="str">
            <v>mid-8</v>
          </cell>
          <cell r="D3561" t="str">
            <v>^</v>
          </cell>
          <cell r="E3561" t="str">
            <v>b</v>
          </cell>
          <cell r="F3561" t="str">
            <v>early-8</v>
          </cell>
          <cell r="G3561" t="str">
            <v>v^</v>
          </cell>
          <cell r="H3561" t="str">
            <v>^b</v>
          </cell>
          <cell r="I3561">
            <v>2</v>
          </cell>
          <cell r="J3561" t="str">
            <v>Not Found</v>
          </cell>
          <cell r="K3561">
            <v>8.7599999999999997E-2</v>
          </cell>
          <cell r="L3561">
            <v>4.3E-3</v>
          </cell>
          <cell r="M3561">
            <v>10</v>
          </cell>
          <cell r="N3561" t="str">
            <v>Not Found</v>
          </cell>
          <cell r="O3561">
            <v>8.9200000000000002E-2</v>
          </cell>
          <cell r="P3561">
            <v>3.5000000000000001E-3</v>
          </cell>
          <cell r="Q3561">
            <v>5</v>
          </cell>
          <cell r="R3561">
            <v>-0.49141869069446581</v>
          </cell>
          <cell r="S3561">
            <v>0.32531351015283394</v>
          </cell>
          <cell r="T3561">
            <v>-0.20581066972277653</v>
          </cell>
          <cell r="U3561">
            <v>-0.70582716223872288</v>
          </cell>
          <cell r="V3561">
            <v>-4.5312507830134761E-2</v>
          </cell>
          <cell r="W3561">
            <v>-0.43566121519515877</v>
          </cell>
          <cell r="X3561">
            <v>31</v>
          </cell>
          <cell r="Y3561">
            <v>63</v>
          </cell>
          <cell r="Z3561">
            <v>42</v>
          </cell>
          <cell r="AA3561">
            <v>24</v>
          </cell>
          <cell r="AB3561">
            <v>49</v>
          </cell>
          <cell r="AC3561">
            <v>33</v>
          </cell>
        </row>
        <row r="3562">
          <cell r="A3562" t="str">
            <v>v^C</v>
          </cell>
          <cell r="B3562" t="str">
            <v>v</v>
          </cell>
          <cell r="C3562" t="str">
            <v>mid-8</v>
          </cell>
          <cell r="D3562" t="str">
            <v>^</v>
          </cell>
          <cell r="E3562" t="str">
            <v>C</v>
          </cell>
          <cell r="F3562" t="str">
            <v>mid-8</v>
          </cell>
          <cell r="G3562" t="str">
            <v>v^</v>
          </cell>
          <cell r="H3562" t="str">
            <v>^C</v>
          </cell>
          <cell r="I3562">
            <v>3</v>
          </cell>
          <cell r="J3562" t="str">
            <v>Not Found</v>
          </cell>
          <cell r="K3562">
            <v>6.9599999999999995E-2</v>
          </cell>
          <cell r="L3562">
            <v>1.5E-3</v>
          </cell>
          <cell r="M3562">
            <v>7</v>
          </cell>
          <cell r="N3562" t="str">
            <v>Not Found</v>
          </cell>
          <cell r="O3562">
            <v>7.9899999999999999E-2</v>
          </cell>
          <cell r="P3562">
            <v>1.5E-3</v>
          </cell>
          <cell r="Q3562">
            <v>4</v>
          </cell>
          <cell r="R3562">
            <v>-0.90677037949674144</v>
          </cell>
          <cell r="S3562">
            <v>-0.48800018308901244</v>
          </cell>
          <cell r="T3562">
            <v>-0.68898467080757508</v>
          </cell>
          <cell r="U3562">
            <v>-0.91872832446250119</v>
          </cell>
          <cell r="V3562">
            <v>-0.65623781784361435</v>
          </cell>
          <cell r="W3562">
            <v>-0.66727521485294028</v>
          </cell>
          <cell r="X3562">
            <v>18</v>
          </cell>
          <cell r="Y3562">
            <v>31</v>
          </cell>
          <cell r="Z3562">
            <v>24</v>
          </cell>
          <cell r="AA3562">
            <v>18</v>
          </cell>
          <cell r="AB3562">
            <v>26</v>
          </cell>
          <cell r="AC3562">
            <v>25</v>
          </cell>
        </row>
        <row r="3563">
          <cell r="A3563" t="str">
            <v>v^d</v>
          </cell>
          <cell r="B3563" t="str">
            <v>v</v>
          </cell>
          <cell r="C3563" t="str">
            <v>mid-8</v>
          </cell>
          <cell r="D3563" t="str">
            <v>^</v>
          </cell>
          <cell r="E3563" t="str">
            <v>d</v>
          </cell>
          <cell r="F3563" t="str">
            <v>early-8</v>
          </cell>
          <cell r="G3563" t="str">
            <v>v^</v>
          </cell>
          <cell r="H3563" t="str">
            <v>^d</v>
          </cell>
          <cell r="I3563">
            <v>2</v>
          </cell>
          <cell r="J3563" t="str">
            <v>Not Found</v>
          </cell>
          <cell r="K3563">
            <v>9.9599999999999994E-2</v>
          </cell>
          <cell r="L3563">
            <v>1.6999999999999999E-3</v>
          </cell>
          <cell r="M3563">
            <v>6</v>
          </cell>
          <cell r="N3563" t="str">
            <v>Not Found</v>
          </cell>
          <cell r="O3563">
            <v>0.1208</v>
          </cell>
          <cell r="P3563">
            <v>2.0999999999999999E-3</v>
          </cell>
          <cell r="Q3563">
            <v>3</v>
          </cell>
          <cell r="R3563">
            <v>-0.21451756482628218</v>
          </cell>
          <cell r="S3563">
            <v>-0.42990634785745202</v>
          </cell>
          <cell r="T3563">
            <v>-0.85004267116917465</v>
          </cell>
          <cell r="U3563">
            <v>1.7578937360351803E-2</v>
          </cell>
          <cell r="V3563">
            <v>-0.47296022483957056</v>
          </cell>
          <cell r="W3563">
            <v>-0.89888921451072179</v>
          </cell>
          <cell r="X3563">
            <v>41</v>
          </cell>
          <cell r="Y3563">
            <v>33</v>
          </cell>
          <cell r="Z3563">
            <v>20</v>
          </cell>
          <cell r="AA3563">
            <v>51</v>
          </cell>
          <cell r="AB3563">
            <v>32</v>
          </cell>
          <cell r="AC3563">
            <v>18</v>
          </cell>
        </row>
        <row r="3564">
          <cell r="A3564" t="str">
            <v>v^f</v>
          </cell>
          <cell r="B3564" t="str">
            <v>v</v>
          </cell>
          <cell r="C3564" t="str">
            <v>mid-8</v>
          </cell>
          <cell r="D3564" t="str">
            <v>^</v>
          </cell>
          <cell r="E3564" t="str">
            <v>f</v>
          </cell>
          <cell r="F3564" t="str">
            <v>mid-8</v>
          </cell>
          <cell r="G3564" t="str">
            <v>v^</v>
          </cell>
          <cell r="H3564" t="str">
            <v>^f</v>
          </cell>
          <cell r="I3564">
            <v>3</v>
          </cell>
          <cell r="J3564" t="str">
            <v>Not Found</v>
          </cell>
          <cell r="K3564">
            <v>8.1299999999999997E-2</v>
          </cell>
          <cell r="L3564">
            <v>2.3E-3</v>
          </cell>
          <cell r="M3564">
            <v>8</v>
          </cell>
          <cell r="N3564" t="str">
            <v>Not Found</v>
          </cell>
          <cell r="O3564">
            <v>8.6599999999999996E-2</v>
          </cell>
          <cell r="P3564">
            <v>2.0999999999999999E-3</v>
          </cell>
          <cell r="Q3564">
            <v>4</v>
          </cell>
          <cell r="R3564">
            <v>-0.6367917817752623</v>
          </cell>
          <cell r="S3564">
            <v>-0.25562484216277065</v>
          </cell>
          <cell r="T3564">
            <v>-0.52792667044597552</v>
          </cell>
          <cell r="U3564">
            <v>-0.76534791726902662</v>
          </cell>
          <cell r="V3564">
            <v>-0.47296022483957056</v>
          </cell>
          <cell r="W3564">
            <v>-0.66727521485294028</v>
          </cell>
          <cell r="X3564">
            <v>26</v>
          </cell>
          <cell r="Y3564">
            <v>40</v>
          </cell>
          <cell r="Z3564">
            <v>30</v>
          </cell>
          <cell r="AA3564">
            <v>22</v>
          </cell>
          <cell r="AB3564">
            <v>32</v>
          </cell>
          <cell r="AC3564">
            <v>25</v>
          </cell>
        </row>
        <row r="3565">
          <cell r="A3565" t="str">
            <v>v^g</v>
          </cell>
          <cell r="B3565" t="str">
            <v>v</v>
          </cell>
          <cell r="C3565" t="str">
            <v>mid-8</v>
          </cell>
          <cell r="D3565" t="str">
            <v>^</v>
          </cell>
          <cell r="E3565" t="str">
            <v>g</v>
          </cell>
          <cell r="F3565" t="str">
            <v>mid-8</v>
          </cell>
          <cell r="G3565" t="str">
            <v>v^</v>
          </cell>
          <cell r="H3565" t="str">
            <v>^g</v>
          </cell>
          <cell r="I3565">
            <v>3</v>
          </cell>
          <cell r="J3565" t="str">
            <v>Not Found</v>
          </cell>
          <cell r="K3565">
            <v>7.9600000000000004E-2</v>
          </cell>
          <cell r="L3565">
            <v>2.0999999999999999E-3</v>
          </cell>
          <cell r="M3565">
            <v>13</v>
          </cell>
          <cell r="N3565" t="str">
            <v>Not Found</v>
          </cell>
          <cell r="O3565">
            <v>8.6300000000000002E-2</v>
          </cell>
          <cell r="P3565">
            <v>2.3E-3</v>
          </cell>
          <cell r="Q3565">
            <v>5</v>
          </cell>
          <cell r="R3565">
            <v>-0.67601944127325475</v>
          </cell>
          <cell r="S3565">
            <v>-0.31371867739433112</v>
          </cell>
          <cell r="T3565">
            <v>0.27736333136202201</v>
          </cell>
          <cell r="U3565">
            <v>-0.77221569669559997</v>
          </cell>
          <cell r="V3565">
            <v>-0.41186769383822258</v>
          </cell>
          <cell r="W3565">
            <v>-0.43566121519515877</v>
          </cell>
          <cell r="X3565">
            <v>25</v>
          </cell>
          <cell r="Y3565">
            <v>37</v>
          </cell>
          <cell r="Z3565">
            <v>61</v>
          </cell>
          <cell r="AA3565">
            <v>22</v>
          </cell>
          <cell r="AB3565">
            <v>35</v>
          </cell>
          <cell r="AC3565">
            <v>33</v>
          </cell>
        </row>
        <row r="3566">
          <cell r="A3566" t="str">
            <v>v^G</v>
          </cell>
          <cell r="B3566" t="str">
            <v>v</v>
          </cell>
          <cell r="C3566" t="str">
            <v>mid-8</v>
          </cell>
          <cell r="D3566" t="str">
            <v>^</v>
          </cell>
          <cell r="E3566" t="str">
            <v>G</v>
          </cell>
          <cell r="F3566" t="str">
            <v>mid-8</v>
          </cell>
          <cell r="G3566" t="str">
            <v>v^</v>
          </cell>
          <cell r="H3566" t="str">
            <v>^G</v>
          </cell>
          <cell r="I3566">
            <v>3</v>
          </cell>
          <cell r="J3566" t="str">
            <v>Not Found</v>
          </cell>
          <cell r="K3566">
            <v>7.3400000000000007E-2</v>
          </cell>
          <cell r="L3566">
            <v>3.3999999999999998E-3</v>
          </cell>
          <cell r="M3566">
            <v>8</v>
          </cell>
          <cell r="N3566" t="str">
            <v>Not Found</v>
          </cell>
          <cell r="O3566">
            <v>8.6099999999999996E-2</v>
          </cell>
          <cell r="P3566">
            <v>3.3999999999999998E-3</v>
          </cell>
          <cell r="Q3566">
            <v>4</v>
          </cell>
          <cell r="R3566">
            <v>-0.81908502297181629</v>
          </cell>
          <cell r="S3566">
            <v>6.3891251610811828E-2</v>
          </cell>
          <cell r="T3566">
            <v>-0.52792667044597552</v>
          </cell>
          <cell r="U3566">
            <v>-0.77679421631331569</v>
          </cell>
          <cell r="V3566">
            <v>-7.5858773330808829E-2</v>
          </cell>
          <cell r="W3566">
            <v>-0.66727521485294028</v>
          </cell>
          <cell r="X3566">
            <v>21</v>
          </cell>
          <cell r="Y3566">
            <v>52</v>
          </cell>
          <cell r="Z3566">
            <v>30</v>
          </cell>
          <cell r="AA3566">
            <v>22</v>
          </cell>
          <cell r="AB3566">
            <v>48</v>
          </cell>
          <cell r="AC3566">
            <v>25</v>
          </cell>
        </row>
        <row r="3567">
          <cell r="A3567" t="str">
            <v>v^J</v>
          </cell>
          <cell r="B3567" t="str">
            <v>v</v>
          </cell>
          <cell r="C3567" t="str">
            <v>mid-8</v>
          </cell>
          <cell r="D3567" t="str">
            <v>^</v>
          </cell>
          <cell r="E3567" t="str">
            <v>J</v>
          </cell>
          <cell r="F3567" t="str">
            <v>mid-8</v>
          </cell>
          <cell r="G3567" t="str">
            <v>v^</v>
          </cell>
          <cell r="H3567" t="str">
            <v>^J</v>
          </cell>
          <cell r="I3567">
            <v>3</v>
          </cell>
          <cell r="J3567" t="str">
            <v>Not Found</v>
          </cell>
          <cell r="K3567">
            <v>7.2400000000000006E-2</v>
          </cell>
          <cell r="L3567">
            <v>1.1999999999999999E-3</v>
          </cell>
          <cell r="M3567">
            <v>5</v>
          </cell>
          <cell r="N3567" t="str">
            <v>Not Found</v>
          </cell>
          <cell r="O3567">
            <v>7.3599999999999999E-2</v>
          </cell>
          <cell r="P3567">
            <v>2.9999999999999997E-4</v>
          </cell>
          <cell r="Q3567">
            <v>2</v>
          </cell>
          <cell r="R3567">
            <v>-0.84216011679416503</v>
          </cell>
          <cell r="S3567">
            <v>-0.57514093593635329</v>
          </cell>
          <cell r="T3567">
            <v>-1.0111006715307742</v>
          </cell>
          <cell r="U3567">
            <v>-1.0629516924205447</v>
          </cell>
          <cell r="V3567">
            <v>-1.0227930038517021</v>
          </cell>
          <cell r="W3567">
            <v>-1.1305032141685032</v>
          </cell>
          <cell r="X3567">
            <v>20</v>
          </cell>
          <cell r="Y3567">
            <v>28.000000000000004</v>
          </cell>
          <cell r="Z3567">
            <v>15</v>
          </cell>
          <cell r="AA3567">
            <v>14.000000000000002</v>
          </cell>
          <cell r="AB3567">
            <v>16</v>
          </cell>
          <cell r="AC3567">
            <v>13</v>
          </cell>
        </row>
        <row r="3568">
          <cell r="A3568" t="str">
            <v>v^k</v>
          </cell>
          <cell r="B3568" t="str">
            <v>v</v>
          </cell>
          <cell r="C3568" t="str">
            <v>mid-8</v>
          </cell>
          <cell r="D3568" t="str">
            <v>^</v>
          </cell>
          <cell r="E3568" t="str">
            <v>k</v>
          </cell>
          <cell r="F3568" t="str">
            <v>mid-8</v>
          </cell>
          <cell r="G3568" t="str">
            <v>v^</v>
          </cell>
          <cell r="H3568" t="str">
            <v>^k</v>
          </cell>
          <cell r="I3568">
            <v>3</v>
          </cell>
          <cell r="J3568" t="str">
            <v>Not Found</v>
          </cell>
          <cell r="K3568">
            <v>0.11509999999999999</v>
          </cell>
          <cell r="L3568">
            <v>2.7000000000000001E-3</v>
          </cell>
          <cell r="M3568">
            <v>9</v>
          </cell>
          <cell r="N3568" t="str">
            <v>Not Found</v>
          </cell>
          <cell r="O3568">
            <v>0.12790000000000001</v>
          </cell>
          <cell r="P3568">
            <v>3.3E-3</v>
          </cell>
          <cell r="Q3568">
            <v>7</v>
          </cell>
          <cell r="R3568">
            <v>0.14314638942012178</v>
          </cell>
          <cell r="S3568">
            <v>-0.13943717169964967</v>
          </cell>
          <cell r="T3568">
            <v>-0.36686867008437607</v>
          </cell>
          <cell r="U3568">
            <v>0.18011638378925801</v>
          </cell>
          <cell r="V3568">
            <v>-0.10640503883148275</v>
          </cell>
          <cell r="W3568">
            <v>2.7566784120404197E-2</v>
          </cell>
          <cell r="X3568">
            <v>56.000000000000007</v>
          </cell>
          <cell r="Y3568">
            <v>44</v>
          </cell>
          <cell r="Z3568">
            <v>36</v>
          </cell>
          <cell r="AA3568">
            <v>56.999999999999993</v>
          </cell>
          <cell r="AB3568">
            <v>46</v>
          </cell>
          <cell r="AC3568">
            <v>51</v>
          </cell>
        </row>
        <row r="3569">
          <cell r="A3569" t="str">
            <v>v^l</v>
          </cell>
          <cell r="B3569" t="str">
            <v>v</v>
          </cell>
          <cell r="C3569" t="str">
            <v>mid-8</v>
          </cell>
          <cell r="D3569" t="str">
            <v>^</v>
          </cell>
          <cell r="E3569" t="str">
            <v>l</v>
          </cell>
          <cell r="F3569" t="str">
            <v>late-8</v>
          </cell>
          <cell r="G3569" t="str">
            <v>v^</v>
          </cell>
          <cell r="H3569" t="str">
            <v>^l</v>
          </cell>
          <cell r="I3569">
            <v>4</v>
          </cell>
          <cell r="J3569" t="str">
            <v>Not Found</v>
          </cell>
          <cell r="K3569">
            <v>0.1353</v>
          </cell>
          <cell r="L3569">
            <v>5.4000000000000003E-3</v>
          </cell>
          <cell r="M3569">
            <v>12</v>
          </cell>
          <cell r="N3569" t="str">
            <v>Not Found</v>
          </cell>
          <cell r="O3569">
            <v>0.14879999999999999</v>
          </cell>
          <cell r="P3569">
            <v>1.4E-3</v>
          </cell>
          <cell r="Q3569">
            <v>1</v>
          </cell>
          <cell r="R3569">
            <v>0.60926328463156454</v>
          </cell>
          <cell r="S3569">
            <v>0.64482960392641653</v>
          </cell>
          <cell r="T3569">
            <v>0.11630533100042251</v>
          </cell>
          <cell r="U3569">
            <v>0.6585716838405441</v>
          </cell>
          <cell r="V3569">
            <v>-0.68678408334428831</v>
          </cell>
          <cell r="W3569">
            <v>-1.3621172138262847</v>
          </cell>
          <cell r="X3569">
            <v>73</v>
          </cell>
          <cell r="Y3569">
            <v>74</v>
          </cell>
          <cell r="Z3569">
            <v>54</v>
          </cell>
          <cell r="AA3569">
            <v>75</v>
          </cell>
          <cell r="AB3569">
            <v>25</v>
          </cell>
          <cell r="AC3569">
            <v>9</v>
          </cell>
        </row>
        <row r="3570">
          <cell r="A3570" t="str">
            <v>v^m</v>
          </cell>
          <cell r="B3570" t="str">
            <v>v</v>
          </cell>
          <cell r="C3570" t="str">
            <v>mid-8</v>
          </cell>
          <cell r="D3570" t="str">
            <v>^</v>
          </cell>
          <cell r="E3570" t="str">
            <v>m</v>
          </cell>
          <cell r="F3570" t="str">
            <v>early-8</v>
          </cell>
          <cell r="G3570" t="str">
            <v>v^</v>
          </cell>
          <cell r="H3570" t="str">
            <v>^m</v>
          </cell>
          <cell r="I3570">
            <v>2</v>
          </cell>
          <cell r="J3570" t="str">
            <v>Not Found</v>
          </cell>
          <cell r="K3570">
            <v>0.1111</v>
          </cell>
          <cell r="L3570">
            <v>5.7999999999999996E-3</v>
          </cell>
          <cell r="M3570">
            <v>12</v>
          </cell>
          <cell r="N3570" t="str">
            <v>Not Found</v>
          </cell>
          <cell r="O3570">
            <v>0.11269999999999999</v>
          </cell>
          <cell r="P3570">
            <v>1.09E-2</v>
          </cell>
          <cell r="Q3570">
            <v>9</v>
          </cell>
          <cell r="R3570">
            <v>5.0846014130727438E-2</v>
          </cell>
          <cell r="S3570">
            <v>0.76101727438953726</v>
          </cell>
          <cell r="T3570">
            <v>0.11630533100042251</v>
          </cell>
          <cell r="U3570">
            <v>-0.16785110715713272</v>
          </cell>
          <cell r="V3570">
            <v>2.2151111392197396</v>
          </cell>
          <cell r="W3570">
            <v>0.49079478343596716</v>
          </cell>
          <cell r="X3570">
            <v>52</v>
          </cell>
          <cell r="Y3570">
            <v>78</v>
          </cell>
          <cell r="Z3570">
            <v>54</v>
          </cell>
          <cell r="AA3570">
            <v>43</v>
          </cell>
          <cell r="AB3570">
            <v>99</v>
          </cell>
          <cell r="AC3570">
            <v>69</v>
          </cell>
        </row>
        <row r="3571">
          <cell r="A3571" t="str">
            <v>v^n</v>
          </cell>
          <cell r="B3571" t="str">
            <v>v</v>
          </cell>
          <cell r="C3571" t="str">
            <v>mid-8</v>
          </cell>
          <cell r="D3571" t="str">
            <v>^</v>
          </cell>
          <cell r="E3571" t="str">
            <v>n</v>
          </cell>
          <cell r="F3571" t="str">
            <v>early-8</v>
          </cell>
          <cell r="G3571" t="str">
            <v>v^</v>
          </cell>
          <cell r="H3571" t="str">
            <v>^n</v>
          </cell>
          <cell r="I3571">
            <v>2</v>
          </cell>
          <cell r="J3571" t="str">
            <v>Not Found</v>
          </cell>
          <cell r="K3571">
            <v>0.15770000000000001</v>
          </cell>
          <cell r="L3571">
            <v>6.4999999999999997E-3</v>
          </cell>
          <cell r="M3571">
            <v>15</v>
          </cell>
          <cell r="N3571" t="str">
            <v>Not Found</v>
          </cell>
          <cell r="O3571">
            <v>0.17269999999999999</v>
          </cell>
          <cell r="P3571">
            <v>1.37E-2</v>
          </cell>
          <cell r="Q3571">
            <v>12</v>
          </cell>
          <cell r="R3571">
            <v>1.1261453862521742</v>
          </cell>
          <cell r="S3571">
            <v>0.96434569769999889</v>
          </cell>
          <cell r="T3571">
            <v>0.59947933208522108</v>
          </cell>
          <cell r="U3571">
            <v>1.2057047781575658</v>
          </cell>
          <cell r="V3571">
            <v>3.0704065732386114</v>
          </cell>
          <cell r="W3571">
            <v>1.1856367824093117</v>
          </cell>
          <cell r="X3571">
            <v>87</v>
          </cell>
          <cell r="Y3571">
            <v>83</v>
          </cell>
          <cell r="Z3571">
            <v>72</v>
          </cell>
          <cell r="AA3571">
            <v>89</v>
          </cell>
          <cell r="AB3571">
            <v>100</v>
          </cell>
          <cell r="AC3571">
            <v>88</v>
          </cell>
        </row>
        <row r="3572">
          <cell r="A3572" t="str">
            <v>v^p</v>
          </cell>
          <cell r="B3572" t="str">
            <v>v</v>
          </cell>
          <cell r="C3572" t="str">
            <v>mid-8</v>
          </cell>
          <cell r="D3572" t="str">
            <v>^</v>
          </cell>
          <cell r="E3572" t="str">
            <v>p</v>
          </cell>
          <cell r="F3572" t="str">
            <v>early-8</v>
          </cell>
          <cell r="G3572" t="str">
            <v>v^</v>
          </cell>
          <cell r="H3572" t="str">
            <v>^p</v>
          </cell>
          <cell r="I3572">
            <v>2</v>
          </cell>
          <cell r="J3572" t="str">
            <v>Not Found</v>
          </cell>
          <cell r="K3572">
            <v>9.8799999999999999E-2</v>
          </cell>
          <cell r="L3572">
            <v>2E-3</v>
          </cell>
          <cell r="M3572">
            <v>4</v>
          </cell>
          <cell r="N3572" t="str">
            <v>Not Found</v>
          </cell>
          <cell r="O3572">
            <v>9.9699999999999997E-2</v>
          </cell>
          <cell r="P3572">
            <v>2.5999999999999999E-3</v>
          </cell>
          <cell r="Q3572">
            <v>4</v>
          </cell>
          <cell r="R3572">
            <v>-0.23297763988416098</v>
          </cell>
          <cell r="S3572">
            <v>-0.34276559501011128</v>
          </cell>
          <cell r="T3572">
            <v>-1.1721586718923735</v>
          </cell>
          <cell r="U3572">
            <v>-0.46545488230865073</v>
          </cell>
          <cell r="V3572">
            <v>-0.32022889733620064</v>
          </cell>
          <cell r="W3572">
            <v>-0.66727521485294028</v>
          </cell>
          <cell r="X3572">
            <v>41</v>
          </cell>
          <cell r="Y3572">
            <v>36</v>
          </cell>
          <cell r="Z3572">
            <v>12</v>
          </cell>
          <cell r="AA3572">
            <v>32</v>
          </cell>
          <cell r="AB3572">
            <v>38</v>
          </cell>
          <cell r="AC3572">
            <v>25</v>
          </cell>
        </row>
        <row r="3573">
          <cell r="A3573" t="str">
            <v>v^s</v>
          </cell>
          <cell r="B3573" t="str">
            <v>v</v>
          </cell>
          <cell r="C3573" t="str">
            <v>mid-8</v>
          </cell>
          <cell r="D3573" t="str">
            <v>^</v>
          </cell>
          <cell r="E3573" t="str">
            <v>s</v>
          </cell>
          <cell r="F3573" t="str">
            <v>late-8</v>
          </cell>
          <cell r="G3573" t="str">
            <v>v^</v>
          </cell>
          <cell r="H3573" t="str">
            <v>^s</v>
          </cell>
          <cell r="I3573">
            <v>4</v>
          </cell>
          <cell r="J3573" t="str">
            <v>Not Found</v>
          </cell>
          <cell r="K3573">
            <v>0.14050000000000001</v>
          </cell>
          <cell r="L3573">
            <v>4.7000000000000002E-3</v>
          </cell>
          <cell r="M3573">
            <v>10</v>
          </cell>
          <cell r="N3573" t="str">
            <v>Not Found</v>
          </cell>
          <cell r="O3573">
            <v>0.12970000000000001</v>
          </cell>
          <cell r="P3573">
            <v>3.7000000000000002E-3</v>
          </cell>
          <cell r="Q3573">
            <v>6</v>
          </cell>
          <cell r="R3573">
            <v>0.72925377250777779</v>
          </cell>
          <cell r="S3573">
            <v>0.44150118061595489</v>
          </cell>
          <cell r="T3573">
            <v>-0.20581066972277653</v>
          </cell>
          <cell r="U3573">
            <v>0.22132306034869889</v>
          </cell>
          <cell r="V3573">
            <v>1.5780023171213225E-2</v>
          </cell>
          <cell r="W3573">
            <v>-0.20404721553737729</v>
          </cell>
          <cell r="X3573">
            <v>77</v>
          </cell>
          <cell r="Y3573">
            <v>67</v>
          </cell>
          <cell r="Z3573">
            <v>42</v>
          </cell>
          <cell r="AA3573">
            <v>59</v>
          </cell>
          <cell r="AB3573">
            <v>51</v>
          </cell>
          <cell r="AC3573">
            <v>42</v>
          </cell>
        </row>
        <row r="3574">
          <cell r="A3574" t="str">
            <v>v^S</v>
          </cell>
          <cell r="B3574" t="str">
            <v>v</v>
          </cell>
          <cell r="C3574" t="str">
            <v>mid-8</v>
          </cell>
          <cell r="D3574" t="str">
            <v>^</v>
          </cell>
          <cell r="E3574" t="str">
            <v>S</v>
          </cell>
          <cell r="F3574" t="str">
            <v>late-8</v>
          </cell>
          <cell r="G3574" t="str">
            <v>v^</v>
          </cell>
          <cell r="H3574" t="str">
            <v>^S</v>
          </cell>
          <cell r="I3574">
            <v>4</v>
          </cell>
          <cell r="J3574" t="str">
            <v>Not Found</v>
          </cell>
          <cell r="K3574">
            <v>6.9400000000000003E-2</v>
          </cell>
          <cell r="L3574">
            <v>1.1999999999999999E-3</v>
          </cell>
          <cell r="M3574">
            <v>5</v>
          </cell>
          <cell r="N3574" t="str">
            <v>Not Found</v>
          </cell>
          <cell r="O3574">
            <v>7.85E-2</v>
          </cell>
          <cell r="P3574">
            <v>1E-3</v>
          </cell>
          <cell r="Q3574">
            <v>3</v>
          </cell>
          <cell r="R3574">
            <v>-0.91138539826121101</v>
          </cell>
          <cell r="S3574">
            <v>-0.57514093593635329</v>
          </cell>
          <cell r="T3574">
            <v>-1.0111006715307742</v>
          </cell>
          <cell r="U3574">
            <v>-0.95077796178651075</v>
          </cell>
          <cell r="V3574">
            <v>-0.80896914534698428</v>
          </cell>
          <cell r="W3574">
            <v>-0.89888921451072179</v>
          </cell>
          <cell r="X3574">
            <v>18</v>
          </cell>
          <cell r="Y3574">
            <v>28.000000000000004</v>
          </cell>
          <cell r="Z3574">
            <v>15</v>
          </cell>
          <cell r="AA3574">
            <v>17</v>
          </cell>
          <cell r="AB3574">
            <v>22</v>
          </cell>
          <cell r="AC3574">
            <v>18</v>
          </cell>
        </row>
        <row r="3575">
          <cell r="A3575" t="str">
            <v>v^t</v>
          </cell>
          <cell r="B3575" t="str">
            <v>v</v>
          </cell>
          <cell r="C3575" t="str">
            <v>mid-8</v>
          </cell>
          <cell r="D3575" t="str">
            <v>^</v>
          </cell>
          <cell r="E3575" t="str">
            <v>t</v>
          </cell>
          <cell r="F3575" t="str">
            <v>mid-8</v>
          </cell>
          <cell r="G3575" t="str">
            <v>v^</v>
          </cell>
          <cell r="H3575" t="str">
            <v>^t</v>
          </cell>
          <cell r="I3575">
            <v>3</v>
          </cell>
          <cell r="J3575" t="str">
            <v>Not Found</v>
          </cell>
          <cell r="K3575">
            <v>0.12759999999999999</v>
          </cell>
          <cell r="L3575">
            <v>3.0999999999999999E-3</v>
          </cell>
          <cell r="M3575">
            <v>13</v>
          </cell>
          <cell r="N3575" t="str">
            <v>Not Found</v>
          </cell>
          <cell r="O3575">
            <v>0.1356</v>
          </cell>
          <cell r="P3575">
            <v>3.8E-3</v>
          </cell>
          <cell r="Q3575">
            <v>9</v>
          </cell>
          <cell r="R3575">
            <v>0.43158506219947973</v>
          </cell>
          <cell r="S3575">
            <v>-2.324950123652884E-2</v>
          </cell>
          <cell r="T3575">
            <v>0.27736333136202201</v>
          </cell>
          <cell r="U3575">
            <v>0.35638938907131062</v>
          </cell>
          <cell r="V3575">
            <v>4.632628867188715E-2</v>
          </cell>
          <cell r="W3575">
            <v>0.49079478343596716</v>
          </cell>
          <cell r="X3575">
            <v>67</v>
          </cell>
          <cell r="Y3575">
            <v>49</v>
          </cell>
          <cell r="Z3575">
            <v>61</v>
          </cell>
          <cell r="AA3575">
            <v>64</v>
          </cell>
          <cell r="AB3575">
            <v>52</v>
          </cell>
          <cell r="AC3575">
            <v>69</v>
          </cell>
        </row>
        <row r="3576">
          <cell r="A3576" t="str">
            <v>v^v</v>
          </cell>
          <cell r="B3576" t="str">
            <v>v</v>
          </cell>
          <cell r="C3576" t="str">
            <v>mid-8</v>
          </cell>
          <cell r="D3576" t="str">
            <v>^</v>
          </cell>
          <cell r="E3576" t="str">
            <v>v</v>
          </cell>
          <cell r="F3576" t="str">
            <v>mid-8</v>
          </cell>
          <cell r="G3576" t="str">
            <v>v^</v>
          </cell>
          <cell r="H3576" t="str">
            <v>^v</v>
          </cell>
          <cell r="I3576">
            <v>3</v>
          </cell>
          <cell r="J3576" t="str">
            <v>Not Found</v>
          </cell>
          <cell r="K3576">
            <v>8.5199999999999998E-2</v>
          </cell>
          <cell r="L3576">
            <v>1.9E-3</v>
          </cell>
          <cell r="M3576">
            <v>3</v>
          </cell>
          <cell r="N3576" t="str">
            <v>Not Found</v>
          </cell>
          <cell r="O3576">
            <v>8.9399999999999993E-2</v>
          </cell>
          <cell r="P3576">
            <v>1.6999999999999999E-3</v>
          </cell>
          <cell r="Q3576">
            <v>2</v>
          </cell>
          <cell r="R3576">
            <v>-0.54679891586810259</v>
          </cell>
          <cell r="S3576">
            <v>-0.37181251262589154</v>
          </cell>
          <cell r="T3576">
            <v>-1.3332166722539731</v>
          </cell>
          <cell r="U3576">
            <v>-0.70124864262100739</v>
          </cell>
          <cell r="V3576">
            <v>-0.59514528684226642</v>
          </cell>
          <cell r="W3576">
            <v>-1.1305032141685032</v>
          </cell>
          <cell r="X3576">
            <v>28.999999999999996</v>
          </cell>
          <cell r="Y3576">
            <v>35</v>
          </cell>
          <cell r="Z3576">
            <v>9</v>
          </cell>
          <cell r="AA3576">
            <v>24</v>
          </cell>
          <cell r="AB3576">
            <v>28.000000000000004</v>
          </cell>
          <cell r="AC3576">
            <v>13</v>
          </cell>
        </row>
        <row r="3577">
          <cell r="A3577" t="str">
            <v>v^z</v>
          </cell>
          <cell r="B3577" t="str">
            <v>v</v>
          </cell>
          <cell r="C3577" t="str">
            <v>mid-8</v>
          </cell>
          <cell r="D3577" t="str">
            <v>^</v>
          </cell>
          <cell r="E3577" t="str">
            <v>z</v>
          </cell>
          <cell r="F3577" t="str">
            <v>late-8</v>
          </cell>
          <cell r="G3577" t="str">
            <v>v^</v>
          </cell>
          <cell r="H3577" t="str">
            <v>^z</v>
          </cell>
          <cell r="I3577">
            <v>4</v>
          </cell>
          <cell r="J3577" t="str">
            <v>Not Found</v>
          </cell>
          <cell r="K3577">
            <v>8.1799999999999998E-2</v>
          </cell>
          <cell r="L3577">
            <v>1.8E-3</v>
          </cell>
          <cell r="M3577">
            <v>3</v>
          </cell>
          <cell r="N3577" t="str">
            <v>Not Found</v>
          </cell>
          <cell r="O3577">
            <v>9.1399999999999995E-2</v>
          </cell>
          <cell r="P3577">
            <v>2.5999999999999999E-3</v>
          </cell>
          <cell r="Q3577">
            <v>3</v>
          </cell>
          <cell r="R3577">
            <v>-0.62525423486408793</v>
          </cell>
          <cell r="S3577">
            <v>-0.40085943024167181</v>
          </cell>
          <cell r="T3577">
            <v>-1.3332166722539731</v>
          </cell>
          <cell r="U3577">
            <v>-0.65546344644385068</v>
          </cell>
          <cell r="V3577">
            <v>-0.32022889733620064</v>
          </cell>
          <cell r="W3577">
            <v>-0.89888921451072179</v>
          </cell>
          <cell r="X3577">
            <v>27</v>
          </cell>
          <cell r="Y3577">
            <v>34</v>
          </cell>
          <cell r="Z3577">
            <v>9</v>
          </cell>
          <cell r="AA3577">
            <v>26</v>
          </cell>
          <cell r="AB3577">
            <v>38</v>
          </cell>
          <cell r="AC3577">
            <v>18</v>
          </cell>
        </row>
        <row r="3578">
          <cell r="A3578" t="str">
            <v>vab</v>
          </cell>
          <cell r="B3578" t="str">
            <v>v</v>
          </cell>
          <cell r="C3578" t="str">
            <v>mid-8</v>
          </cell>
          <cell r="D3578" t="str">
            <v>a</v>
          </cell>
          <cell r="E3578" t="str">
            <v>b</v>
          </cell>
          <cell r="F3578" t="str">
            <v>early-8</v>
          </cell>
          <cell r="G3578" t="str">
            <v>va</v>
          </cell>
          <cell r="H3578" t="str">
            <v>ab</v>
          </cell>
          <cell r="I3578">
            <v>2</v>
          </cell>
          <cell r="J3578" t="str">
            <v>Not Found</v>
          </cell>
          <cell r="K3578">
            <v>0.1089</v>
          </cell>
          <cell r="L3578">
            <v>3.0000000000000001E-3</v>
          </cell>
          <cell r="M3578">
            <v>12</v>
          </cell>
          <cell r="N3578" t="str">
            <v>Not Found</v>
          </cell>
          <cell r="O3578">
            <v>9.2200000000000004E-2</v>
          </cell>
          <cell r="P3578">
            <v>4.1000000000000003E-3</v>
          </cell>
          <cell r="Q3578">
            <v>7</v>
          </cell>
          <cell r="R3578">
            <v>8.0807721560251992E-5</v>
          </cell>
          <cell r="S3578">
            <v>-5.2296418852309019E-2</v>
          </cell>
          <cell r="T3578">
            <v>0.11630533100042251</v>
          </cell>
          <cell r="U3578">
            <v>-0.63714936797298782</v>
          </cell>
          <cell r="V3578">
            <v>0.13796508517390921</v>
          </cell>
          <cell r="W3578">
            <v>2.7566784120404197E-2</v>
          </cell>
          <cell r="X3578">
            <v>50</v>
          </cell>
          <cell r="Y3578">
            <v>48</v>
          </cell>
          <cell r="Z3578">
            <v>54</v>
          </cell>
          <cell r="AA3578">
            <v>26</v>
          </cell>
          <cell r="AB3578">
            <v>56.000000000000007</v>
          </cell>
          <cell r="AC3578">
            <v>51</v>
          </cell>
        </row>
        <row r="3579">
          <cell r="A3579" t="str">
            <v>vaC</v>
          </cell>
          <cell r="B3579" t="str">
            <v>v</v>
          </cell>
          <cell r="C3579" t="str">
            <v>mid-8</v>
          </cell>
          <cell r="D3579" t="str">
            <v>a</v>
          </cell>
          <cell r="E3579" t="str">
            <v>C</v>
          </cell>
          <cell r="F3579" t="str">
            <v>mid-8</v>
          </cell>
          <cell r="G3579" t="str">
            <v>va</v>
          </cell>
          <cell r="H3579" t="str">
            <v>aC</v>
          </cell>
          <cell r="I3579">
            <v>3</v>
          </cell>
          <cell r="J3579" t="str">
            <v>Not Found</v>
          </cell>
          <cell r="K3579">
            <v>9.0899999999999995E-2</v>
          </cell>
          <cell r="L3579">
            <v>1.1999999999999999E-3</v>
          </cell>
          <cell r="M3579">
            <v>4</v>
          </cell>
          <cell r="N3579" t="str">
            <v>Not Found</v>
          </cell>
          <cell r="O3579">
            <v>8.3000000000000004E-2</v>
          </cell>
          <cell r="P3579">
            <v>5.9999999999999995E-4</v>
          </cell>
          <cell r="Q3579">
            <v>1</v>
          </cell>
          <cell r="R3579">
            <v>-0.41527088108071536</v>
          </cell>
          <cell r="S3579">
            <v>-0.57514093593635329</v>
          </cell>
          <cell r="T3579">
            <v>-1.1721586718923735</v>
          </cell>
          <cell r="U3579">
            <v>-0.84776127038790827</v>
          </cell>
          <cell r="V3579">
            <v>-0.93115420734968024</v>
          </cell>
          <cell r="W3579">
            <v>-1.3621172138262847</v>
          </cell>
          <cell r="X3579">
            <v>34</v>
          </cell>
          <cell r="Y3579">
            <v>28.000000000000004</v>
          </cell>
          <cell r="Z3579">
            <v>12</v>
          </cell>
          <cell r="AA3579">
            <v>20</v>
          </cell>
          <cell r="AB3579">
            <v>18</v>
          </cell>
          <cell r="AC3579">
            <v>9</v>
          </cell>
        </row>
        <row r="3580">
          <cell r="A3580" t="str">
            <v>vad</v>
          </cell>
          <cell r="B3580" t="str">
            <v>v</v>
          </cell>
          <cell r="C3580" t="str">
            <v>mid-8</v>
          </cell>
          <cell r="D3580" t="str">
            <v>a</v>
          </cell>
          <cell r="E3580" t="str">
            <v>d</v>
          </cell>
          <cell r="F3580" t="str">
            <v>early-8</v>
          </cell>
          <cell r="G3580" t="str">
            <v>va</v>
          </cell>
          <cell r="H3580" t="str">
            <v>ad</v>
          </cell>
          <cell r="I3580">
            <v>2</v>
          </cell>
          <cell r="J3580" t="str">
            <v>Not Found</v>
          </cell>
          <cell r="K3580">
            <v>0.12089999999999999</v>
          </cell>
          <cell r="L3580">
            <v>3.5000000000000001E-3</v>
          </cell>
          <cell r="M3580">
            <v>11</v>
          </cell>
          <cell r="N3580" t="str">
            <v>Not Found</v>
          </cell>
          <cell r="O3580">
            <v>0.12379999999999999</v>
          </cell>
          <cell r="P3580">
            <v>2.8999999999999998E-3</v>
          </cell>
          <cell r="Q3580">
            <v>6</v>
          </cell>
          <cell r="R3580">
            <v>0.27698193358974388</v>
          </cell>
          <cell r="S3580">
            <v>9.2938169226592121E-2</v>
          </cell>
          <cell r="T3580">
            <v>-4.4752669361177014E-2</v>
          </cell>
          <cell r="U3580">
            <v>8.6256731626086477E-2</v>
          </cell>
          <cell r="V3580">
            <v>-0.22859010083417874</v>
          </cell>
          <cell r="W3580">
            <v>-0.20404721553737729</v>
          </cell>
          <cell r="X3580">
            <v>61</v>
          </cell>
          <cell r="Y3580">
            <v>54</v>
          </cell>
          <cell r="Z3580">
            <v>48</v>
          </cell>
          <cell r="AA3580">
            <v>53</v>
          </cell>
          <cell r="AB3580">
            <v>42</v>
          </cell>
          <cell r="AC3580">
            <v>42</v>
          </cell>
        </row>
        <row r="3581">
          <cell r="A3581" t="str">
            <v>vaf</v>
          </cell>
          <cell r="B3581" t="str">
            <v>v</v>
          </cell>
          <cell r="C3581" t="str">
            <v>mid-8</v>
          </cell>
          <cell r="D3581" t="str">
            <v>a</v>
          </cell>
          <cell r="E3581" t="str">
            <v>f</v>
          </cell>
          <cell r="F3581" t="str">
            <v>mid-8</v>
          </cell>
          <cell r="G3581" t="str">
            <v>va</v>
          </cell>
          <cell r="H3581" t="str">
            <v>af</v>
          </cell>
          <cell r="I3581">
            <v>3</v>
          </cell>
          <cell r="J3581" t="str">
            <v>Not Found</v>
          </cell>
          <cell r="K3581">
            <v>0.1026</v>
          </cell>
          <cell r="L3581">
            <v>1.2999999999999999E-3</v>
          </cell>
          <cell r="M3581">
            <v>1</v>
          </cell>
          <cell r="N3581" t="str">
            <v>Not Found</v>
          </cell>
          <cell r="O3581">
            <v>8.9599999999999999E-2</v>
          </cell>
          <cell r="P3581">
            <v>1E-3</v>
          </cell>
          <cell r="Q3581">
            <v>1</v>
          </cell>
          <cell r="R3581">
            <v>-0.14529228335923619</v>
          </cell>
          <cell r="S3581">
            <v>-0.54609401832057292</v>
          </cell>
          <cell r="T3581">
            <v>-1.6553326729771722</v>
          </cell>
          <cell r="U3581">
            <v>-0.69667012300329156</v>
          </cell>
          <cell r="V3581">
            <v>-0.80896914534698428</v>
          </cell>
          <cell r="W3581">
            <v>-1.3621172138262847</v>
          </cell>
          <cell r="X3581">
            <v>44</v>
          </cell>
          <cell r="Y3581">
            <v>28.999999999999996</v>
          </cell>
          <cell r="Z3581">
            <v>5</v>
          </cell>
          <cell r="AA3581">
            <v>24</v>
          </cell>
          <cell r="AB3581">
            <v>22</v>
          </cell>
          <cell r="AC3581">
            <v>9</v>
          </cell>
        </row>
        <row r="3582">
          <cell r="A3582" t="str">
            <v>vag</v>
          </cell>
          <cell r="B3582" t="str">
            <v>v</v>
          </cell>
          <cell r="C3582" t="str">
            <v>mid-8</v>
          </cell>
          <cell r="D3582" t="str">
            <v>a</v>
          </cell>
          <cell r="E3582" t="str">
            <v>g</v>
          </cell>
          <cell r="F3582" t="str">
            <v>mid-8</v>
          </cell>
          <cell r="G3582" t="str">
            <v>va</v>
          </cell>
          <cell r="H3582" t="str">
            <v>ag</v>
          </cell>
          <cell r="I3582">
            <v>3</v>
          </cell>
          <cell r="J3582" t="str">
            <v>Not Found</v>
          </cell>
          <cell r="K3582">
            <v>0.1009</v>
          </cell>
          <cell r="L3582">
            <v>1.6999999999999999E-3</v>
          </cell>
          <cell r="M3582">
            <v>5</v>
          </cell>
          <cell r="N3582" t="str">
            <v>Not Found</v>
          </cell>
          <cell r="O3582">
            <v>8.9399999999999993E-2</v>
          </cell>
          <cell r="P3582">
            <v>1.1999999999999999E-3</v>
          </cell>
          <cell r="Q3582">
            <v>3</v>
          </cell>
          <cell r="R3582">
            <v>-0.18451994285722872</v>
          </cell>
          <cell r="S3582">
            <v>-0.42990634785745202</v>
          </cell>
          <cell r="T3582">
            <v>-1.0111006715307742</v>
          </cell>
          <cell r="U3582">
            <v>-0.70124864262100739</v>
          </cell>
          <cell r="V3582">
            <v>-0.74787661434563646</v>
          </cell>
          <cell r="W3582">
            <v>-0.89888921451072179</v>
          </cell>
          <cell r="X3582">
            <v>43</v>
          </cell>
          <cell r="Y3582">
            <v>33</v>
          </cell>
          <cell r="Z3582">
            <v>15</v>
          </cell>
          <cell r="AA3582">
            <v>24</v>
          </cell>
          <cell r="AB3582">
            <v>23</v>
          </cell>
          <cell r="AC3582">
            <v>18</v>
          </cell>
        </row>
        <row r="3583">
          <cell r="A3583" t="str">
            <v>vaJ</v>
          </cell>
          <cell r="B3583" t="str">
            <v>v</v>
          </cell>
          <cell r="C3583" t="str">
            <v>mid-8</v>
          </cell>
          <cell r="D3583" t="str">
            <v>a</v>
          </cell>
          <cell r="E3583" t="str">
            <v>J</v>
          </cell>
          <cell r="F3583" t="str">
            <v>mid-8</v>
          </cell>
          <cell r="G3583" t="str">
            <v>va</v>
          </cell>
          <cell r="H3583" t="str">
            <v>aJ</v>
          </cell>
          <cell r="I3583">
            <v>3</v>
          </cell>
          <cell r="J3583" t="str">
            <v>Not Found</v>
          </cell>
          <cell r="K3583">
            <v>9.3700000000000006E-2</v>
          </cell>
          <cell r="L3583">
            <v>1.9E-3</v>
          </cell>
          <cell r="M3583">
            <v>3</v>
          </cell>
          <cell r="N3583" t="str">
            <v>Not Found</v>
          </cell>
          <cell r="O3583">
            <v>7.6600000000000001E-2</v>
          </cell>
          <cell r="P3583">
            <v>1.1999999999999999E-3</v>
          </cell>
          <cell r="Q3583">
            <v>2</v>
          </cell>
          <cell r="R3583">
            <v>-0.35066061837813889</v>
          </cell>
          <cell r="S3583">
            <v>-0.37181251262589154</v>
          </cell>
          <cell r="T3583">
            <v>-1.3332166722539731</v>
          </cell>
          <cell r="U3583">
            <v>-0.9942738981548096</v>
          </cell>
          <cell r="V3583">
            <v>-0.74787661434563646</v>
          </cell>
          <cell r="W3583">
            <v>-1.1305032141685032</v>
          </cell>
          <cell r="X3583">
            <v>36</v>
          </cell>
          <cell r="Y3583">
            <v>35</v>
          </cell>
          <cell r="Z3583">
            <v>9</v>
          </cell>
          <cell r="AA3583">
            <v>16</v>
          </cell>
          <cell r="AB3583">
            <v>23</v>
          </cell>
          <cell r="AC3583">
            <v>13</v>
          </cell>
        </row>
        <row r="3584">
          <cell r="A3584" t="str">
            <v>vak</v>
          </cell>
          <cell r="B3584" t="str">
            <v>v</v>
          </cell>
          <cell r="C3584" t="str">
            <v>mid-8</v>
          </cell>
          <cell r="D3584" t="str">
            <v>a</v>
          </cell>
          <cell r="E3584" t="str">
            <v>k</v>
          </cell>
          <cell r="F3584" t="str">
            <v>mid-8</v>
          </cell>
          <cell r="G3584" t="str">
            <v>va</v>
          </cell>
          <cell r="H3584" t="str">
            <v>ak</v>
          </cell>
          <cell r="I3584">
            <v>3</v>
          </cell>
          <cell r="J3584" t="str">
            <v>Not Found</v>
          </cell>
          <cell r="K3584">
            <v>0.13639999999999999</v>
          </cell>
          <cell r="L3584">
            <v>4.4999999999999997E-3</v>
          </cell>
          <cell r="M3584">
            <v>12</v>
          </cell>
          <cell r="N3584" t="str">
            <v>Not Found</v>
          </cell>
          <cell r="O3584">
            <v>0.13100000000000001</v>
          </cell>
          <cell r="P3584">
            <v>6.7000000000000002E-3</v>
          </cell>
          <cell r="Q3584">
            <v>7</v>
          </cell>
          <cell r="R3584">
            <v>0.63464588783614784</v>
          </cell>
          <cell r="S3584">
            <v>0.3834073453843943</v>
          </cell>
          <cell r="T3584">
            <v>0.11630533100042251</v>
          </cell>
          <cell r="U3584">
            <v>0.25108343786385057</v>
          </cell>
          <cell r="V3584">
            <v>0.93216798819143265</v>
          </cell>
          <cell r="W3584">
            <v>2.7566784120404197E-2</v>
          </cell>
          <cell r="X3584">
            <v>74</v>
          </cell>
          <cell r="Y3584">
            <v>65</v>
          </cell>
          <cell r="Z3584">
            <v>54</v>
          </cell>
          <cell r="AA3584">
            <v>60</v>
          </cell>
          <cell r="AB3584">
            <v>83</v>
          </cell>
          <cell r="AC3584">
            <v>51</v>
          </cell>
        </row>
        <row r="3585">
          <cell r="A3585" t="str">
            <v>val</v>
          </cell>
          <cell r="B3585" t="str">
            <v>v</v>
          </cell>
          <cell r="C3585" t="str">
            <v>mid-8</v>
          </cell>
          <cell r="D3585" t="str">
            <v>a</v>
          </cell>
          <cell r="E3585" t="str">
            <v>l</v>
          </cell>
          <cell r="F3585" t="str">
            <v>late-8</v>
          </cell>
          <cell r="G3585" t="str">
            <v>va</v>
          </cell>
          <cell r="H3585" t="str">
            <v>al</v>
          </cell>
          <cell r="I3585">
            <v>4</v>
          </cell>
          <cell r="J3585" t="str">
            <v>Not Found</v>
          </cell>
          <cell r="K3585">
            <v>0.15659999999999999</v>
          </cell>
          <cell r="L3585">
            <v>7.0000000000000001E-3</v>
          </cell>
          <cell r="M3585">
            <v>9</v>
          </cell>
          <cell r="N3585" t="str">
            <v>Not Found</v>
          </cell>
          <cell r="O3585">
            <v>0.15190000000000001</v>
          </cell>
          <cell r="P3585">
            <v>6.7999999999999996E-3</v>
          </cell>
          <cell r="Q3585">
            <v>3</v>
          </cell>
          <cell r="R3585">
            <v>1.1007627830475903</v>
          </cell>
          <cell r="S3585">
            <v>1.1095802857789001</v>
          </cell>
          <cell r="T3585">
            <v>-0.36686867008437607</v>
          </cell>
          <cell r="U3585">
            <v>0.72953873791513735</v>
          </cell>
          <cell r="V3585">
            <v>0.9627142536921065</v>
          </cell>
          <cell r="W3585">
            <v>-0.89888921451072179</v>
          </cell>
          <cell r="X3585">
            <v>86</v>
          </cell>
          <cell r="Y3585">
            <v>87</v>
          </cell>
          <cell r="Z3585">
            <v>36</v>
          </cell>
          <cell r="AA3585">
            <v>77</v>
          </cell>
          <cell r="AB3585">
            <v>83</v>
          </cell>
          <cell r="AC3585">
            <v>18</v>
          </cell>
        </row>
        <row r="3586">
          <cell r="A3586" t="str">
            <v>vam</v>
          </cell>
          <cell r="B3586" t="str">
            <v>v</v>
          </cell>
          <cell r="C3586" t="str">
            <v>mid-8</v>
          </cell>
          <cell r="D3586" t="str">
            <v>a</v>
          </cell>
          <cell r="E3586" t="str">
            <v>m</v>
          </cell>
          <cell r="F3586" t="str">
            <v>early-8</v>
          </cell>
          <cell r="G3586" t="str">
            <v>va</v>
          </cell>
          <cell r="H3586" t="str">
            <v>am</v>
          </cell>
          <cell r="I3586">
            <v>2</v>
          </cell>
          <cell r="J3586" t="str">
            <v>Not Found</v>
          </cell>
          <cell r="K3586">
            <v>0.13239999999999999</v>
          </cell>
          <cell r="L3586">
            <v>6.8999999999999999E-3</v>
          </cell>
          <cell r="M3586">
            <v>5</v>
          </cell>
          <cell r="N3586" t="str">
            <v>Not Found</v>
          </cell>
          <cell r="O3586">
            <v>0.1157</v>
          </cell>
          <cell r="P3586">
            <v>4.1999999999999997E-3</v>
          </cell>
          <cell r="Q3586">
            <v>5</v>
          </cell>
          <cell r="R3586">
            <v>0.54234551254675323</v>
          </cell>
          <cell r="S3586">
            <v>1.0805333681631197</v>
          </cell>
          <cell r="T3586">
            <v>-1.0111006715307742</v>
          </cell>
          <cell r="U3586">
            <v>-9.9173312891397747E-2</v>
          </cell>
          <cell r="V3586">
            <v>0.168511350674583</v>
          </cell>
          <cell r="W3586">
            <v>-0.43566121519515877</v>
          </cell>
          <cell r="X3586">
            <v>71</v>
          </cell>
          <cell r="Y3586">
            <v>86</v>
          </cell>
          <cell r="Z3586">
            <v>15</v>
          </cell>
          <cell r="AA3586">
            <v>46</v>
          </cell>
          <cell r="AB3586">
            <v>56.999999999999993</v>
          </cell>
          <cell r="AC3586">
            <v>33</v>
          </cell>
        </row>
        <row r="3587">
          <cell r="A3587" t="str">
            <v>vap</v>
          </cell>
          <cell r="B3587" t="str">
            <v>v</v>
          </cell>
          <cell r="C3587" t="str">
            <v>mid-8</v>
          </cell>
          <cell r="D3587" t="str">
            <v>a</v>
          </cell>
          <cell r="E3587" t="str">
            <v>p</v>
          </cell>
          <cell r="F3587" t="str">
            <v>early-8</v>
          </cell>
          <cell r="G3587" t="str">
            <v>va</v>
          </cell>
          <cell r="H3587" t="str">
            <v>ap</v>
          </cell>
          <cell r="I3587">
            <v>2</v>
          </cell>
          <cell r="J3587" t="str">
            <v>Not Found</v>
          </cell>
          <cell r="K3587">
            <v>0.1201</v>
          </cell>
          <cell r="L3587">
            <v>3.5999999999999999E-3</v>
          </cell>
          <cell r="M3587">
            <v>10</v>
          </cell>
          <cell r="N3587" t="str">
            <v>Not Found</v>
          </cell>
          <cell r="O3587">
            <v>0.1027</v>
          </cell>
          <cell r="P3587">
            <v>4.1999999999999997E-3</v>
          </cell>
          <cell r="Q3587">
            <v>8</v>
          </cell>
          <cell r="R3587">
            <v>0.2585218585318651</v>
          </cell>
          <cell r="S3587">
            <v>0.1219850868423723</v>
          </cell>
          <cell r="T3587">
            <v>-0.20581066972277653</v>
          </cell>
          <cell r="U3587">
            <v>-0.39677708804291573</v>
          </cell>
          <cell r="V3587">
            <v>0.168511350674583</v>
          </cell>
          <cell r="W3587">
            <v>0.25918078377818571</v>
          </cell>
          <cell r="X3587">
            <v>60</v>
          </cell>
          <cell r="Y3587">
            <v>55.000000000000007</v>
          </cell>
          <cell r="Z3587">
            <v>42</v>
          </cell>
          <cell r="AA3587">
            <v>35</v>
          </cell>
          <cell r="AB3587">
            <v>56.999999999999993</v>
          </cell>
          <cell r="AC3587">
            <v>60</v>
          </cell>
        </row>
        <row r="3588">
          <cell r="A3588" t="str">
            <v>var</v>
          </cell>
          <cell r="B3588" t="str">
            <v>v</v>
          </cell>
          <cell r="C3588" t="str">
            <v>mid-8</v>
          </cell>
          <cell r="D3588" t="str">
            <v>a</v>
          </cell>
          <cell r="E3588" t="str">
            <v>r</v>
          </cell>
          <cell r="F3588" t="str">
            <v>late-8</v>
          </cell>
          <cell r="G3588" t="str">
            <v>va</v>
          </cell>
          <cell r="H3588" t="str">
            <v>ar</v>
          </cell>
          <cell r="I3588">
            <v>4</v>
          </cell>
          <cell r="J3588" t="str">
            <v>Not Found</v>
          </cell>
          <cell r="K3588">
            <v>0.1613</v>
          </cell>
          <cell r="L3588">
            <v>1.72E-2</v>
          </cell>
          <cell r="M3588">
            <v>11</v>
          </cell>
          <cell r="N3588" t="str">
            <v>Not Found</v>
          </cell>
          <cell r="O3588">
            <v>0.15840000000000001</v>
          </cell>
          <cell r="P3588">
            <v>2.24E-2</v>
          </cell>
          <cell r="Q3588">
            <v>10</v>
          </cell>
          <cell r="R3588">
            <v>1.2092157240126291</v>
          </cell>
          <cell r="S3588">
            <v>4.0723658825884836</v>
          </cell>
          <cell r="T3588">
            <v>-4.4752669361177014E-2</v>
          </cell>
          <cell r="U3588">
            <v>0.87834062549089642</v>
          </cell>
          <cell r="V3588">
            <v>5.727931671797247</v>
          </cell>
          <cell r="W3588">
            <v>0.72240878309374867</v>
          </cell>
          <cell r="X3588">
            <v>89</v>
          </cell>
          <cell r="Y3588">
            <v>100</v>
          </cell>
          <cell r="Z3588">
            <v>48</v>
          </cell>
          <cell r="AA3588">
            <v>81</v>
          </cell>
          <cell r="AB3588">
            <v>100</v>
          </cell>
          <cell r="AC3588">
            <v>76</v>
          </cell>
        </row>
        <row r="3589">
          <cell r="A3589" t="str">
            <v>vas</v>
          </cell>
          <cell r="B3589" t="str">
            <v>v</v>
          </cell>
          <cell r="C3589" t="str">
            <v>mid-8</v>
          </cell>
          <cell r="D3589" t="str">
            <v>a</v>
          </cell>
          <cell r="E3589" t="str">
            <v>s</v>
          </cell>
          <cell r="F3589" t="str">
            <v>late-8</v>
          </cell>
          <cell r="G3589" t="str">
            <v>va</v>
          </cell>
          <cell r="H3589" t="str">
            <v>as</v>
          </cell>
          <cell r="I3589">
            <v>4</v>
          </cell>
          <cell r="J3589" t="str">
            <v>Not Found</v>
          </cell>
          <cell r="K3589">
            <v>0.1618</v>
          </cell>
          <cell r="L3589">
            <v>3.5000000000000001E-3</v>
          </cell>
          <cell r="M3589">
            <v>5</v>
          </cell>
          <cell r="N3589" t="str">
            <v>Not Found</v>
          </cell>
          <cell r="O3589">
            <v>0.13270000000000001</v>
          </cell>
          <cell r="P3589">
            <v>2.0999999999999999E-3</v>
          </cell>
          <cell r="Q3589">
            <v>4</v>
          </cell>
          <cell r="R3589">
            <v>1.2207532709238036</v>
          </cell>
          <cell r="S3589">
            <v>9.2938169226592121E-2</v>
          </cell>
          <cell r="T3589">
            <v>-1.0111006715307742</v>
          </cell>
          <cell r="U3589">
            <v>0.29000085461443387</v>
          </cell>
          <cell r="V3589">
            <v>-0.47296022483957056</v>
          </cell>
          <cell r="W3589">
            <v>-0.66727521485294028</v>
          </cell>
          <cell r="X3589">
            <v>89</v>
          </cell>
          <cell r="Y3589">
            <v>54</v>
          </cell>
          <cell r="Z3589">
            <v>15</v>
          </cell>
          <cell r="AA3589">
            <v>61</v>
          </cell>
          <cell r="AB3589">
            <v>32</v>
          </cell>
          <cell r="AC3589">
            <v>25</v>
          </cell>
        </row>
        <row r="3590">
          <cell r="A3590" t="str">
            <v>vaS</v>
          </cell>
          <cell r="B3590" t="str">
            <v>v</v>
          </cell>
          <cell r="C3590" t="str">
            <v>mid-8</v>
          </cell>
          <cell r="D3590" t="str">
            <v>a</v>
          </cell>
          <cell r="E3590" t="str">
            <v>S</v>
          </cell>
          <cell r="F3590" t="str">
            <v>late-8</v>
          </cell>
          <cell r="G3590" t="str">
            <v>va</v>
          </cell>
          <cell r="H3590" t="str">
            <v>aS</v>
          </cell>
          <cell r="I3590">
            <v>4</v>
          </cell>
          <cell r="J3590" t="str">
            <v>Not Found</v>
          </cell>
          <cell r="K3590">
            <v>9.0700000000000003E-2</v>
          </cell>
          <cell r="L3590">
            <v>1.1999999999999999E-3</v>
          </cell>
          <cell r="M3590">
            <v>3</v>
          </cell>
          <cell r="N3590" t="str">
            <v>Not Found</v>
          </cell>
          <cell r="O3590">
            <v>8.1500000000000003E-2</v>
          </cell>
          <cell r="P3590">
            <v>1E-3</v>
          </cell>
          <cell r="Q3590">
            <v>3</v>
          </cell>
          <cell r="R3590">
            <v>-0.41988589984518487</v>
          </cell>
          <cell r="S3590">
            <v>-0.57514093593635329</v>
          </cell>
          <cell r="T3590">
            <v>-1.3332166722539731</v>
          </cell>
          <cell r="U3590">
            <v>-0.8821001675207758</v>
          </cell>
          <cell r="V3590">
            <v>-0.80896914534698428</v>
          </cell>
          <cell r="W3590">
            <v>-0.89888921451072179</v>
          </cell>
          <cell r="X3590">
            <v>34</v>
          </cell>
          <cell r="Y3590">
            <v>28.000000000000004</v>
          </cell>
          <cell r="Z3590">
            <v>9</v>
          </cell>
          <cell r="AA3590">
            <v>19</v>
          </cell>
          <cell r="AB3590">
            <v>22</v>
          </cell>
          <cell r="AC3590">
            <v>18</v>
          </cell>
        </row>
        <row r="3591">
          <cell r="A3591" t="str">
            <v>vat</v>
          </cell>
          <cell r="B3591" t="str">
            <v>v</v>
          </cell>
          <cell r="C3591" t="str">
            <v>mid-8</v>
          </cell>
          <cell r="D3591" t="str">
            <v>a</v>
          </cell>
          <cell r="E3591" t="str">
            <v>t</v>
          </cell>
          <cell r="F3591" t="str">
            <v>mid-8</v>
          </cell>
          <cell r="G3591" t="str">
            <v>va</v>
          </cell>
          <cell r="H3591" t="str">
            <v>at</v>
          </cell>
          <cell r="I3591">
            <v>3</v>
          </cell>
          <cell r="J3591" t="str">
            <v>Not Found</v>
          </cell>
          <cell r="K3591">
            <v>0.1489</v>
          </cell>
          <cell r="L3591">
            <v>3.8E-3</v>
          </cell>
          <cell r="M3591">
            <v>18</v>
          </cell>
          <cell r="N3591" t="str">
            <v>Not Found</v>
          </cell>
          <cell r="O3591">
            <v>0.1386</v>
          </cell>
          <cell r="P3591">
            <v>6.0000000000000001E-3</v>
          </cell>
          <cell r="Q3591">
            <v>12</v>
          </cell>
          <cell r="R3591">
            <v>0.92308456061550614</v>
          </cell>
          <cell r="S3591">
            <v>0.18007892207393278</v>
          </cell>
          <cell r="T3591">
            <v>1.0826533331700197</v>
          </cell>
          <cell r="U3591">
            <v>0.42506718333704563</v>
          </cell>
          <cell r="V3591">
            <v>0.71834412968671479</v>
          </cell>
          <cell r="W3591">
            <v>1.1856367824093117</v>
          </cell>
          <cell r="X3591">
            <v>82</v>
          </cell>
          <cell r="Y3591">
            <v>56.999999999999993</v>
          </cell>
          <cell r="Z3591">
            <v>86</v>
          </cell>
          <cell r="AA3591">
            <v>66</v>
          </cell>
          <cell r="AB3591">
            <v>77</v>
          </cell>
          <cell r="AC3591">
            <v>88</v>
          </cell>
        </row>
        <row r="3592">
          <cell r="A3592" t="str">
            <v>vaT</v>
          </cell>
          <cell r="B3592" t="str">
            <v>v</v>
          </cell>
          <cell r="C3592" t="str">
            <v>mid-8</v>
          </cell>
          <cell r="D3592" t="str">
            <v>a</v>
          </cell>
          <cell r="E3592" t="str">
            <v>T</v>
          </cell>
          <cell r="F3592" t="str">
            <v>late-8</v>
          </cell>
          <cell r="G3592" t="str">
            <v>va</v>
          </cell>
          <cell r="H3592" t="str">
            <v>aT</v>
          </cell>
          <cell r="I3592">
            <v>4</v>
          </cell>
          <cell r="J3592" t="str">
            <v>Not Found</v>
          </cell>
          <cell r="K3592">
            <v>9.0300000000000005E-2</v>
          </cell>
          <cell r="L3592">
            <v>1.1000000000000001E-3</v>
          </cell>
          <cell r="M3592">
            <v>1</v>
          </cell>
          <cell r="N3592" t="str">
            <v>Not Found</v>
          </cell>
          <cell r="O3592">
            <v>7.8899999999999998E-2</v>
          </cell>
          <cell r="P3592">
            <v>5.9999999999999995E-4</v>
          </cell>
          <cell r="Q3592">
            <v>1</v>
          </cell>
          <cell r="R3592">
            <v>-0.42911593737412429</v>
          </cell>
          <cell r="S3592">
            <v>-0.60418785355213334</v>
          </cell>
          <cell r="T3592">
            <v>-1.6553326729771722</v>
          </cell>
          <cell r="U3592">
            <v>-0.94162092255107954</v>
          </cell>
          <cell r="V3592">
            <v>-0.93115420734968024</v>
          </cell>
          <cell r="W3592">
            <v>-1.3621172138262847</v>
          </cell>
          <cell r="X3592">
            <v>33</v>
          </cell>
          <cell r="Y3592">
            <v>27</v>
          </cell>
          <cell r="Z3592">
            <v>5</v>
          </cell>
          <cell r="AA3592">
            <v>17</v>
          </cell>
          <cell r="AB3592">
            <v>18</v>
          </cell>
          <cell r="AC3592">
            <v>9</v>
          </cell>
        </row>
        <row r="3593">
          <cell r="A3593" t="str">
            <v>vav</v>
          </cell>
          <cell r="B3593" t="str">
            <v>v</v>
          </cell>
          <cell r="C3593" t="str">
            <v>mid-8</v>
          </cell>
          <cell r="D3593" t="str">
            <v>a</v>
          </cell>
          <cell r="E3593" t="str">
            <v>v</v>
          </cell>
          <cell r="F3593" t="str">
            <v>mid-8</v>
          </cell>
          <cell r="G3593" t="str">
            <v>va</v>
          </cell>
          <cell r="H3593" t="str">
            <v>av</v>
          </cell>
          <cell r="I3593">
            <v>3</v>
          </cell>
          <cell r="J3593" t="str">
            <v>Not Found</v>
          </cell>
          <cell r="K3593">
            <v>0.1065</v>
          </cell>
          <cell r="L3593">
            <v>1.6000000000000001E-3</v>
          </cell>
          <cell r="M3593">
            <v>1</v>
          </cell>
          <cell r="N3593" t="str">
            <v>Not Found</v>
          </cell>
          <cell r="O3593">
            <v>9.2399999999999996E-2</v>
          </cell>
          <cell r="P3593">
            <v>8.0000000000000004E-4</v>
          </cell>
          <cell r="Q3593">
            <v>1</v>
          </cell>
          <cell r="R3593">
            <v>-5.5299417452076477E-2</v>
          </cell>
          <cell r="S3593">
            <v>-0.45895326547323223</v>
          </cell>
          <cell r="T3593">
            <v>-1.6553326729771722</v>
          </cell>
          <cell r="U3593">
            <v>-0.63257084835527244</v>
          </cell>
          <cell r="V3593">
            <v>-0.87006167634833231</v>
          </cell>
          <cell r="W3593">
            <v>-1.3621172138262847</v>
          </cell>
          <cell r="X3593">
            <v>48</v>
          </cell>
          <cell r="Y3593">
            <v>32</v>
          </cell>
          <cell r="Z3593">
            <v>5</v>
          </cell>
          <cell r="AA3593">
            <v>26</v>
          </cell>
          <cell r="AB3593">
            <v>20</v>
          </cell>
          <cell r="AC3593">
            <v>9</v>
          </cell>
        </row>
        <row r="3594">
          <cell r="A3594" t="str">
            <v>vcC</v>
          </cell>
          <cell r="B3594" t="str">
            <v>v</v>
          </cell>
          <cell r="C3594" t="str">
            <v>mid-8</v>
          </cell>
          <cell r="D3594" t="str">
            <v>c</v>
          </cell>
          <cell r="E3594" t="str">
            <v>C</v>
          </cell>
          <cell r="F3594" t="str">
            <v>mid-8</v>
          </cell>
          <cell r="G3594" t="str">
            <v>vc</v>
          </cell>
          <cell r="H3594" t="str">
            <v>cC</v>
          </cell>
          <cell r="I3594">
            <v>3</v>
          </cell>
          <cell r="J3594" t="str">
            <v>Not Found</v>
          </cell>
          <cell r="K3594">
            <v>4.6899999999999997E-2</v>
          </cell>
          <cell r="L3594">
            <v>2.9999999999999997E-4</v>
          </cell>
          <cell r="M3594">
            <v>4</v>
          </cell>
          <cell r="N3594" t="str">
            <v>Not Found</v>
          </cell>
          <cell r="O3594">
            <v>4.6300000000000001E-2</v>
          </cell>
          <cell r="P3594">
            <v>5.9999999999999995E-4</v>
          </cell>
          <cell r="Q3594">
            <v>1</v>
          </cell>
          <cell r="R3594">
            <v>-1.4305750092640557</v>
          </cell>
          <cell r="S3594">
            <v>-0.83656319447837524</v>
          </cell>
          <cell r="T3594">
            <v>-1.1721586718923735</v>
          </cell>
          <cell r="U3594">
            <v>-1.6879196202387325</v>
          </cell>
          <cell r="V3594">
            <v>-0.93115420734968024</v>
          </cell>
          <cell r="W3594">
            <v>-1.3621172138262847</v>
          </cell>
          <cell r="X3594">
            <v>8</v>
          </cell>
          <cell r="Y3594">
            <v>20</v>
          </cell>
          <cell r="Z3594">
            <v>12</v>
          </cell>
          <cell r="AA3594">
            <v>5</v>
          </cell>
          <cell r="AB3594">
            <v>18</v>
          </cell>
          <cell r="AC3594">
            <v>9</v>
          </cell>
        </row>
        <row r="3595">
          <cell r="A3595" t="str">
            <v>vcf</v>
          </cell>
          <cell r="B3595" t="str">
            <v>v</v>
          </cell>
          <cell r="C3595" t="str">
            <v>mid-8</v>
          </cell>
          <cell r="D3595" t="str">
            <v>c</v>
          </cell>
          <cell r="E3595" t="str">
            <v>f</v>
          </cell>
          <cell r="F3595" t="str">
            <v>mid-8</v>
          </cell>
          <cell r="G3595" t="str">
            <v>vc</v>
          </cell>
          <cell r="H3595" t="str">
            <v>cf</v>
          </cell>
          <cell r="I3595">
            <v>3</v>
          </cell>
          <cell r="J3595" t="str">
            <v>Not Found</v>
          </cell>
          <cell r="K3595">
            <v>5.8599999999999999E-2</v>
          </cell>
          <cell r="L3595">
            <v>8.0000000000000004E-4</v>
          </cell>
          <cell r="M3595">
            <v>2</v>
          </cell>
          <cell r="N3595" t="str">
            <v>Not Found</v>
          </cell>
          <cell r="O3595">
            <v>5.2999999999999999E-2</v>
          </cell>
          <cell r="P3595">
            <v>1.4E-3</v>
          </cell>
          <cell r="Q3595">
            <v>2</v>
          </cell>
          <cell r="R3595">
            <v>-1.1605964115425764</v>
          </cell>
          <cell r="S3595">
            <v>-0.69132860639947413</v>
          </cell>
          <cell r="T3595">
            <v>-1.4942746726155727</v>
          </cell>
          <cell r="U3595">
            <v>-1.5345392130452575</v>
          </cell>
          <cell r="V3595">
            <v>-0.68678408334428831</v>
          </cell>
          <cell r="W3595">
            <v>-1.1305032141685032</v>
          </cell>
          <cell r="X3595">
            <v>12</v>
          </cell>
          <cell r="Y3595">
            <v>24</v>
          </cell>
          <cell r="Z3595">
            <v>7.0000000000000009</v>
          </cell>
          <cell r="AA3595">
            <v>6</v>
          </cell>
          <cell r="AB3595">
            <v>25</v>
          </cell>
          <cell r="AC3595">
            <v>13</v>
          </cell>
        </row>
        <row r="3596">
          <cell r="A3596" t="str">
            <v>vcg</v>
          </cell>
          <cell r="B3596" t="str">
            <v>v</v>
          </cell>
          <cell r="C3596" t="str">
            <v>mid-8</v>
          </cell>
          <cell r="D3596" t="str">
            <v>c</v>
          </cell>
          <cell r="E3596" t="str">
            <v>g</v>
          </cell>
          <cell r="F3596" t="str">
            <v>mid-8</v>
          </cell>
          <cell r="G3596" t="str">
            <v>vc</v>
          </cell>
          <cell r="H3596" t="str">
            <v>cg</v>
          </cell>
          <cell r="I3596">
            <v>3</v>
          </cell>
          <cell r="J3596" t="str">
            <v>Not Found</v>
          </cell>
          <cell r="K3596">
            <v>5.6800000000000003E-2</v>
          </cell>
          <cell r="L3596">
            <v>1E-3</v>
          </cell>
          <cell r="M3596">
            <v>7</v>
          </cell>
          <cell r="N3596" t="str">
            <v>Not Found</v>
          </cell>
          <cell r="O3596">
            <v>5.2699999999999997E-2</v>
          </cell>
          <cell r="P3596">
            <v>1.6000000000000001E-3</v>
          </cell>
          <cell r="Q3596">
            <v>4</v>
          </cell>
          <cell r="R3596">
            <v>-1.2021315804228039</v>
          </cell>
          <cell r="S3596">
            <v>-0.6332347711679136</v>
          </cell>
          <cell r="T3596">
            <v>-0.68898467080757508</v>
          </cell>
          <cell r="U3596">
            <v>-1.5414069924718312</v>
          </cell>
          <cell r="V3596">
            <v>-0.62569155234294049</v>
          </cell>
          <cell r="W3596">
            <v>-0.66727521485294028</v>
          </cell>
          <cell r="X3596">
            <v>11</v>
          </cell>
          <cell r="Y3596">
            <v>26</v>
          </cell>
          <cell r="Z3596">
            <v>24</v>
          </cell>
          <cell r="AA3596">
            <v>6</v>
          </cell>
          <cell r="AB3596">
            <v>27</v>
          </cell>
          <cell r="AC3596">
            <v>25</v>
          </cell>
        </row>
        <row r="3597">
          <cell r="A3597" t="str">
            <v>vcG</v>
          </cell>
          <cell r="B3597" t="str">
            <v>v</v>
          </cell>
          <cell r="C3597" t="str">
            <v>mid-8</v>
          </cell>
          <cell r="D3597" t="str">
            <v>c</v>
          </cell>
          <cell r="E3597" t="str">
            <v>G</v>
          </cell>
          <cell r="F3597" t="str">
            <v>mid-8</v>
          </cell>
          <cell r="G3597" t="str">
            <v>vc</v>
          </cell>
          <cell r="H3597" t="str">
            <v>cG</v>
          </cell>
          <cell r="I3597">
            <v>3</v>
          </cell>
          <cell r="J3597" t="str">
            <v>Not Found</v>
          </cell>
          <cell r="K3597">
            <v>5.0700000000000002E-2</v>
          </cell>
          <cell r="L3597">
            <v>1.1000000000000001E-3</v>
          </cell>
          <cell r="M3597">
            <v>6</v>
          </cell>
          <cell r="N3597" t="str">
            <v>Not Found</v>
          </cell>
          <cell r="O3597">
            <v>5.2499999999999998E-2</v>
          </cell>
          <cell r="P3597">
            <v>1.6999999999999999E-3</v>
          </cell>
          <cell r="Q3597">
            <v>5</v>
          </cell>
          <cell r="R3597">
            <v>-1.3428896527391305</v>
          </cell>
          <cell r="S3597">
            <v>-0.60418785355213334</v>
          </cell>
          <cell r="T3597">
            <v>-0.85004267116917465</v>
          </cell>
          <cell r="U3597">
            <v>-1.5459855120895467</v>
          </cell>
          <cell r="V3597">
            <v>-0.59514528684226642</v>
          </cell>
          <cell r="W3597">
            <v>-0.43566121519515877</v>
          </cell>
          <cell r="X3597">
            <v>9</v>
          </cell>
          <cell r="Y3597">
            <v>27</v>
          </cell>
          <cell r="Z3597">
            <v>20</v>
          </cell>
          <cell r="AA3597">
            <v>6</v>
          </cell>
          <cell r="AB3597">
            <v>28.000000000000004</v>
          </cell>
          <cell r="AC3597">
            <v>33</v>
          </cell>
        </row>
        <row r="3598">
          <cell r="A3598" t="str">
            <v>vck</v>
          </cell>
          <cell r="B3598" t="str">
            <v>v</v>
          </cell>
          <cell r="C3598" t="str">
            <v>mid-8</v>
          </cell>
          <cell r="D3598" t="str">
            <v>c</v>
          </cell>
          <cell r="E3598" t="str">
            <v>k</v>
          </cell>
          <cell r="F3598" t="str">
            <v>mid-8</v>
          </cell>
          <cell r="G3598" t="str">
            <v>vc</v>
          </cell>
          <cell r="H3598" t="str">
            <v>ck</v>
          </cell>
          <cell r="I3598">
            <v>3</v>
          </cell>
          <cell r="J3598" t="str">
            <v>Not Found</v>
          </cell>
          <cell r="K3598">
            <v>9.2399999999999996E-2</v>
          </cell>
          <cell r="L3598">
            <v>1.1000000000000001E-3</v>
          </cell>
          <cell r="M3598">
            <v>8</v>
          </cell>
          <cell r="N3598" t="str">
            <v>Not Found</v>
          </cell>
          <cell r="O3598">
            <v>9.4299999999999995E-2</v>
          </cell>
          <cell r="P3598">
            <v>2E-3</v>
          </cell>
          <cell r="Q3598">
            <v>4</v>
          </cell>
          <cell r="R3598">
            <v>-0.38065824034719237</v>
          </cell>
          <cell r="S3598">
            <v>-0.60418785355213334</v>
          </cell>
          <cell r="T3598">
            <v>-0.52792667044597552</v>
          </cell>
          <cell r="U3598">
            <v>-0.58907491198697359</v>
          </cell>
          <cell r="V3598">
            <v>-0.50350649034024453</v>
          </cell>
          <cell r="W3598">
            <v>-0.66727521485294028</v>
          </cell>
          <cell r="X3598">
            <v>35</v>
          </cell>
          <cell r="Y3598">
            <v>27</v>
          </cell>
          <cell r="Z3598">
            <v>30</v>
          </cell>
          <cell r="AA3598">
            <v>28.000000000000004</v>
          </cell>
          <cell r="AB3598">
            <v>31</v>
          </cell>
          <cell r="AC3598">
            <v>25</v>
          </cell>
        </row>
        <row r="3599">
          <cell r="A3599" t="str">
            <v>vcl</v>
          </cell>
          <cell r="B3599" t="str">
            <v>v</v>
          </cell>
          <cell r="C3599" t="str">
            <v>mid-8</v>
          </cell>
          <cell r="D3599" t="str">
            <v>c</v>
          </cell>
          <cell r="E3599" t="str">
            <v>l</v>
          </cell>
          <cell r="F3599" t="str">
            <v>late-8</v>
          </cell>
          <cell r="G3599" t="str">
            <v>vc</v>
          </cell>
          <cell r="H3599" t="str">
            <v>cl</v>
          </cell>
          <cell r="I3599">
            <v>4</v>
          </cell>
          <cell r="J3599" t="str">
            <v>Not Found</v>
          </cell>
          <cell r="K3599">
            <v>0.11260000000000001</v>
          </cell>
          <cell r="L3599">
            <v>3.7000000000000002E-3</v>
          </cell>
          <cell r="M3599">
            <v>18</v>
          </cell>
          <cell r="N3599" t="str">
            <v>Not Found</v>
          </cell>
          <cell r="O3599">
            <v>0.1152</v>
          </cell>
          <cell r="P3599">
            <v>6.1999999999999998E-3</v>
          </cell>
          <cell r="Q3599">
            <v>10</v>
          </cell>
          <cell r="R3599">
            <v>8.545865486425043E-2</v>
          </cell>
          <cell r="S3599">
            <v>0.1510320044581526</v>
          </cell>
          <cell r="T3599">
            <v>1.0826533331700197</v>
          </cell>
          <cell r="U3599">
            <v>-0.11061961193568691</v>
          </cell>
          <cell r="V3599">
            <v>0.77943666068806261</v>
          </cell>
          <cell r="W3599">
            <v>0.72240878309374867</v>
          </cell>
          <cell r="X3599">
            <v>53</v>
          </cell>
          <cell r="Y3599">
            <v>56.000000000000007</v>
          </cell>
          <cell r="Z3599">
            <v>86</v>
          </cell>
          <cell r="AA3599">
            <v>46</v>
          </cell>
          <cell r="AB3599">
            <v>78</v>
          </cell>
          <cell r="AC3599">
            <v>76</v>
          </cell>
        </row>
        <row r="3600">
          <cell r="A3600" t="str">
            <v>vcn</v>
          </cell>
          <cell r="B3600" t="str">
            <v>v</v>
          </cell>
          <cell r="C3600" t="str">
            <v>mid-8</v>
          </cell>
          <cell r="D3600" t="str">
            <v>c</v>
          </cell>
          <cell r="E3600" t="str">
            <v>n</v>
          </cell>
          <cell r="F3600" t="str">
            <v>early-8</v>
          </cell>
          <cell r="G3600" t="str">
            <v>vc</v>
          </cell>
          <cell r="H3600" t="str">
            <v>cn</v>
          </cell>
          <cell r="I3600">
            <v>2</v>
          </cell>
          <cell r="J3600" t="str">
            <v>Not Found</v>
          </cell>
          <cell r="K3600">
            <v>0.13500000000000001</v>
          </cell>
          <cell r="L3600">
            <v>1.6000000000000001E-3</v>
          </cell>
          <cell r="M3600">
            <v>11</v>
          </cell>
          <cell r="N3600" t="str">
            <v>Not Found</v>
          </cell>
          <cell r="O3600">
            <v>0.1391</v>
          </cell>
          <cell r="P3600">
            <v>2.7000000000000001E-3</v>
          </cell>
          <cell r="Q3600">
            <v>6</v>
          </cell>
          <cell r="R3600">
            <v>0.60234075648486007</v>
          </cell>
          <cell r="S3600">
            <v>-0.45895326547323223</v>
          </cell>
          <cell r="T3600">
            <v>-4.4752669361177014E-2</v>
          </cell>
          <cell r="U3600">
            <v>0.43651348238133481</v>
          </cell>
          <cell r="V3600">
            <v>-0.28968263183552656</v>
          </cell>
          <cell r="W3600">
            <v>-0.20404721553737729</v>
          </cell>
          <cell r="X3600">
            <v>73</v>
          </cell>
          <cell r="Y3600">
            <v>32</v>
          </cell>
          <cell r="Z3600">
            <v>48</v>
          </cell>
          <cell r="AA3600">
            <v>67</v>
          </cell>
          <cell r="AB3600">
            <v>39</v>
          </cell>
          <cell r="AC3600">
            <v>42</v>
          </cell>
        </row>
        <row r="3601">
          <cell r="A3601" t="str">
            <v>vcr</v>
          </cell>
          <cell r="B3601" t="str">
            <v>v</v>
          </cell>
          <cell r="C3601" t="str">
            <v>mid-8</v>
          </cell>
          <cell r="D3601" t="str">
            <v>c</v>
          </cell>
          <cell r="E3601" t="str">
            <v>r</v>
          </cell>
          <cell r="F3601" t="str">
            <v>late-8</v>
          </cell>
          <cell r="G3601" t="str">
            <v>vc</v>
          </cell>
          <cell r="H3601" t="str">
            <v>cr</v>
          </cell>
          <cell r="I3601">
            <v>4</v>
          </cell>
          <cell r="J3601" t="str">
            <v>Not Found</v>
          </cell>
          <cell r="K3601">
            <v>0.1173</v>
          </cell>
          <cell r="L3601">
            <v>3.0999999999999999E-3</v>
          </cell>
          <cell r="M3601">
            <v>1</v>
          </cell>
          <cell r="N3601" t="str">
            <v>Not Found</v>
          </cell>
          <cell r="O3601">
            <v>0.1217</v>
          </cell>
          <cell r="P3601">
            <v>3.2000000000000002E-3</v>
          </cell>
          <cell r="Q3601">
            <v>3</v>
          </cell>
          <cell r="R3601">
            <v>0.19391159582928896</v>
          </cell>
          <cell r="S3601">
            <v>-2.324950123652884E-2</v>
          </cell>
          <cell r="T3601">
            <v>-1.6553326729771722</v>
          </cell>
          <cell r="U3601">
            <v>3.818227564007224E-2</v>
          </cell>
          <cell r="V3601">
            <v>-0.13695130433215669</v>
          </cell>
          <cell r="W3601">
            <v>-0.89888921451072179</v>
          </cell>
          <cell r="X3601">
            <v>57.999999999999993</v>
          </cell>
          <cell r="Y3601">
            <v>49</v>
          </cell>
          <cell r="Z3601">
            <v>5</v>
          </cell>
          <cell r="AA3601">
            <v>52</v>
          </cell>
          <cell r="AB3601">
            <v>45</v>
          </cell>
          <cell r="AC3601">
            <v>18</v>
          </cell>
        </row>
        <row r="3602">
          <cell r="A3602" t="str">
            <v>vcs</v>
          </cell>
          <cell r="B3602" t="str">
            <v>v</v>
          </cell>
          <cell r="C3602" t="str">
            <v>mid-8</v>
          </cell>
          <cell r="D3602" t="str">
            <v>c</v>
          </cell>
          <cell r="E3602" t="str">
            <v>s</v>
          </cell>
          <cell r="F3602" t="str">
            <v>late-8</v>
          </cell>
          <cell r="G3602" t="str">
            <v>vc</v>
          </cell>
          <cell r="H3602" t="str">
            <v>cs</v>
          </cell>
          <cell r="I3602">
            <v>4</v>
          </cell>
          <cell r="J3602" t="str">
            <v>Not Found</v>
          </cell>
          <cell r="K3602">
            <v>0.1178</v>
          </cell>
          <cell r="L3602">
            <v>1.1999999999999999E-3</v>
          </cell>
          <cell r="M3602">
            <v>9</v>
          </cell>
          <cell r="N3602" t="str">
            <v>Not Found</v>
          </cell>
          <cell r="O3602">
            <v>9.6100000000000005E-2</v>
          </cell>
          <cell r="P3602">
            <v>2.5000000000000001E-3</v>
          </cell>
          <cell r="Q3602">
            <v>6</v>
          </cell>
          <cell r="R3602">
            <v>0.20544914274046328</v>
          </cell>
          <cell r="S3602">
            <v>-0.57514093593635329</v>
          </cell>
          <cell r="T3602">
            <v>-0.36686867008437607</v>
          </cell>
          <cell r="U3602">
            <v>-0.54786823542753249</v>
          </cell>
          <cell r="V3602">
            <v>-0.3507751628368746</v>
          </cell>
          <cell r="W3602">
            <v>-0.20404721553737729</v>
          </cell>
          <cell r="X3602">
            <v>57.999999999999993</v>
          </cell>
          <cell r="Y3602">
            <v>28.000000000000004</v>
          </cell>
          <cell r="Z3602">
            <v>36</v>
          </cell>
          <cell r="AA3602">
            <v>28.999999999999996</v>
          </cell>
          <cell r="AB3602">
            <v>37</v>
          </cell>
          <cell r="AC3602">
            <v>42</v>
          </cell>
        </row>
        <row r="3603">
          <cell r="A3603" t="str">
            <v>vcS</v>
          </cell>
          <cell r="B3603" t="str">
            <v>v</v>
          </cell>
          <cell r="C3603" t="str">
            <v>mid-8</v>
          </cell>
          <cell r="D3603" t="str">
            <v>c</v>
          </cell>
          <cell r="E3603" t="str">
            <v>S</v>
          </cell>
          <cell r="F3603" t="str">
            <v>late-8</v>
          </cell>
          <cell r="G3603" t="str">
            <v>vc</v>
          </cell>
          <cell r="H3603" t="str">
            <v>cS</v>
          </cell>
          <cell r="I3603">
            <v>4</v>
          </cell>
          <cell r="J3603" t="str">
            <v>Not Found</v>
          </cell>
          <cell r="K3603">
            <v>4.6699999999999998E-2</v>
          </cell>
          <cell r="L3603">
            <v>5.9999999999999995E-4</v>
          </cell>
          <cell r="M3603">
            <v>1</v>
          </cell>
          <cell r="N3603" t="str">
            <v>Not Found</v>
          </cell>
          <cell r="O3603">
            <v>4.4900000000000002E-2</v>
          </cell>
          <cell r="P3603">
            <v>1.5E-3</v>
          </cell>
          <cell r="Q3603">
            <v>1</v>
          </cell>
          <cell r="R3603">
            <v>-1.4351900280285252</v>
          </cell>
          <cell r="S3603">
            <v>-0.74942244163103455</v>
          </cell>
          <cell r="T3603">
            <v>-1.6553326729771722</v>
          </cell>
          <cell r="U3603">
            <v>-1.7199692575627419</v>
          </cell>
          <cell r="V3603">
            <v>-0.65623781784361435</v>
          </cell>
          <cell r="W3603">
            <v>-1.3621172138262847</v>
          </cell>
          <cell r="X3603">
            <v>8</v>
          </cell>
          <cell r="Y3603">
            <v>22</v>
          </cell>
          <cell r="Z3603">
            <v>5</v>
          </cell>
          <cell r="AA3603">
            <v>4</v>
          </cell>
          <cell r="AB3603">
            <v>26</v>
          </cell>
          <cell r="AC3603">
            <v>9</v>
          </cell>
        </row>
        <row r="3604">
          <cell r="A3604" t="str">
            <v>vct</v>
          </cell>
          <cell r="B3604" t="str">
            <v>v</v>
          </cell>
          <cell r="C3604" t="str">
            <v>mid-8</v>
          </cell>
          <cell r="D3604" t="str">
            <v>c</v>
          </cell>
          <cell r="E3604" t="str">
            <v>t</v>
          </cell>
          <cell r="F3604" t="str">
            <v>mid-8</v>
          </cell>
          <cell r="G3604" t="str">
            <v>vc</v>
          </cell>
          <cell r="H3604" t="str">
            <v>ct</v>
          </cell>
          <cell r="I3604">
            <v>3</v>
          </cell>
          <cell r="J3604" t="str">
            <v>Not Found</v>
          </cell>
          <cell r="K3604">
            <v>0.10489999999999999</v>
          </cell>
          <cell r="L3604">
            <v>1.9E-3</v>
          </cell>
          <cell r="M3604">
            <v>15</v>
          </cell>
          <cell r="N3604" t="str">
            <v>Not Found</v>
          </cell>
          <cell r="O3604">
            <v>0.1019</v>
          </cell>
          <cell r="P3604">
            <v>3.3E-3</v>
          </cell>
          <cell r="Q3604">
            <v>9</v>
          </cell>
          <cell r="R3604">
            <v>-9.2219567567834393E-2</v>
          </cell>
          <cell r="S3604">
            <v>-0.37181251262589154</v>
          </cell>
          <cell r="T3604">
            <v>0.59947933208522108</v>
          </cell>
          <cell r="U3604">
            <v>-0.41509116651377825</v>
          </cell>
          <cell r="V3604">
            <v>-0.10640503883148275</v>
          </cell>
          <cell r="W3604">
            <v>0.49079478343596716</v>
          </cell>
          <cell r="X3604">
            <v>46</v>
          </cell>
          <cell r="Y3604">
            <v>35</v>
          </cell>
          <cell r="Z3604">
            <v>72</v>
          </cell>
          <cell r="AA3604">
            <v>34</v>
          </cell>
          <cell r="AB3604">
            <v>46</v>
          </cell>
          <cell r="AC3604">
            <v>69</v>
          </cell>
        </row>
        <row r="3605">
          <cell r="A3605" t="str">
            <v>vcz</v>
          </cell>
          <cell r="B3605" t="str">
            <v>v</v>
          </cell>
          <cell r="C3605" t="str">
            <v>mid-8</v>
          </cell>
          <cell r="D3605" t="str">
            <v>c</v>
          </cell>
          <cell r="E3605" t="str">
            <v>z</v>
          </cell>
          <cell r="F3605" t="str">
            <v>late-8</v>
          </cell>
          <cell r="G3605" t="str">
            <v>vc</v>
          </cell>
          <cell r="H3605" t="str">
            <v>cz</v>
          </cell>
          <cell r="I3605">
            <v>4</v>
          </cell>
          <cell r="J3605" t="str">
            <v>Not Found</v>
          </cell>
          <cell r="K3605">
            <v>5.91E-2</v>
          </cell>
          <cell r="L3605">
            <v>8.0000000000000004E-4</v>
          </cell>
          <cell r="M3605">
            <v>4</v>
          </cell>
          <cell r="N3605" t="str">
            <v>Not Found</v>
          </cell>
          <cell r="O3605">
            <v>5.7799999999999997E-2</v>
          </cell>
          <cell r="P3605">
            <v>6.9999999999999999E-4</v>
          </cell>
          <cell r="Q3605">
            <v>2</v>
          </cell>
          <cell r="R3605">
            <v>-1.1490588646314022</v>
          </cell>
          <cell r="S3605">
            <v>-0.69132860639947413</v>
          </cell>
          <cell r="T3605">
            <v>-1.1721586718923735</v>
          </cell>
          <cell r="U3605">
            <v>-1.4246547422200819</v>
          </cell>
          <cell r="V3605">
            <v>-0.90060794184900617</v>
          </cell>
          <cell r="W3605">
            <v>-1.1305032141685032</v>
          </cell>
          <cell r="X3605">
            <v>13</v>
          </cell>
          <cell r="Y3605">
            <v>24</v>
          </cell>
          <cell r="Z3605">
            <v>12</v>
          </cell>
          <cell r="AA3605">
            <v>8</v>
          </cell>
          <cell r="AB3605">
            <v>19</v>
          </cell>
          <cell r="AC3605">
            <v>13</v>
          </cell>
        </row>
        <row r="3606">
          <cell r="A3606" t="str">
            <v>veb</v>
          </cell>
          <cell r="B3606" t="str">
            <v>v</v>
          </cell>
          <cell r="C3606" t="str">
            <v>mid-8</v>
          </cell>
          <cell r="D3606" t="str">
            <v>e</v>
          </cell>
          <cell r="E3606" t="str">
            <v>b</v>
          </cell>
          <cell r="F3606" t="str">
            <v>early-8</v>
          </cell>
          <cell r="G3606" t="str">
            <v>ve</v>
          </cell>
          <cell r="H3606" t="str">
            <v>eb</v>
          </cell>
          <cell r="I3606">
            <v>2</v>
          </cell>
          <cell r="J3606" t="str">
            <v>Not Found</v>
          </cell>
          <cell r="K3606">
            <v>7.7600000000000002E-2</v>
          </cell>
          <cell r="L3606">
            <v>2.8999999999999998E-3</v>
          </cell>
          <cell r="M3606">
            <v>6</v>
          </cell>
          <cell r="N3606" t="str">
            <v>Not Found</v>
          </cell>
          <cell r="O3606">
            <v>7.2300000000000003E-2</v>
          </cell>
          <cell r="P3606">
            <v>3.2000000000000002E-3</v>
          </cell>
          <cell r="Q3606">
            <v>1</v>
          </cell>
          <cell r="R3606">
            <v>-0.72216962891795211</v>
          </cell>
          <cell r="S3606">
            <v>-8.134333646808932E-2</v>
          </cell>
          <cell r="T3606">
            <v>-0.85004267116917465</v>
          </cell>
          <cell r="U3606">
            <v>-1.0927120699356963</v>
          </cell>
          <cell r="V3606">
            <v>-0.13695130433215669</v>
          </cell>
          <cell r="W3606">
            <v>-1.3621172138262847</v>
          </cell>
          <cell r="X3606">
            <v>23</v>
          </cell>
          <cell r="Y3606">
            <v>46</v>
          </cell>
          <cell r="Z3606">
            <v>20</v>
          </cell>
          <cell r="AA3606">
            <v>14.000000000000002</v>
          </cell>
          <cell r="AB3606">
            <v>45</v>
          </cell>
          <cell r="AC3606">
            <v>9</v>
          </cell>
        </row>
        <row r="3607">
          <cell r="A3607" t="str">
            <v>vEb</v>
          </cell>
          <cell r="B3607" t="str">
            <v>v</v>
          </cell>
          <cell r="C3607" t="str">
            <v>mid-8</v>
          </cell>
          <cell r="D3607" t="str">
            <v>E</v>
          </cell>
          <cell r="E3607" t="str">
            <v>b</v>
          </cell>
          <cell r="F3607" t="str">
            <v>early-8</v>
          </cell>
          <cell r="G3607" t="str">
            <v>vE</v>
          </cell>
          <cell r="H3607" t="str">
            <v>Eb</v>
          </cell>
          <cell r="I3607">
            <v>2</v>
          </cell>
          <cell r="J3607" t="str">
            <v>Not Found</v>
          </cell>
          <cell r="K3607">
            <v>0.12130000000000001</v>
          </cell>
          <cell r="L3607">
            <v>4.1999999999999997E-3</v>
          </cell>
          <cell r="M3607">
            <v>7</v>
          </cell>
          <cell r="N3607" t="str">
            <v>Not Found</v>
          </cell>
          <cell r="O3607">
            <v>0.1</v>
          </cell>
          <cell r="P3607">
            <v>1.8E-3</v>
          </cell>
          <cell r="Q3607">
            <v>3</v>
          </cell>
          <cell r="R3607">
            <v>0.28621197111868363</v>
          </cell>
          <cell r="S3607">
            <v>0.29626659253705362</v>
          </cell>
          <cell r="T3607">
            <v>-0.68898467080757508</v>
          </cell>
          <cell r="U3607">
            <v>-0.45858710288207699</v>
          </cell>
          <cell r="V3607">
            <v>-0.56459902134159246</v>
          </cell>
          <cell r="W3607">
            <v>-0.89888921451072179</v>
          </cell>
          <cell r="X3607">
            <v>61</v>
          </cell>
          <cell r="Y3607">
            <v>62</v>
          </cell>
          <cell r="Z3607">
            <v>24</v>
          </cell>
          <cell r="AA3607">
            <v>32</v>
          </cell>
          <cell r="AB3607">
            <v>28.999999999999996</v>
          </cell>
          <cell r="AC3607">
            <v>18</v>
          </cell>
        </row>
        <row r="3608">
          <cell r="A3608" t="str">
            <v>veC</v>
          </cell>
          <cell r="B3608" t="str">
            <v>v</v>
          </cell>
          <cell r="C3608" t="str">
            <v>mid-8</v>
          </cell>
          <cell r="D3608" t="str">
            <v>e</v>
          </cell>
          <cell r="E3608" t="str">
            <v>C</v>
          </cell>
          <cell r="F3608" t="str">
            <v>mid-8</v>
          </cell>
          <cell r="G3608" t="str">
            <v>ve</v>
          </cell>
          <cell r="H3608" t="str">
            <v>eC</v>
          </cell>
          <cell r="I3608">
            <v>3</v>
          </cell>
          <cell r="J3608" t="str">
            <v>Not Found</v>
          </cell>
          <cell r="K3608">
            <v>5.96E-2</v>
          </cell>
          <cell r="L3608">
            <v>1.4E-3</v>
          </cell>
          <cell r="M3608">
            <v>7</v>
          </cell>
          <cell r="N3608" t="str">
            <v>Not Found</v>
          </cell>
          <cell r="O3608">
            <v>6.3100000000000003E-2</v>
          </cell>
          <cell r="P3608">
            <v>8.0000000000000004E-4</v>
          </cell>
          <cell r="Q3608">
            <v>2</v>
          </cell>
          <cell r="R3608">
            <v>-1.1375213177202277</v>
          </cell>
          <cell r="S3608">
            <v>-0.51704710070479265</v>
          </cell>
          <cell r="T3608">
            <v>-0.68898467080757508</v>
          </cell>
          <cell r="U3608">
            <v>-1.3033239723506167</v>
          </cell>
          <cell r="V3608">
            <v>-0.87006167634833231</v>
          </cell>
          <cell r="W3608">
            <v>-1.1305032141685032</v>
          </cell>
          <cell r="X3608">
            <v>13</v>
          </cell>
          <cell r="Y3608">
            <v>30</v>
          </cell>
          <cell r="Z3608">
            <v>24</v>
          </cell>
          <cell r="AA3608">
            <v>10</v>
          </cell>
          <cell r="AB3608">
            <v>20</v>
          </cell>
          <cell r="AC3608">
            <v>13</v>
          </cell>
        </row>
        <row r="3609">
          <cell r="A3609" t="str">
            <v>ved</v>
          </cell>
          <cell r="B3609" t="str">
            <v>v</v>
          </cell>
          <cell r="C3609" t="str">
            <v>mid-8</v>
          </cell>
          <cell r="D3609" t="str">
            <v>e</v>
          </cell>
          <cell r="E3609" t="str">
            <v>d</v>
          </cell>
          <cell r="F3609" t="str">
            <v>early-8</v>
          </cell>
          <cell r="G3609" t="str">
            <v>ve</v>
          </cell>
          <cell r="H3609" t="str">
            <v>ed</v>
          </cell>
          <cell r="I3609">
            <v>2</v>
          </cell>
          <cell r="J3609" t="str">
            <v>Not Found</v>
          </cell>
          <cell r="K3609">
            <v>8.9599999999999999E-2</v>
          </cell>
          <cell r="L3609">
            <v>3.5000000000000001E-3</v>
          </cell>
          <cell r="M3609">
            <v>17</v>
          </cell>
          <cell r="N3609" t="str">
            <v>Not Found</v>
          </cell>
          <cell r="O3609">
            <v>0.10390000000000001</v>
          </cell>
          <cell r="P3609">
            <v>4.1000000000000003E-3</v>
          </cell>
          <cell r="Q3609">
            <v>10</v>
          </cell>
          <cell r="R3609">
            <v>-0.4452685030497685</v>
          </cell>
          <cell r="S3609">
            <v>9.2938169226592121E-2</v>
          </cell>
          <cell r="T3609">
            <v>0.9215953328084201</v>
          </cell>
          <cell r="U3609">
            <v>-0.3693059703366216</v>
          </cell>
          <cell r="V3609">
            <v>0.13796508517390921</v>
          </cell>
          <cell r="W3609">
            <v>0.72240878309374867</v>
          </cell>
          <cell r="X3609">
            <v>33</v>
          </cell>
          <cell r="Y3609">
            <v>54</v>
          </cell>
          <cell r="Z3609">
            <v>82</v>
          </cell>
          <cell r="AA3609">
            <v>36</v>
          </cell>
          <cell r="AB3609">
            <v>56.000000000000007</v>
          </cell>
          <cell r="AC3609">
            <v>76</v>
          </cell>
        </row>
        <row r="3610">
          <cell r="A3610" t="str">
            <v>vEd</v>
          </cell>
          <cell r="B3610" t="str">
            <v>v</v>
          </cell>
          <cell r="C3610" t="str">
            <v>mid-8</v>
          </cell>
          <cell r="D3610" t="str">
            <v>E</v>
          </cell>
          <cell r="E3610" t="str">
            <v>d</v>
          </cell>
          <cell r="F3610" t="str">
            <v>early-8</v>
          </cell>
          <cell r="G3610" t="str">
            <v>vE</v>
          </cell>
          <cell r="H3610" t="str">
            <v>Ed</v>
          </cell>
          <cell r="I3610">
            <v>2</v>
          </cell>
          <cell r="J3610" t="str">
            <v>Not Found</v>
          </cell>
          <cell r="K3610">
            <v>0.1333</v>
          </cell>
          <cell r="L3610">
            <v>7.1999999999999998E-3</v>
          </cell>
          <cell r="M3610">
            <v>14</v>
          </cell>
          <cell r="N3610" t="str">
            <v>Not Found</v>
          </cell>
          <cell r="O3610">
            <v>0.13159999999999999</v>
          </cell>
          <cell r="P3610">
            <v>7.4000000000000003E-3</v>
          </cell>
          <cell r="Q3610">
            <v>11</v>
          </cell>
          <cell r="R3610">
            <v>0.56311309698686729</v>
          </cell>
          <cell r="S3610">
            <v>1.1676741210104604</v>
          </cell>
          <cell r="T3610">
            <v>0.43842133172362152</v>
          </cell>
          <cell r="U3610">
            <v>0.26481899671699732</v>
          </cell>
          <cell r="V3610">
            <v>1.1459918466961505</v>
          </cell>
          <cell r="W3610">
            <v>0.95402278275153019</v>
          </cell>
          <cell r="X3610">
            <v>71</v>
          </cell>
          <cell r="Y3610">
            <v>88</v>
          </cell>
          <cell r="Z3610">
            <v>67</v>
          </cell>
          <cell r="AA3610">
            <v>60</v>
          </cell>
          <cell r="AB3610">
            <v>88</v>
          </cell>
          <cell r="AC3610">
            <v>83</v>
          </cell>
        </row>
        <row r="3611">
          <cell r="A3611" t="str">
            <v>vef</v>
          </cell>
          <cell r="B3611" t="str">
            <v>v</v>
          </cell>
          <cell r="C3611" t="str">
            <v>mid-8</v>
          </cell>
          <cell r="D3611" t="str">
            <v>e</v>
          </cell>
          <cell r="E3611" t="str">
            <v>f</v>
          </cell>
          <cell r="F3611" t="str">
            <v>mid-8</v>
          </cell>
          <cell r="G3611" t="str">
            <v>ve</v>
          </cell>
          <cell r="H3611" t="str">
            <v>ef</v>
          </cell>
          <cell r="I3611">
            <v>3</v>
          </cell>
          <cell r="J3611" t="str">
            <v>Not Found</v>
          </cell>
          <cell r="K3611">
            <v>7.1300000000000002E-2</v>
          </cell>
          <cell r="L3611">
            <v>1.6000000000000001E-3</v>
          </cell>
          <cell r="M3611">
            <v>7</v>
          </cell>
          <cell r="N3611" t="str">
            <v>Not Found</v>
          </cell>
          <cell r="O3611">
            <v>6.9699999999999998E-2</v>
          </cell>
          <cell r="P3611">
            <v>1.5E-3</v>
          </cell>
          <cell r="Q3611">
            <v>2</v>
          </cell>
          <cell r="R3611">
            <v>-0.86754271999874855</v>
          </cell>
          <cell r="S3611">
            <v>-0.45895326547323223</v>
          </cell>
          <cell r="T3611">
            <v>-0.68898467080757508</v>
          </cell>
          <cell r="U3611">
            <v>-1.1522328249659999</v>
          </cell>
          <cell r="V3611">
            <v>-0.65623781784361435</v>
          </cell>
          <cell r="W3611">
            <v>-1.1305032141685032</v>
          </cell>
          <cell r="X3611">
            <v>19</v>
          </cell>
          <cell r="Y3611">
            <v>32</v>
          </cell>
          <cell r="Z3611">
            <v>24</v>
          </cell>
          <cell r="AA3611">
            <v>12</v>
          </cell>
          <cell r="AB3611">
            <v>26</v>
          </cell>
          <cell r="AC3611">
            <v>13</v>
          </cell>
        </row>
        <row r="3612">
          <cell r="A3612" t="str">
            <v>vEf</v>
          </cell>
          <cell r="B3612" t="str">
            <v>v</v>
          </cell>
          <cell r="C3612" t="str">
            <v>mid-8</v>
          </cell>
          <cell r="D3612" t="str">
            <v>E</v>
          </cell>
          <cell r="E3612" t="str">
            <v>f</v>
          </cell>
          <cell r="F3612" t="str">
            <v>mid-8</v>
          </cell>
          <cell r="G3612" t="str">
            <v>vE</v>
          </cell>
          <cell r="H3612" t="str">
            <v>Ef</v>
          </cell>
          <cell r="I3612">
            <v>3</v>
          </cell>
          <cell r="J3612" t="str">
            <v>Not Found</v>
          </cell>
          <cell r="K3612">
            <v>0.115</v>
          </cell>
          <cell r="L3612">
            <v>5.1000000000000004E-3</v>
          </cell>
          <cell r="M3612">
            <v>6</v>
          </cell>
          <cell r="N3612" t="str">
            <v>Not Found</v>
          </cell>
          <cell r="O3612">
            <v>9.74E-2</v>
          </cell>
          <cell r="P3612">
            <v>2.3E-3</v>
          </cell>
          <cell r="Q3612">
            <v>5</v>
          </cell>
          <cell r="R3612">
            <v>0.14083888003788717</v>
          </cell>
          <cell r="S3612">
            <v>0.55768885107907584</v>
          </cell>
          <cell r="T3612">
            <v>-0.85004267116917465</v>
          </cell>
          <cell r="U3612">
            <v>-0.51810785791238079</v>
          </cell>
          <cell r="V3612">
            <v>-0.41186769383822258</v>
          </cell>
          <cell r="W3612">
            <v>-0.43566121519515877</v>
          </cell>
          <cell r="X3612">
            <v>56.000000000000007</v>
          </cell>
          <cell r="Y3612">
            <v>71</v>
          </cell>
          <cell r="Z3612">
            <v>20</v>
          </cell>
          <cell r="AA3612">
            <v>30</v>
          </cell>
          <cell r="AB3612">
            <v>35</v>
          </cell>
          <cell r="AC3612">
            <v>33</v>
          </cell>
        </row>
        <row r="3613">
          <cell r="A3613" t="str">
            <v>veG</v>
          </cell>
          <cell r="B3613" t="str">
            <v>v</v>
          </cell>
          <cell r="C3613" t="str">
            <v>mid-8</v>
          </cell>
          <cell r="D3613" t="str">
            <v>e</v>
          </cell>
          <cell r="E3613" t="str">
            <v>G</v>
          </cell>
          <cell r="F3613" t="str">
            <v>mid-8</v>
          </cell>
          <cell r="G3613" t="str">
            <v>ve</v>
          </cell>
          <cell r="H3613" t="str">
            <v>eG</v>
          </cell>
          <cell r="I3613">
            <v>3</v>
          </cell>
          <cell r="J3613" t="str">
            <v>Not Found</v>
          </cell>
          <cell r="K3613">
            <v>6.3399999999999998E-2</v>
          </cell>
          <cell r="L3613">
            <v>1.1999999999999999E-3</v>
          </cell>
          <cell r="M3613">
            <v>4</v>
          </cell>
          <cell r="N3613" t="str">
            <v>Not Found</v>
          </cell>
          <cell r="O3613">
            <v>6.93E-2</v>
          </cell>
          <cell r="P3613">
            <v>8.0000000000000004E-4</v>
          </cell>
          <cell r="Q3613">
            <v>2</v>
          </cell>
          <cell r="R3613">
            <v>-1.049835961195303</v>
          </cell>
          <cell r="S3613">
            <v>-0.57514093593635329</v>
          </cell>
          <cell r="T3613">
            <v>-1.1721586718923735</v>
          </cell>
          <cell r="U3613">
            <v>-1.1613898642014313</v>
          </cell>
          <cell r="V3613">
            <v>-0.87006167634833231</v>
          </cell>
          <cell r="W3613">
            <v>-1.1305032141685032</v>
          </cell>
          <cell r="X3613">
            <v>15</v>
          </cell>
          <cell r="Y3613">
            <v>28.000000000000004</v>
          </cell>
          <cell r="Z3613">
            <v>12</v>
          </cell>
          <cell r="AA3613">
            <v>12</v>
          </cell>
          <cell r="AB3613">
            <v>20</v>
          </cell>
          <cell r="AC3613">
            <v>13</v>
          </cell>
        </row>
        <row r="3614">
          <cell r="A3614" t="str">
            <v>vEg</v>
          </cell>
          <cell r="B3614" t="str">
            <v>v</v>
          </cell>
          <cell r="C3614" t="str">
            <v>mid-8</v>
          </cell>
          <cell r="D3614" t="str">
            <v>E</v>
          </cell>
          <cell r="E3614" t="str">
            <v>g</v>
          </cell>
          <cell r="F3614" t="str">
            <v>mid-8</v>
          </cell>
          <cell r="G3614" t="str">
            <v>vE</v>
          </cell>
          <cell r="H3614" t="str">
            <v>Eg</v>
          </cell>
          <cell r="I3614">
            <v>3</v>
          </cell>
          <cell r="J3614" t="str">
            <v>Not Found</v>
          </cell>
          <cell r="K3614">
            <v>0.1132</v>
          </cell>
          <cell r="L3614">
            <v>5.1000000000000004E-3</v>
          </cell>
          <cell r="M3614">
            <v>8</v>
          </cell>
          <cell r="N3614" t="str">
            <v>Not Found</v>
          </cell>
          <cell r="O3614">
            <v>9.7100000000000006E-2</v>
          </cell>
          <cell r="P3614">
            <v>2.3999999999999998E-3</v>
          </cell>
          <cell r="Q3614">
            <v>5</v>
          </cell>
          <cell r="R3614">
            <v>9.9303711157659375E-2</v>
          </cell>
          <cell r="S3614">
            <v>0.55768885107907584</v>
          </cell>
          <cell r="T3614">
            <v>-0.52792667044597552</v>
          </cell>
          <cell r="U3614">
            <v>-0.52497563733895414</v>
          </cell>
          <cell r="V3614">
            <v>-0.38132142833754862</v>
          </cell>
          <cell r="W3614">
            <v>-0.43566121519515877</v>
          </cell>
          <cell r="X3614">
            <v>54</v>
          </cell>
          <cell r="Y3614">
            <v>71</v>
          </cell>
          <cell r="Z3614">
            <v>30</v>
          </cell>
          <cell r="AA3614">
            <v>30</v>
          </cell>
          <cell r="AB3614">
            <v>36</v>
          </cell>
          <cell r="AC3614">
            <v>33</v>
          </cell>
        </row>
        <row r="3615">
          <cell r="A3615" t="str">
            <v>vEG</v>
          </cell>
          <cell r="B3615" t="str">
            <v>v</v>
          </cell>
          <cell r="C3615" t="str">
            <v>mid-8</v>
          </cell>
          <cell r="D3615" t="str">
            <v>E</v>
          </cell>
          <cell r="E3615" t="str">
            <v>G</v>
          </cell>
          <cell r="F3615" t="str">
            <v>mid-8</v>
          </cell>
          <cell r="G3615" t="str">
            <v>vE</v>
          </cell>
          <cell r="H3615" t="str">
            <v>EG</v>
          </cell>
          <cell r="I3615">
            <v>3</v>
          </cell>
          <cell r="J3615" t="str">
            <v>Not Found</v>
          </cell>
          <cell r="K3615">
            <v>0.107</v>
          </cell>
          <cell r="L3615">
            <v>3.8E-3</v>
          </cell>
          <cell r="M3615">
            <v>2</v>
          </cell>
          <cell r="N3615" t="str">
            <v>Not Found</v>
          </cell>
          <cell r="O3615">
            <v>9.69E-2</v>
          </cell>
          <cell r="P3615">
            <v>1.1000000000000001E-3</v>
          </cell>
          <cell r="Q3615">
            <v>1</v>
          </cell>
          <cell r="R3615">
            <v>-4.3761870540902144E-2</v>
          </cell>
          <cell r="S3615">
            <v>0.18007892207393278</v>
          </cell>
          <cell r="T3615">
            <v>-1.4942746726155727</v>
          </cell>
          <cell r="U3615">
            <v>-0.52955415695666985</v>
          </cell>
          <cell r="V3615">
            <v>-0.7784228798463102</v>
          </cell>
          <cell r="W3615">
            <v>-1.3621172138262847</v>
          </cell>
          <cell r="X3615">
            <v>48</v>
          </cell>
          <cell r="Y3615">
            <v>56.999999999999993</v>
          </cell>
          <cell r="Z3615">
            <v>7.0000000000000009</v>
          </cell>
          <cell r="AA3615">
            <v>30</v>
          </cell>
          <cell r="AB3615">
            <v>22</v>
          </cell>
          <cell r="AC3615">
            <v>9</v>
          </cell>
        </row>
        <row r="3616">
          <cell r="A3616" t="str">
            <v>veJ</v>
          </cell>
          <cell r="B3616" t="str">
            <v>v</v>
          </cell>
          <cell r="C3616" t="str">
            <v>mid-8</v>
          </cell>
          <cell r="D3616" t="str">
            <v>e</v>
          </cell>
          <cell r="E3616" t="str">
            <v>J</v>
          </cell>
          <cell r="F3616" t="str">
            <v>mid-8</v>
          </cell>
          <cell r="G3616" t="str">
            <v>ve</v>
          </cell>
          <cell r="H3616" t="str">
            <v>eJ</v>
          </cell>
          <cell r="I3616">
            <v>3</v>
          </cell>
          <cell r="J3616" t="str">
            <v>Not Found</v>
          </cell>
          <cell r="K3616">
            <v>6.2399999999999997E-2</v>
          </cell>
          <cell r="L3616">
            <v>1.9E-3</v>
          </cell>
          <cell r="M3616">
            <v>12</v>
          </cell>
          <cell r="N3616" t="str">
            <v>Not Found</v>
          </cell>
          <cell r="O3616">
            <v>5.67E-2</v>
          </cell>
          <cell r="P3616">
            <v>1.2999999999999999E-3</v>
          </cell>
          <cell r="Q3616">
            <v>4</v>
          </cell>
          <cell r="R3616">
            <v>-1.0729110550176517</v>
          </cell>
          <cell r="S3616">
            <v>-0.37181251262589154</v>
          </cell>
          <cell r="T3616">
            <v>0.11630533100042251</v>
          </cell>
          <cell r="U3616">
            <v>-1.449836600117518</v>
          </cell>
          <cell r="V3616">
            <v>-0.71733034884496238</v>
          </cell>
          <cell r="W3616">
            <v>-0.66727521485294028</v>
          </cell>
          <cell r="X3616">
            <v>14.000000000000002</v>
          </cell>
          <cell r="Y3616">
            <v>35</v>
          </cell>
          <cell r="Z3616">
            <v>54</v>
          </cell>
          <cell r="AA3616">
            <v>7.0000000000000009</v>
          </cell>
          <cell r="AB3616">
            <v>24</v>
          </cell>
          <cell r="AC3616">
            <v>25</v>
          </cell>
        </row>
        <row r="3617">
          <cell r="A3617" t="str">
            <v>vEJ</v>
          </cell>
          <cell r="B3617" t="str">
            <v>v</v>
          </cell>
          <cell r="C3617" t="str">
            <v>mid-8</v>
          </cell>
          <cell r="D3617" t="str">
            <v>E</v>
          </cell>
          <cell r="E3617" t="str">
            <v>J</v>
          </cell>
          <cell r="F3617" t="str">
            <v>mid-8</v>
          </cell>
          <cell r="G3617" t="str">
            <v>vE</v>
          </cell>
          <cell r="H3617" t="str">
            <v>EJ</v>
          </cell>
          <cell r="I3617">
            <v>3</v>
          </cell>
          <cell r="J3617" t="str">
            <v>Not Found</v>
          </cell>
          <cell r="K3617">
            <v>0.1061</v>
          </cell>
          <cell r="L3617">
            <v>5.1000000000000004E-3</v>
          </cell>
          <cell r="M3617">
            <v>9</v>
          </cell>
          <cell r="N3617" t="str">
            <v>Not Found</v>
          </cell>
          <cell r="O3617">
            <v>8.4400000000000003E-2</v>
          </cell>
          <cell r="P3617">
            <v>1.6000000000000001E-3</v>
          </cell>
          <cell r="Q3617">
            <v>3</v>
          </cell>
          <cell r="R3617">
            <v>-6.452945498101588E-2</v>
          </cell>
          <cell r="S3617">
            <v>0.55768885107907584</v>
          </cell>
          <cell r="T3617">
            <v>-0.36686867008437607</v>
          </cell>
          <cell r="U3617">
            <v>-0.81571163306389871</v>
          </cell>
          <cell r="V3617">
            <v>-0.62569155234294049</v>
          </cell>
          <cell r="W3617">
            <v>-0.89888921451072179</v>
          </cell>
          <cell r="X3617">
            <v>47</v>
          </cell>
          <cell r="Y3617">
            <v>71</v>
          </cell>
          <cell r="Z3617">
            <v>36</v>
          </cell>
          <cell r="AA3617">
            <v>21</v>
          </cell>
          <cell r="AB3617">
            <v>27</v>
          </cell>
          <cell r="AC3617">
            <v>18</v>
          </cell>
        </row>
        <row r="3618">
          <cell r="A3618" t="str">
            <v>vek</v>
          </cell>
          <cell r="B3618" t="str">
            <v>v</v>
          </cell>
          <cell r="C3618" t="str">
            <v>mid-8</v>
          </cell>
          <cell r="D3618" t="str">
            <v>e</v>
          </cell>
          <cell r="E3618" t="str">
            <v>k</v>
          </cell>
          <cell r="F3618" t="str">
            <v>mid-8</v>
          </cell>
          <cell r="G3618" t="str">
            <v>ve</v>
          </cell>
          <cell r="H3618" t="str">
            <v>ek</v>
          </cell>
          <cell r="I3618">
            <v>3</v>
          </cell>
          <cell r="J3618" t="str">
            <v>Not Found</v>
          </cell>
          <cell r="K3618">
            <v>0.1051</v>
          </cell>
          <cell r="L3618">
            <v>3.2000000000000002E-3</v>
          </cell>
          <cell r="M3618">
            <v>16</v>
          </cell>
          <cell r="N3618" t="str">
            <v>Not Found</v>
          </cell>
          <cell r="O3618">
            <v>0.1111</v>
          </cell>
          <cell r="P3618">
            <v>5.7999999999999996E-3</v>
          </cell>
          <cell r="Q3618">
            <v>12</v>
          </cell>
          <cell r="R3618">
            <v>-8.7604548803364532E-2</v>
          </cell>
          <cell r="S3618">
            <v>5.7974163792514658E-3</v>
          </cell>
          <cell r="T3618">
            <v>0.76053733244682054</v>
          </cell>
          <cell r="U3618">
            <v>-0.2044792640988578</v>
          </cell>
          <cell r="V3618">
            <v>0.65725159868536664</v>
          </cell>
          <cell r="W3618">
            <v>1.1856367824093117</v>
          </cell>
          <cell r="X3618">
            <v>47</v>
          </cell>
          <cell r="Y3618">
            <v>50</v>
          </cell>
          <cell r="Z3618">
            <v>78</v>
          </cell>
          <cell r="AA3618">
            <v>42</v>
          </cell>
          <cell r="AB3618">
            <v>75</v>
          </cell>
          <cell r="AC3618">
            <v>88</v>
          </cell>
        </row>
        <row r="3619">
          <cell r="A3619" t="str">
            <v>vEk</v>
          </cell>
          <cell r="B3619" t="str">
            <v>v</v>
          </cell>
          <cell r="C3619" t="str">
            <v>mid-8</v>
          </cell>
          <cell r="D3619" t="str">
            <v>E</v>
          </cell>
          <cell r="E3619" t="str">
            <v>k</v>
          </cell>
          <cell r="F3619" t="str">
            <v>mid-8</v>
          </cell>
          <cell r="G3619" t="str">
            <v>vE</v>
          </cell>
          <cell r="H3619" t="str">
            <v>Ek</v>
          </cell>
          <cell r="I3619">
            <v>3</v>
          </cell>
          <cell r="J3619" t="str">
            <v>Not Found</v>
          </cell>
          <cell r="K3619">
            <v>0.14879999999999999</v>
          </cell>
          <cell r="L3619">
            <v>1.06E-2</v>
          </cell>
          <cell r="M3619">
            <v>10</v>
          </cell>
          <cell r="N3619" t="str">
            <v>Not Found</v>
          </cell>
          <cell r="O3619">
            <v>0.13880000000000001</v>
          </cell>
          <cell r="P3619">
            <v>5.7000000000000002E-3</v>
          </cell>
          <cell r="Q3619">
            <v>7</v>
          </cell>
          <cell r="R3619">
            <v>0.92077705123327092</v>
          </cell>
          <cell r="S3619">
            <v>2.1552693199469881</v>
          </cell>
          <cell r="T3619">
            <v>-0.20581066972277653</v>
          </cell>
          <cell r="U3619">
            <v>0.4296457029547614</v>
          </cell>
          <cell r="V3619">
            <v>0.6267053331846929</v>
          </cell>
          <cell r="W3619">
            <v>2.7566784120404197E-2</v>
          </cell>
          <cell r="X3619">
            <v>82</v>
          </cell>
          <cell r="Y3619">
            <v>99</v>
          </cell>
          <cell r="Z3619">
            <v>42</v>
          </cell>
          <cell r="AA3619">
            <v>67</v>
          </cell>
          <cell r="AB3619">
            <v>74</v>
          </cell>
          <cell r="AC3619">
            <v>51</v>
          </cell>
        </row>
        <row r="3620">
          <cell r="A3620" t="str">
            <v>vEl</v>
          </cell>
          <cell r="B3620" t="str">
            <v>v</v>
          </cell>
          <cell r="C3620" t="str">
            <v>mid-8</v>
          </cell>
          <cell r="D3620" t="str">
            <v>E</v>
          </cell>
          <cell r="E3620" t="str">
            <v>l</v>
          </cell>
          <cell r="F3620" t="str">
            <v>late-8</v>
          </cell>
          <cell r="G3620" t="str">
            <v>vE</v>
          </cell>
          <cell r="H3620" t="str">
            <v>El</v>
          </cell>
          <cell r="I3620">
            <v>4</v>
          </cell>
          <cell r="J3620" t="str">
            <v>Not Found</v>
          </cell>
          <cell r="K3620">
            <v>0.16900000000000001</v>
          </cell>
          <cell r="L3620">
            <v>1.2200000000000001E-2</v>
          </cell>
          <cell r="M3620">
            <v>20</v>
          </cell>
          <cell r="N3620" t="str">
            <v>Not Found</v>
          </cell>
          <cell r="O3620">
            <v>0.15959999999999999</v>
          </cell>
          <cell r="P3620">
            <v>1.2200000000000001E-2</v>
          </cell>
          <cell r="Q3620">
            <v>10</v>
          </cell>
          <cell r="R3620">
            <v>1.3868939464447141</v>
          </cell>
          <cell r="S3620">
            <v>2.6200200017994724</v>
          </cell>
          <cell r="T3620">
            <v>1.4047693338932186</v>
          </cell>
          <cell r="U3620">
            <v>0.90581174319718993</v>
          </cell>
          <cell r="V3620">
            <v>2.6122125907285016</v>
          </cell>
          <cell r="W3620">
            <v>0.72240878309374867</v>
          </cell>
          <cell r="X3620">
            <v>92</v>
          </cell>
          <cell r="Y3620">
            <v>100</v>
          </cell>
          <cell r="Z3620">
            <v>92</v>
          </cell>
          <cell r="AA3620">
            <v>82</v>
          </cell>
          <cell r="AB3620">
            <v>100</v>
          </cell>
          <cell r="AC3620">
            <v>76</v>
          </cell>
        </row>
        <row r="3621">
          <cell r="A3621" t="str">
            <v>vem</v>
          </cell>
          <cell r="B3621" t="str">
            <v>v</v>
          </cell>
          <cell r="C3621" t="str">
            <v>mid-8</v>
          </cell>
          <cell r="D3621" t="str">
            <v>e</v>
          </cell>
          <cell r="E3621" t="str">
            <v>m</v>
          </cell>
          <cell r="F3621" t="str">
            <v>early-8</v>
          </cell>
          <cell r="G3621" t="str">
            <v>ve</v>
          </cell>
          <cell r="H3621" t="str">
            <v>em</v>
          </cell>
          <cell r="I3621">
            <v>2</v>
          </cell>
          <cell r="J3621" t="str">
            <v>Not Found</v>
          </cell>
          <cell r="K3621">
            <v>0.1011</v>
          </cell>
          <cell r="L3621">
            <v>2.8E-3</v>
          </cell>
          <cell r="M3621">
            <v>16</v>
          </cell>
          <cell r="N3621" t="str">
            <v>Not Found</v>
          </cell>
          <cell r="O3621">
            <v>9.5799999999999996E-2</v>
          </cell>
          <cell r="P3621">
            <v>3.3999999999999998E-3</v>
          </cell>
          <cell r="Q3621">
            <v>7</v>
          </cell>
          <cell r="R3621">
            <v>-0.17990492409275918</v>
          </cell>
          <cell r="S3621">
            <v>-0.1103902540838695</v>
          </cell>
          <cell r="T3621">
            <v>0.76053733244682054</v>
          </cell>
          <cell r="U3621">
            <v>-0.55473601485410617</v>
          </cell>
          <cell r="V3621">
            <v>-7.5858773330808829E-2</v>
          </cell>
          <cell r="W3621">
            <v>2.7566784120404197E-2</v>
          </cell>
          <cell r="X3621">
            <v>43</v>
          </cell>
          <cell r="Y3621">
            <v>45</v>
          </cell>
          <cell r="Z3621">
            <v>78</v>
          </cell>
          <cell r="AA3621">
            <v>28.999999999999996</v>
          </cell>
          <cell r="AB3621">
            <v>48</v>
          </cell>
          <cell r="AC3621">
            <v>51</v>
          </cell>
        </row>
        <row r="3622">
          <cell r="A3622" t="str">
            <v>vEm</v>
          </cell>
          <cell r="B3622" t="str">
            <v>v</v>
          </cell>
          <cell r="C3622" t="str">
            <v>mid-8</v>
          </cell>
          <cell r="D3622" t="str">
            <v>E</v>
          </cell>
          <cell r="E3622" t="str">
            <v>m</v>
          </cell>
          <cell r="F3622" t="str">
            <v>early-8</v>
          </cell>
          <cell r="G3622" t="str">
            <v>vE</v>
          </cell>
          <cell r="H3622" t="str">
            <v>Em</v>
          </cell>
          <cell r="I3622">
            <v>2</v>
          </cell>
          <cell r="J3622" t="str">
            <v>Not Found</v>
          </cell>
          <cell r="K3622">
            <v>0.1447</v>
          </cell>
          <cell r="L3622">
            <v>8.3000000000000001E-3</v>
          </cell>
          <cell r="M3622">
            <v>7</v>
          </cell>
          <cell r="N3622" t="str">
            <v>Not Found</v>
          </cell>
          <cell r="O3622">
            <v>0.1235</v>
          </cell>
          <cell r="P3622">
            <v>2.8E-3</v>
          </cell>
          <cell r="Q3622">
            <v>4</v>
          </cell>
          <cell r="R3622">
            <v>0.82616916656164163</v>
          </cell>
          <cell r="S3622">
            <v>1.487190214784043</v>
          </cell>
          <cell r="T3622">
            <v>-0.68898467080757508</v>
          </cell>
          <cell r="U3622">
            <v>7.9388952199513099E-2</v>
          </cell>
          <cell r="V3622">
            <v>-0.25913636633485265</v>
          </cell>
          <cell r="W3622">
            <v>-0.66727521485294028</v>
          </cell>
          <cell r="X3622">
            <v>80</v>
          </cell>
          <cell r="Y3622">
            <v>93</v>
          </cell>
          <cell r="Z3622">
            <v>24</v>
          </cell>
          <cell r="AA3622">
            <v>53</v>
          </cell>
          <cell r="AB3622">
            <v>40</v>
          </cell>
          <cell r="AC3622">
            <v>25</v>
          </cell>
        </row>
        <row r="3623">
          <cell r="A3623" t="str">
            <v>vEn</v>
          </cell>
          <cell r="B3623" t="str">
            <v>v</v>
          </cell>
          <cell r="C3623" t="str">
            <v>mid-8</v>
          </cell>
          <cell r="D3623" t="str">
            <v>E</v>
          </cell>
          <cell r="E3623" t="str">
            <v>n</v>
          </cell>
          <cell r="F3623" t="str">
            <v>early-8</v>
          </cell>
          <cell r="G3623" t="str">
            <v>vE</v>
          </cell>
          <cell r="H3623" t="str">
            <v>En</v>
          </cell>
          <cell r="I3623">
            <v>2</v>
          </cell>
          <cell r="J3623" t="str">
            <v>Not Found</v>
          </cell>
          <cell r="K3623">
            <v>0.19139999999999999</v>
          </cell>
          <cell r="L3623">
            <v>1.8499999999999999E-2</v>
          </cell>
          <cell r="M3623">
            <v>22</v>
          </cell>
          <cell r="N3623" t="str">
            <v>Not Found</v>
          </cell>
          <cell r="O3623">
            <v>0.18360000000000001</v>
          </cell>
          <cell r="P3623">
            <v>1.2800000000000001E-2</v>
          </cell>
          <cell r="Q3623">
            <v>12</v>
          </cell>
          <cell r="R3623">
            <v>1.903776048065323</v>
          </cell>
          <cell r="S3623">
            <v>4.4499758115936263</v>
          </cell>
          <cell r="T3623">
            <v>1.7268853346164177</v>
          </cell>
          <cell r="U3623">
            <v>1.4552340973230697</v>
          </cell>
          <cell r="V3623">
            <v>2.7954901837325457</v>
          </cell>
          <cell r="W3623">
            <v>1.1856367824093117</v>
          </cell>
          <cell r="X3623">
            <v>97</v>
          </cell>
          <cell r="Y3623">
            <v>100</v>
          </cell>
          <cell r="Z3623">
            <v>96</v>
          </cell>
          <cell r="AA3623">
            <v>93</v>
          </cell>
          <cell r="AB3623">
            <v>100</v>
          </cell>
          <cell r="AC3623">
            <v>88</v>
          </cell>
        </row>
        <row r="3624">
          <cell r="A3624" t="str">
            <v>vep</v>
          </cell>
          <cell r="B3624" t="str">
            <v>v</v>
          </cell>
          <cell r="C3624" t="str">
            <v>mid-8</v>
          </cell>
          <cell r="D3624" t="str">
            <v>e</v>
          </cell>
          <cell r="E3624" t="str">
            <v>p</v>
          </cell>
          <cell r="F3624" t="str">
            <v>early-8</v>
          </cell>
          <cell r="G3624" t="str">
            <v>ve</v>
          </cell>
          <cell r="H3624" t="str">
            <v>ep</v>
          </cell>
          <cell r="I3624">
            <v>2</v>
          </cell>
          <cell r="J3624" t="str">
            <v>Not Found</v>
          </cell>
          <cell r="K3624">
            <v>8.8800000000000004E-2</v>
          </cell>
          <cell r="L3624">
            <v>2.8999999999999998E-3</v>
          </cell>
          <cell r="M3624">
            <v>13</v>
          </cell>
          <cell r="N3624" t="str">
            <v>Not Found</v>
          </cell>
          <cell r="O3624">
            <v>8.2900000000000001E-2</v>
          </cell>
          <cell r="P3624">
            <v>2.3999999999999998E-3</v>
          </cell>
          <cell r="Q3624">
            <v>5</v>
          </cell>
          <cell r="R3624">
            <v>-0.46372857810764728</v>
          </cell>
          <cell r="S3624">
            <v>-8.134333646808932E-2</v>
          </cell>
          <cell r="T3624">
            <v>0.27736333136202201</v>
          </cell>
          <cell r="U3624">
            <v>-0.85005053019676624</v>
          </cell>
          <cell r="V3624">
            <v>-0.38132142833754862</v>
          </cell>
          <cell r="W3624">
            <v>-0.43566121519515877</v>
          </cell>
          <cell r="X3624">
            <v>32</v>
          </cell>
          <cell r="Y3624">
            <v>46</v>
          </cell>
          <cell r="Z3624">
            <v>61</v>
          </cell>
          <cell r="AA3624">
            <v>20</v>
          </cell>
          <cell r="AB3624">
            <v>36</v>
          </cell>
          <cell r="AC3624">
            <v>33</v>
          </cell>
        </row>
        <row r="3625">
          <cell r="A3625" t="str">
            <v>vEp</v>
          </cell>
          <cell r="B3625" t="str">
            <v>v</v>
          </cell>
          <cell r="C3625" t="str">
            <v>mid-8</v>
          </cell>
          <cell r="D3625" t="str">
            <v>E</v>
          </cell>
          <cell r="E3625" t="str">
            <v>p</v>
          </cell>
          <cell r="F3625" t="str">
            <v>early-8</v>
          </cell>
          <cell r="G3625" t="str">
            <v>vE</v>
          </cell>
          <cell r="H3625" t="str">
            <v>Ep</v>
          </cell>
          <cell r="I3625">
            <v>2</v>
          </cell>
          <cell r="J3625" t="str">
            <v>Not Found</v>
          </cell>
          <cell r="K3625">
            <v>0.13239999999999999</v>
          </cell>
          <cell r="L3625">
            <v>6.4000000000000003E-3</v>
          </cell>
          <cell r="M3625">
            <v>4</v>
          </cell>
          <cell r="N3625" t="str">
            <v>Not Found</v>
          </cell>
          <cell r="O3625">
            <v>0.1105</v>
          </cell>
          <cell r="P3625">
            <v>2.7000000000000001E-3</v>
          </cell>
          <cell r="Q3625">
            <v>2</v>
          </cell>
          <cell r="R3625">
            <v>0.54234551254675323</v>
          </cell>
          <cell r="S3625">
            <v>0.93529878008421885</v>
          </cell>
          <cell r="T3625">
            <v>-1.1721586718923735</v>
          </cell>
          <cell r="U3625">
            <v>-0.21821482295200487</v>
          </cell>
          <cell r="V3625">
            <v>-0.28968263183552656</v>
          </cell>
          <cell r="W3625">
            <v>-1.1305032141685032</v>
          </cell>
          <cell r="X3625">
            <v>71</v>
          </cell>
          <cell r="Y3625">
            <v>83</v>
          </cell>
          <cell r="Z3625">
            <v>12</v>
          </cell>
          <cell r="AA3625">
            <v>41</v>
          </cell>
          <cell r="AB3625">
            <v>39</v>
          </cell>
          <cell r="AC3625">
            <v>13</v>
          </cell>
        </row>
        <row r="3626">
          <cell r="A3626" t="str">
            <v>ver</v>
          </cell>
          <cell r="B3626" t="str">
            <v>v</v>
          </cell>
          <cell r="C3626" t="str">
            <v>mid-8</v>
          </cell>
          <cell r="D3626" t="str">
            <v>e</v>
          </cell>
          <cell r="E3626" t="str">
            <v>r</v>
          </cell>
          <cell r="F3626" t="str">
            <v>late-8</v>
          </cell>
          <cell r="G3626" t="str">
            <v>ve</v>
          </cell>
          <cell r="H3626" t="str">
            <v>er</v>
          </cell>
          <cell r="I3626">
            <v>4</v>
          </cell>
          <cell r="J3626" t="str">
            <v>Not Found</v>
          </cell>
          <cell r="K3626">
            <v>0.13</v>
          </cell>
          <cell r="L3626">
            <v>1.1999999999999999E-3</v>
          </cell>
          <cell r="M3626">
            <v>5</v>
          </cell>
          <cell r="N3626" t="str">
            <v>Not Found</v>
          </cell>
          <cell r="O3626">
            <v>0.13850000000000001</v>
          </cell>
          <cell r="P3626">
            <v>8.0000000000000004E-4</v>
          </cell>
          <cell r="Q3626">
            <v>1</v>
          </cell>
          <cell r="R3626">
            <v>0.48696528737311678</v>
          </cell>
          <cell r="S3626">
            <v>-0.57514093593635329</v>
          </cell>
          <cell r="T3626">
            <v>-1.0111006715307742</v>
          </cell>
          <cell r="U3626">
            <v>0.42277792352818805</v>
          </cell>
          <cell r="V3626">
            <v>-0.87006167634833231</v>
          </cell>
          <cell r="W3626">
            <v>-1.3621172138262847</v>
          </cell>
          <cell r="X3626">
            <v>69</v>
          </cell>
          <cell r="Y3626">
            <v>28.000000000000004</v>
          </cell>
          <cell r="Z3626">
            <v>15</v>
          </cell>
          <cell r="AA3626">
            <v>66</v>
          </cell>
          <cell r="AB3626">
            <v>20</v>
          </cell>
          <cell r="AC3626">
            <v>9</v>
          </cell>
        </row>
        <row r="3627">
          <cell r="A3627" t="str">
            <v>vEr</v>
          </cell>
          <cell r="B3627" t="str">
            <v>v</v>
          </cell>
          <cell r="C3627" t="str">
            <v>mid-8</v>
          </cell>
          <cell r="D3627" t="str">
            <v>E</v>
          </cell>
          <cell r="E3627" t="str">
            <v>r</v>
          </cell>
          <cell r="F3627" t="str">
            <v>late-8</v>
          </cell>
          <cell r="G3627" t="str">
            <v>vE</v>
          </cell>
          <cell r="H3627" t="str">
            <v>Er</v>
          </cell>
          <cell r="I3627">
            <v>4</v>
          </cell>
          <cell r="J3627" t="str">
            <v>Not Found</v>
          </cell>
          <cell r="K3627">
            <v>0.17369999999999999</v>
          </cell>
          <cell r="L3627">
            <v>1.0999999999999999E-2</v>
          </cell>
          <cell r="M3627">
            <v>19</v>
          </cell>
          <cell r="N3627" t="str">
            <v>Not Found</v>
          </cell>
          <cell r="O3627">
            <v>0.16619999999999999</v>
          </cell>
          <cell r="P3627">
            <v>1.17E-2</v>
          </cell>
          <cell r="Q3627">
            <v>15</v>
          </cell>
          <cell r="R3627">
            <v>1.4953468874097522</v>
          </cell>
          <cell r="S3627">
            <v>2.2714569904101092</v>
          </cell>
          <cell r="T3627">
            <v>1.2437113335316192</v>
          </cell>
          <cell r="U3627">
            <v>1.0569028905818068</v>
          </cell>
          <cell r="V3627">
            <v>2.4594812632251317</v>
          </cell>
          <cell r="W3627">
            <v>1.880478781382656</v>
          </cell>
          <cell r="X3627">
            <v>93</v>
          </cell>
          <cell r="Y3627">
            <v>99</v>
          </cell>
          <cell r="Z3627">
            <v>89</v>
          </cell>
          <cell r="AA3627">
            <v>85</v>
          </cell>
          <cell r="AB3627">
            <v>99</v>
          </cell>
          <cell r="AC3627">
            <v>97</v>
          </cell>
        </row>
        <row r="3628">
          <cell r="A3628" t="str">
            <v>veS</v>
          </cell>
          <cell r="B3628" t="str">
            <v>v</v>
          </cell>
          <cell r="C3628" t="str">
            <v>mid-8</v>
          </cell>
          <cell r="D3628" t="str">
            <v>e</v>
          </cell>
          <cell r="E3628" t="str">
            <v>S</v>
          </cell>
          <cell r="F3628" t="str">
            <v>late-8</v>
          </cell>
          <cell r="G3628" t="str">
            <v>ve</v>
          </cell>
          <cell r="H3628" t="str">
            <v>eS</v>
          </cell>
          <cell r="I3628">
            <v>4</v>
          </cell>
          <cell r="J3628" t="str">
            <v>Not Found</v>
          </cell>
          <cell r="K3628">
            <v>5.9400000000000001E-2</v>
          </cell>
          <cell r="L3628">
            <v>1.6999999999999999E-3</v>
          </cell>
          <cell r="M3628">
            <v>4</v>
          </cell>
          <cell r="N3628" t="str">
            <v>Not Found</v>
          </cell>
          <cell r="O3628">
            <v>6.1600000000000002E-2</v>
          </cell>
          <cell r="P3628">
            <v>1E-3</v>
          </cell>
          <cell r="Q3628">
            <v>1</v>
          </cell>
          <cell r="R3628">
            <v>-1.1421363364846975</v>
          </cell>
          <cell r="S3628">
            <v>-0.42990634785745202</v>
          </cell>
          <cell r="T3628">
            <v>-1.1721586718923735</v>
          </cell>
          <cell r="U3628">
            <v>-1.3376628694834842</v>
          </cell>
          <cell r="V3628">
            <v>-0.80896914534698428</v>
          </cell>
          <cell r="W3628">
            <v>-1.3621172138262847</v>
          </cell>
          <cell r="X3628">
            <v>13</v>
          </cell>
          <cell r="Y3628">
            <v>33</v>
          </cell>
          <cell r="Z3628">
            <v>12</v>
          </cell>
          <cell r="AA3628">
            <v>9</v>
          </cell>
          <cell r="AB3628">
            <v>22</v>
          </cell>
          <cell r="AC3628">
            <v>9</v>
          </cell>
        </row>
        <row r="3629">
          <cell r="A3629" t="str">
            <v>vEs</v>
          </cell>
          <cell r="B3629" t="str">
            <v>v</v>
          </cell>
          <cell r="C3629" t="str">
            <v>mid-8</v>
          </cell>
          <cell r="D3629" t="str">
            <v>E</v>
          </cell>
          <cell r="E3629" t="str">
            <v>s</v>
          </cell>
          <cell r="F3629" t="str">
            <v>late-8</v>
          </cell>
          <cell r="G3629" t="str">
            <v>vE</v>
          </cell>
          <cell r="H3629" t="str">
            <v>Es</v>
          </cell>
          <cell r="I3629">
            <v>4</v>
          </cell>
          <cell r="J3629" t="str">
            <v>Not Found</v>
          </cell>
          <cell r="K3629">
            <v>0.1741</v>
          </cell>
          <cell r="L3629">
            <v>1.04E-2</v>
          </cell>
          <cell r="M3629">
            <v>16</v>
          </cell>
          <cell r="N3629" t="str">
            <v>Not Found</v>
          </cell>
          <cell r="O3629">
            <v>0.14050000000000001</v>
          </cell>
          <cell r="P3629">
            <v>8.6E-3</v>
          </cell>
          <cell r="Q3629">
            <v>11</v>
          </cell>
          <cell r="R3629">
            <v>1.504576924938692</v>
          </cell>
          <cell r="S3629">
            <v>2.0971754847154278</v>
          </cell>
          <cell r="T3629">
            <v>0.76053733244682054</v>
          </cell>
          <cell r="U3629">
            <v>0.4685631197053447</v>
          </cell>
          <cell r="V3629">
            <v>1.5125470327042383</v>
          </cell>
          <cell r="W3629">
            <v>0.95402278275153019</v>
          </cell>
          <cell r="X3629">
            <v>93</v>
          </cell>
          <cell r="Y3629">
            <v>98</v>
          </cell>
          <cell r="Z3629">
            <v>78</v>
          </cell>
          <cell r="AA3629">
            <v>68</v>
          </cell>
          <cell r="AB3629">
            <v>94</v>
          </cell>
          <cell r="AC3629">
            <v>83</v>
          </cell>
        </row>
        <row r="3630">
          <cell r="A3630" t="str">
            <v>vES</v>
          </cell>
          <cell r="B3630" t="str">
            <v>v</v>
          </cell>
          <cell r="C3630" t="str">
            <v>mid-8</v>
          </cell>
          <cell r="D3630" t="str">
            <v>E</v>
          </cell>
          <cell r="E3630" t="str">
            <v>S</v>
          </cell>
          <cell r="F3630" t="str">
            <v>late-8</v>
          </cell>
          <cell r="G3630" t="str">
            <v>vE</v>
          </cell>
          <cell r="H3630" t="str">
            <v>ES</v>
          </cell>
          <cell r="I3630">
            <v>4</v>
          </cell>
          <cell r="J3630" t="str">
            <v>Not Found</v>
          </cell>
          <cell r="K3630">
            <v>0.10299999999999999</v>
          </cell>
          <cell r="L3630">
            <v>3.7000000000000002E-3</v>
          </cell>
          <cell r="M3630">
            <v>3</v>
          </cell>
          <cell r="N3630" t="str">
            <v>Not Found</v>
          </cell>
          <cell r="O3630">
            <v>8.9300000000000004E-2</v>
          </cell>
          <cell r="P3630">
            <v>8.9999999999999998E-4</v>
          </cell>
          <cell r="Q3630">
            <v>1</v>
          </cell>
          <cell r="R3630">
            <v>-0.1360622458302968</v>
          </cell>
          <cell r="S3630">
            <v>0.1510320044581526</v>
          </cell>
          <cell r="T3630">
            <v>-1.3332166722539731</v>
          </cell>
          <cell r="U3630">
            <v>-0.70353790242986491</v>
          </cell>
          <cell r="V3630">
            <v>-0.83951541084765835</v>
          </cell>
          <cell r="W3630">
            <v>-1.3621172138262847</v>
          </cell>
          <cell r="X3630">
            <v>45</v>
          </cell>
          <cell r="Y3630">
            <v>56.000000000000007</v>
          </cell>
          <cell r="Z3630">
            <v>9</v>
          </cell>
          <cell r="AA3630">
            <v>24</v>
          </cell>
          <cell r="AB3630">
            <v>21</v>
          </cell>
          <cell r="AC3630">
            <v>9</v>
          </cell>
        </row>
        <row r="3631">
          <cell r="A3631" t="str">
            <v>vet</v>
          </cell>
          <cell r="B3631" t="str">
            <v>v</v>
          </cell>
          <cell r="C3631" t="str">
            <v>mid-8</v>
          </cell>
          <cell r="D3631" t="str">
            <v>e</v>
          </cell>
          <cell r="E3631" t="str">
            <v>t</v>
          </cell>
          <cell r="F3631" t="str">
            <v>mid-8</v>
          </cell>
          <cell r="G3631" t="str">
            <v>ve</v>
          </cell>
          <cell r="H3631" t="str">
            <v>et</v>
          </cell>
          <cell r="I3631">
            <v>3</v>
          </cell>
          <cell r="J3631" t="str">
            <v>Not Found</v>
          </cell>
          <cell r="K3631">
            <v>0.1176</v>
          </cell>
          <cell r="L3631">
            <v>4.1999999999999997E-3</v>
          </cell>
          <cell r="M3631">
            <v>19</v>
          </cell>
          <cell r="N3631" t="str">
            <v>Not Found</v>
          </cell>
          <cell r="O3631">
            <v>0.1187</v>
          </cell>
          <cell r="P3631">
            <v>3.7000000000000002E-3</v>
          </cell>
          <cell r="Q3631">
            <v>13</v>
          </cell>
          <cell r="R3631">
            <v>0.20083412397599343</v>
          </cell>
          <cell r="S3631">
            <v>0.29626659253705362</v>
          </cell>
          <cell r="T3631">
            <v>1.2437113335316192</v>
          </cell>
          <cell r="U3631">
            <v>-3.0495518625662753E-2</v>
          </cell>
          <cell r="V3631">
            <v>1.5780023171213225E-2</v>
          </cell>
          <cell r="W3631">
            <v>1.4172507820670932</v>
          </cell>
          <cell r="X3631">
            <v>57.999999999999993</v>
          </cell>
          <cell r="Y3631">
            <v>62</v>
          </cell>
          <cell r="Z3631">
            <v>89</v>
          </cell>
          <cell r="AA3631">
            <v>49</v>
          </cell>
          <cell r="AB3631">
            <v>51</v>
          </cell>
          <cell r="AC3631">
            <v>92</v>
          </cell>
        </row>
        <row r="3632">
          <cell r="A3632" t="str">
            <v>veT</v>
          </cell>
          <cell r="B3632" t="str">
            <v>v</v>
          </cell>
          <cell r="C3632" t="str">
            <v>mid-8</v>
          </cell>
          <cell r="D3632" t="str">
            <v>e</v>
          </cell>
          <cell r="E3632" t="str">
            <v>T</v>
          </cell>
          <cell r="F3632" t="str">
            <v>late-8</v>
          </cell>
          <cell r="G3632" t="str">
            <v>ve</v>
          </cell>
          <cell r="H3632" t="str">
            <v>eT</v>
          </cell>
          <cell r="I3632">
            <v>4</v>
          </cell>
          <cell r="J3632" t="str">
            <v>Not Found</v>
          </cell>
          <cell r="K3632">
            <v>5.8999999999999997E-2</v>
          </cell>
          <cell r="L3632">
            <v>1.4E-3</v>
          </cell>
          <cell r="M3632">
            <v>6</v>
          </cell>
          <cell r="N3632" t="str">
            <v>Not Found</v>
          </cell>
          <cell r="O3632">
            <v>5.8999999999999997E-2</v>
          </cell>
          <cell r="P3632">
            <v>8.0000000000000004E-4</v>
          </cell>
          <cell r="Q3632">
            <v>1</v>
          </cell>
          <cell r="R3632">
            <v>-1.1513663740136371</v>
          </cell>
          <cell r="S3632">
            <v>-0.51704710070479265</v>
          </cell>
          <cell r="T3632">
            <v>-0.85004267116917465</v>
          </cell>
          <cell r="U3632">
            <v>-1.3971836245137879</v>
          </cell>
          <cell r="V3632">
            <v>-0.87006167634833231</v>
          </cell>
          <cell r="W3632">
            <v>-1.3621172138262847</v>
          </cell>
          <cell r="X3632">
            <v>12</v>
          </cell>
          <cell r="Y3632">
            <v>30</v>
          </cell>
          <cell r="Z3632">
            <v>20</v>
          </cell>
          <cell r="AA3632">
            <v>8</v>
          </cell>
          <cell r="AB3632">
            <v>20</v>
          </cell>
          <cell r="AC3632">
            <v>9</v>
          </cell>
        </row>
        <row r="3633">
          <cell r="A3633" t="str">
            <v>vET</v>
          </cell>
          <cell r="B3633" t="str">
            <v>v</v>
          </cell>
          <cell r="C3633" t="str">
            <v>mid-8</v>
          </cell>
          <cell r="D3633" t="str">
            <v>E</v>
          </cell>
          <cell r="E3633" t="str">
            <v>T</v>
          </cell>
          <cell r="F3633" t="str">
            <v>late-8</v>
          </cell>
          <cell r="G3633" t="str">
            <v>vE</v>
          </cell>
          <cell r="H3633" t="str">
            <v>ET</v>
          </cell>
          <cell r="I3633">
            <v>4</v>
          </cell>
          <cell r="J3633" t="str">
            <v>Not Found</v>
          </cell>
          <cell r="K3633">
            <v>0.1027</v>
          </cell>
          <cell r="L3633">
            <v>4.0000000000000001E-3</v>
          </cell>
          <cell r="M3633">
            <v>3</v>
          </cell>
          <cell r="N3633" t="str">
            <v>Not Found</v>
          </cell>
          <cell r="O3633">
            <v>8.6699999999999999E-2</v>
          </cell>
          <cell r="P3633">
            <v>1.2999999999999999E-3</v>
          </cell>
          <cell r="Q3633">
            <v>3</v>
          </cell>
          <cell r="R3633">
            <v>-0.14298477397700127</v>
          </cell>
          <cell r="S3633">
            <v>0.23817275730549328</v>
          </cell>
          <cell r="T3633">
            <v>-1.3332166722539731</v>
          </cell>
          <cell r="U3633">
            <v>-0.76305865746016865</v>
          </cell>
          <cell r="V3633">
            <v>-0.71733034884496238</v>
          </cell>
          <cell r="W3633">
            <v>-0.89888921451072179</v>
          </cell>
          <cell r="X3633">
            <v>44</v>
          </cell>
          <cell r="Y3633">
            <v>59</v>
          </cell>
          <cell r="Z3633">
            <v>9</v>
          </cell>
          <cell r="AA3633">
            <v>22</v>
          </cell>
          <cell r="AB3633">
            <v>24</v>
          </cell>
          <cell r="AC3633">
            <v>18</v>
          </cell>
        </row>
        <row r="3634">
          <cell r="A3634" t="str">
            <v>vev</v>
          </cell>
          <cell r="B3634" t="str">
            <v>v</v>
          </cell>
          <cell r="C3634" t="str">
            <v>mid-8</v>
          </cell>
          <cell r="D3634" t="str">
            <v>e</v>
          </cell>
          <cell r="E3634" t="str">
            <v>v</v>
          </cell>
          <cell r="F3634" t="str">
            <v>mid-8</v>
          </cell>
          <cell r="G3634" t="str">
            <v>ve</v>
          </cell>
          <cell r="H3634" t="str">
            <v>ev</v>
          </cell>
          <cell r="I3634">
            <v>3</v>
          </cell>
          <cell r="J3634" t="str">
            <v>Not Found</v>
          </cell>
          <cell r="K3634">
            <v>7.5200000000000003E-2</v>
          </cell>
          <cell r="L3634">
            <v>2.7000000000000001E-3</v>
          </cell>
          <cell r="M3634">
            <v>14</v>
          </cell>
          <cell r="N3634" t="str">
            <v>Not Found</v>
          </cell>
          <cell r="O3634">
            <v>7.2599999999999998E-2</v>
          </cell>
          <cell r="P3634">
            <v>4.4000000000000003E-3</v>
          </cell>
          <cell r="Q3634">
            <v>9</v>
          </cell>
          <cell r="R3634">
            <v>-0.77754985409158883</v>
          </cell>
          <cell r="S3634">
            <v>-0.13943717169964967</v>
          </cell>
          <cell r="T3634">
            <v>0.43842133172362152</v>
          </cell>
          <cell r="U3634">
            <v>-1.0858442905091228</v>
          </cell>
          <cell r="V3634">
            <v>0.22960388167593113</v>
          </cell>
          <cell r="W3634">
            <v>0.49079478343596716</v>
          </cell>
          <cell r="X3634">
            <v>22</v>
          </cell>
          <cell r="Y3634">
            <v>44</v>
          </cell>
          <cell r="Z3634">
            <v>67</v>
          </cell>
          <cell r="AA3634">
            <v>14.000000000000002</v>
          </cell>
          <cell r="AB3634">
            <v>60</v>
          </cell>
          <cell r="AC3634">
            <v>69</v>
          </cell>
        </row>
        <row r="3635">
          <cell r="A3635" t="str">
            <v>vEv</v>
          </cell>
          <cell r="B3635" t="str">
            <v>v</v>
          </cell>
          <cell r="C3635" t="str">
            <v>mid-8</v>
          </cell>
          <cell r="D3635" t="str">
            <v>E</v>
          </cell>
          <cell r="E3635" t="str">
            <v>v</v>
          </cell>
          <cell r="F3635" t="str">
            <v>mid-8</v>
          </cell>
          <cell r="G3635" t="str">
            <v>vE</v>
          </cell>
          <cell r="H3635" t="str">
            <v>Ev</v>
          </cell>
          <cell r="I3635">
            <v>3</v>
          </cell>
          <cell r="J3635" t="str">
            <v>Not Found</v>
          </cell>
          <cell r="K3635">
            <v>0.11890000000000001</v>
          </cell>
          <cell r="L3635">
            <v>6.1000000000000004E-3</v>
          </cell>
          <cell r="M3635">
            <v>4</v>
          </cell>
          <cell r="N3635" t="str">
            <v>Not Found</v>
          </cell>
          <cell r="O3635">
            <v>0.1002</v>
          </cell>
          <cell r="P3635">
            <v>4.0000000000000001E-3</v>
          </cell>
          <cell r="Q3635">
            <v>1</v>
          </cell>
          <cell r="R3635">
            <v>0.23083174594504688</v>
          </cell>
          <cell r="S3635">
            <v>0.84815802723687816</v>
          </cell>
          <cell r="T3635">
            <v>-1.1721586718923735</v>
          </cell>
          <cell r="U3635">
            <v>-0.45400858326436155</v>
          </cell>
          <cell r="V3635">
            <v>0.10741881967323515</v>
          </cell>
          <cell r="W3635">
            <v>-1.3621172138262847</v>
          </cell>
          <cell r="X3635">
            <v>59</v>
          </cell>
          <cell r="Y3635">
            <v>80</v>
          </cell>
          <cell r="Z3635">
            <v>12</v>
          </cell>
          <cell r="AA3635">
            <v>33</v>
          </cell>
          <cell r="AB3635">
            <v>55.000000000000007</v>
          </cell>
          <cell r="AC3635">
            <v>9</v>
          </cell>
        </row>
        <row r="3636">
          <cell r="A3636" t="str">
            <v>vez</v>
          </cell>
          <cell r="B3636" t="str">
            <v>v</v>
          </cell>
          <cell r="C3636" t="str">
            <v>mid-8</v>
          </cell>
          <cell r="D3636" t="str">
            <v>e</v>
          </cell>
          <cell r="E3636" t="str">
            <v>z</v>
          </cell>
          <cell r="F3636" t="str">
            <v>late-8</v>
          </cell>
          <cell r="G3636" t="str">
            <v>ve</v>
          </cell>
          <cell r="H3636" t="str">
            <v>ez</v>
          </cell>
          <cell r="I3636">
            <v>4</v>
          </cell>
          <cell r="J3636" t="str">
            <v>Not Found</v>
          </cell>
          <cell r="K3636">
            <v>7.1800000000000003E-2</v>
          </cell>
          <cell r="L3636">
            <v>2.3E-3</v>
          </cell>
          <cell r="M3636">
            <v>13</v>
          </cell>
          <cell r="N3636" t="str">
            <v>Not Found</v>
          </cell>
          <cell r="O3636">
            <v>7.46E-2</v>
          </cell>
          <cell r="P3636">
            <v>1.4E-3</v>
          </cell>
          <cell r="Q3636">
            <v>2</v>
          </cell>
          <cell r="R3636">
            <v>-0.85600517308757429</v>
          </cell>
          <cell r="S3636">
            <v>-0.25562484216277065</v>
          </cell>
          <cell r="T3636">
            <v>0.27736333136202201</v>
          </cell>
          <cell r="U3636">
            <v>-1.0400590943319663</v>
          </cell>
          <cell r="V3636">
            <v>-0.68678408334428831</v>
          </cell>
          <cell r="W3636">
            <v>-1.1305032141685032</v>
          </cell>
          <cell r="X3636">
            <v>20</v>
          </cell>
          <cell r="Y3636">
            <v>40</v>
          </cell>
          <cell r="Z3636">
            <v>61</v>
          </cell>
          <cell r="AA3636">
            <v>15</v>
          </cell>
          <cell r="AB3636">
            <v>25</v>
          </cell>
          <cell r="AC3636">
            <v>13</v>
          </cell>
        </row>
        <row r="3637">
          <cell r="A3637" t="str">
            <v>vEz</v>
          </cell>
          <cell r="B3637" t="str">
            <v>v</v>
          </cell>
          <cell r="C3637" t="str">
            <v>mid-8</v>
          </cell>
          <cell r="D3637" t="str">
            <v>E</v>
          </cell>
          <cell r="E3637" t="str">
            <v>z</v>
          </cell>
          <cell r="F3637" t="str">
            <v>late-8</v>
          </cell>
          <cell r="G3637" t="str">
            <v>vE</v>
          </cell>
          <cell r="H3637" t="str">
            <v>Ez</v>
          </cell>
          <cell r="I3637">
            <v>4</v>
          </cell>
          <cell r="J3637" t="str">
            <v>Not Found</v>
          </cell>
          <cell r="K3637">
            <v>0.1154</v>
          </cell>
          <cell r="L3637">
            <v>4.8999999999999998E-3</v>
          </cell>
          <cell r="M3637">
            <v>3</v>
          </cell>
          <cell r="N3637" t="str">
            <v>Not Found</v>
          </cell>
          <cell r="O3637">
            <v>0.1023</v>
          </cell>
          <cell r="P3637">
            <v>1.1000000000000001E-3</v>
          </cell>
          <cell r="Q3637">
            <v>1</v>
          </cell>
          <cell r="R3637">
            <v>0.15006891756682655</v>
          </cell>
          <cell r="S3637">
            <v>0.49959501584751526</v>
          </cell>
          <cell r="T3637">
            <v>-1.3332166722539731</v>
          </cell>
          <cell r="U3637">
            <v>-0.40593412727834699</v>
          </cell>
          <cell r="V3637">
            <v>-0.7784228798463102</v>
          </cell>
          <cell r="W3637">
            <v>-1.3621172138262847</v>
          </cell>
          <cell r="X3637">
            <v>56.000000000000007</v>
          </cell>
          <cell r="Y3637">
            <v>69</v>
          </cell>
          <cell r="Z3637">
            <v>9</v>
          </cell>
          <cell r="AA3637">
            <v>34</v>
          </cell>
          <cell r="AB3637">
            <v>22</v>
          </cell>
          <cell r="AC3637">
            <v>9</v>
          </cell>
        </row>
        <row r="3638">
          <cell r="A3638" t="str">
            <v>vIb</v>
          </cell>
          <cell r="B3638" t="str">
            <v>v</v>
          </cell>
          <cell r="C3638" t="str">
            <v>mid-8</v>
          </cell>
          <cell r="D3638" t="str">
            <v>I</v>
          </cell>
          <cell r="E3638" t="str">
            <v>b</v>
          </cell>
          <cell r="F3638" t="str">
            <v>early-8</v>
          </cell>
          <cell r="G3638" t="str">
            <v>vI</v>
          </cell>
          <cell r="H3638" t="str">
            <v>Ib</v>
          </cell>
          <cell r="I3638">
            <v>2</v>
          </cell>
          <cell r="J3638" t="str">
            <v>Not Found</v>
          </cell>
          <cell r="K3638">
            <v>0.14460000000000001</v>
          </cell>
          <cell r="L3638">
            <v>6.1999999999999998E-3</v>
          </cell>
          <cell r="M3638">
            <v>8</v>
          </cell>
          <cell r="N3638" t="str">
            <v>Not Found</v>
          </cell>
          <cell r="O3638">
            <v>0.1244</v>
          </cell>
          <cell r="P3638">
            <v>2E-3</v>
          </cell>
          <cell r="Q3638">
            <v>2</v>
          </cell>
          <cell r="R3638">
            <v>0.82386165717940696</v>
          </cell>
          <cell r="S3638">
            <v>0.87720494485265821</v>
          </cell>
          <cell r="T3638">
            <v>-0.52792667044597552</v>
          </cell>
          <cell r="U3638">
            <v>9.9992290479233539E-2</v>
          </cell>
          <cell r="V3638">
            <v>-0.50350649034024453</v>
          </cell>
          <cell r="W3638">
            <v>-1.1305032141685032</v>
          </cell>
          <cell r="X3638">
            <v>80</v>
          </cell>
          <cell r="Y3638">
            <v>81</v>
          </cell>
          <cell r="Z3638">
            <v>30</v>
          </cell>
          <cell r="AA3638">
            <v>54</v>
          </cell>
          <cell r="AB3638">
            <v>31</v>
          </cell>
          <cell r="AC3638">
            <v>13</v>
          </cell>
        </row>
        <row r="3639">
          <cell r="A3639" t="str">
            <v>viC</v>
          </cell>
          <cell r="B3639" t="str">
            <v>v</v>
          </cell>
          <cell r="C3639" t="str">
            <v>mid-8</v>
          </cell>
          <cell r="D3639" t="str">
            <v>i</v>
          </cell>
          <cell r="E3639" t="str">
            <v>C</v>
          </cell>
          <cell r="F3639" t="str">
            <v>mid-8</v>
          </cell>
          <cell r="G3639" t="str">
            <v>vi</v>
          </cell>
          <cell r="H3639" t="str">
            <v>iC</v>
          </cell>
          <cell r="I3639">
            <v>3</v>
          </cell>
          <cell r="J3639" t="str">
            <v>Not Found</v>
          </cell>
          <cell r="K3639">
            <v>6.2199999999999998E-2</v>
          </cell>
          <cell r="L3639">
            <v>1.6000000000000001E-3</v>
          </cell>
          <cell r="M3639">
            <v>10</v>
          </cell>
          <cell r="N3639" t="str">
            <v>Not Found</v>
          </cell>
          <cell r="O3639">
            <v>6.0900000000000003E-2</v>
          </cell>
          <cell r="P3639">
            <v>1.6000000000000001E-3</v>
          </cell>
          <cell r="Q3639">
            <v>5</v>
          </cell>
          <cell r="R3639">
            <v>-1.0775260737821213</v>
          </cell>
          <cell r="S3639">
            <v>-0.45895326547323223</v>
          </cell>
          <cell r="T3639">
            <v>-0.20581066972277653</v>
          </cell>
          <cell r="U3639">
            <v>-1.3536876881454889</v>
          </cell>
          <cell r="V3639">
            <v>-0.62569155234294049</v>
          </cell>
          <cell r="W3639">
            <v>-0.43566121519515877</v>
          </cell>
          <cell r="X3639">
            <v>14.000000000000002</v>
          </cell>
          <cell r="Y3639">
            <v>32</v>
          </cell>
          <cell r="Z3639">
            <v>42</v>
          </cell>
          <cell r="AA3639">
            <v>9</v>
          </cell>
          <cell r="AB3639">
            <v>27</v>
          </cell>
          <cell r="AC3639">
            <v>33</v>
          </cell>
        </row>
        <row r="3640">
          <cell r="A3640" t="str">
            <v>vIC</v>
          </cell>
          <cell r="B3640" t="str">
            <v>v</v>
          </cell>
          <cell r="C3640" t="str">
            <v>mid-8</v>
          </cell>
          <cell r="D3640" t="str">
            <v>I</v>
          </cell>
          <cell r="E3640" t="str">
            <v>C</v>
          </cell>
          <cell r="F3640" t="str">
            <v>mid-8</v>
          </cell>
          <cell r="G3640" t="str">
            <v>vI</v>
          </cell>
          <cell r="H3640" t="str">
            <v>IC</v>
          </cell>
          <cell r="I3640">
            <v>3</v>
          </cell>
          <cell r="J3640" t="str">
            <v>Not Found</v>
          </cell>
          <cell r="K3640">
            <v>0.12659999999999999</v>
          </cell>
          <cell r="L3640">
            <v>5.1999999999999998E-3</v>
          </cell>
          <cell r="M3640">
            <v>12</v>
          </cell>
          <cell r="N3640" t="str">
            <v>Not Found</v>
          </cell>
          <cell r="O3640">
            <v>0.11509999999999999</v>
          </cell>
          <cell r="P3640">
            <v>3.2000000000000002E-3</v>
          </cell>
          <cell r="Q3640">
            <v>5</v>
          </cell>
          <cell r="R3640">
            <v>0.40850996837713105</v>
          </cell>
          <cell r="S3640">
            <v>0.58673576869485589</v>
          </cell>
          <cell r="T3640">
            <v>0.11630533100042251</v>
          </cell>
          <cell r="U3640">
            <v>-0.11290887174454481</v>
          </cell>
          <cell r="V3640">
            <v>-0.13695130433215669</v>
          </cell>
          <cell r="W3640">
            <v>-0.43566121519515877</v>
          </cell>
          <cell r="X3640">
            <v>66</v>
          </cell>
          <cell r="Y3640">
            <v>72</v>
          </cell>
          <cell r="Z3640">
            <v>54</v>
          </cell>
          <cell r="AA3640">
            <v>46</v>
          </cell>
          <cell r="AB3640">
            <v>45</v>
          </cell>
          <cell r="AC3640">
            <v>33</v>
          </cell>
        </row>
        <row r="3641">
          <cell r="A3641" t="str">
            <v>vid</v>
          </cell>
          <cell r="B3641" t="str">
            <v>v</v>
          </cell>
          <cell r="C3641" t="str">
            <v>mid-8</v>
          </cell>
          <cell r="D3641" t="str">
            <v>i</v>
          </cell>
          <cell r="E3641" t="str">
            <v>d</v>
          </cell>
          <cell r="F3641" t="str">
            <v>early-8</v>
          </cell>
          <cell r="G3641" t="str">
            <v>vi</v>
          </cell>
          <cell r="H3641" t="str">
            <v>id</v>
          </cell>
          <cell r="I3641">
            <v>2</v>
          </cell>
          <cell r="J3641" t="str">
            <v>Not Found</v>
          </cell>
          <cell r="K3641">
            <v>9.2200000000000004E-2</v>
          </cell>
          <cell r="L3641">
            <v>3.2000000000000002E-3</v>
          </cell>
          <cell r="M3641">
            <v>12</v>
          </cell>
          <cell r="N3641" t="str">
            <v>Not Found</v>
          </cell>
          <cell r="O3641">
            <v>0.1018</v>
          </cell>
          <cell r="P3641">
            <v>4.0000000000000001E-3</v>
          </cell>
          <cell r="Q3641">
            <v>9</v>
          </cell>
          <cell r="R3641">
            <v>-0.38527325911166188</v>
          </cell>
          <cell r="S3641">
            <v>5.7974163792514658E-3</v>
          </cell>
          <cell r="T3641">
            <v>0.11630533100042251</v>
          </cell>
          <cell r="U3641">
            <v>-0.41738042632263617</v>
          </cell>
          <cell r="V3641">
            <v>0.10741881967323515</v>
          </cell>
          <cell r="W3641">
            <v>0.49079478343596716</v>
          </cell>
          <cell r="X3641">
            <v>35</v>
          </cell>
          <cell r="Y3641">
            <v>50</v>
          </cell>
          <cell r="Z3641">
            <v>54</v>
          </cell>
          <cell r="AA3641">
            <v>34</v>
          </cell>
          <cell r="AB3641">
            <v>55.000000000000007</v>
          </cell>
          <cell r="AC3641">
            <v>69</v>
          </cell>
        </row>
        <row r="3642">
          <cell r="A3642" t="str">
            <v>vId</v>
          </cell>
          <cell r="B3642" t="str">
            <v>v</v>
          </cell>
          <cell r="C3642" t="str">
            <v>mid-8</v>
          </cell>
          <cell r="D3642" t="str">
            <v>I</v>
          </cell>
          <cell r="E3642" t="str">
            <v>d</v>
          </cell>
          <cell r="F3642" t="str">
            <v>early-8</v>
          </cell>
          <cell r="G3642" t="str">
            <v>vI</v>
          </cell>
          <cell r="H3642" t="str">
            <v>Id</v>
          </cell>
          <cell r="I3642">
            <v>2</v>
          </cell>
          <cell r="J3642" t="str">
            <v>Not Found</v>
          </cell>
          <cell r="K3642">
            <v>0.15659999999999999</v>
          </cell>
          <cell r="L3642">
            <v>7.1000000000000004E-3</v>
          </cell>
          <cell r="M3642">
            <v>12</v>
          </cell>
          <cell r="N3642" t="str">
            <v>Not Found</v>
          </cell>
          <cell r="O3642">
            <v>0.156</v>
          </cell>
          <cell r="P3642">
            <v>5.3E-3</v>
          </cell>
          <cell r="Q3642">
            <v>6</v>
          </cell>
          <cell r="R3642">
            <v>1.1007627830475903</v>
          </cell>
          <cell r="S3642">
            <v>1.1386272033946805</v>
          </cell>
          <cell r="T3642">
            <v>0.11630533100042251</v>
          </cell>
          <cell r="U3642">
            <v>0.82339839007830817</v>
          </cell>
          <cell r="V3642">
            <v>0.50452027118199683</v>
          </cell>
          <cell r="W3642">
            <v>-0.20404721553737729</v>
          </cell>
          <cell r="X3642">
            <v>86</v>
          </cell>
          <cell r="Y3642">
            <v>87</v>
          </cell>
          <cell r="Z3642">
            <v>54</v>
          </cell>
          <cell r="AA3642">
            <v>79</v>
          </cell>
          <cell r="AB3642">
            <v>70</v>
          </cell>
          <cell r="AC3642">
            <v>42</v>
          </cell>
        </row>
        <row r="3643">
          <cell r="A3643" t="str">
            <v>vif</v>
          </cell>
          <cell r="B3643" t="str">
            <v>v</v>
          </cell>
          <cell r="C3643" t="str">
            <v>mid-8</v>
          </cell>
          <cell r="D3643" t="str">
            <v>i</v>
          </cell>
          <cell r="E3643" t="str">
            <v>f</v>
          </cell>
          <cell r="F3643" t="str">
            <v>mid-8</v>
          </cell>
          <cell r="G3643" t="str">
            <v>vi</v>
          </cell>
          <cell r="H3643" t="str">
            <v>if</v>
          </cell>
          <cell r="I3643">
            <v>3</v>
          </cell>
          <cell r="J3643" t="str">
            <v>Not Found</v>
          </cell>
          <cell r="K3643">
            <v>7.3899999999999993E-2</v>
          </cell>
          <cell r="L3643">
            <v>1.9E-3</v>
          </cell>
          <cell r="M3643">
            <v>9</v>
          </cell>
          <cell r="N3643" t="str">
            <v>Not Found</v>
          </cell>
          <cell r="O3643">
            <v>6.7599999999999993E-2</v>
          </cell>
          <cell r="P3643">
            <v>8.0000000000000004E-4</v>
          </cell>
          <cell r="Q3643">
            <v>4</v>
          </cell>
          <cell r="R3643">
            <v>-0.80754747606064226</v>
          </cell>
          <cell r="S3643">
            <v>-0.37181251262589154</v>
          </cell>
          <cell r="T3643">
            <v>-0.36686867008437607</v>
          </cell>
          <cell r="U3643">
            <v>-1.2003072809520146</v>
          </cell>
          <cell r="V3643">
            <v>-0.87006167634833231</v>
          </cell>
          <cell r="W3643">
            <v>-0.66727521485294028</v>
          </cell>
          <cell r="X3643">
            <v>21</v>
          </cell>
          <cell r="Y3643">
            <v>35</v>
          </cell>
          <cell r="Z3643">
            <v>36</v>
          </cell>
          <cell r="AA3643">
            <v>12</v>
          </cell>
          <cell r="AB3643">
            <v>20</v>
          </cell>
          <cell r="AC3643">
            <v>25</v>
          </cell>
        </row>
        <row r="3644">
          <cell r="A3644" t="str">
            <v>vIf</v>
          </cell>
          <cell r="B3644" t="str">
            <v>v</v>
          </cell>
          <cell r="C3644" t="str">
            <v>mid-8</v>
          </cell>
          <cell r="D3644" t="str">
            <v>I</v>
          </cell>
          <cell r="E3644" t="str">
            <v>f</v>
          </cell>
          <cell r="F3644" t="str">
            <v>mid-8</v>
          </cell>
          <cell r="G3644" t="str">
            <v>vI</v>
          </cell>
          <cell r="H3644" t="str">
            <v>If</v>
          </cell>
          <cell r="I3644">
            <v>3</v>
          </cell>
          <cell r="J3644" t="str">
            <v>Not Found</v>
          </cell>
          <cell r="K3644">
            <v>0.13830000000000001</v>
          </cell>
          <cell r="L3644">
            <v>7.4000000000000003E-3</v>
          </cell>
          <cell r="M3644">
            <v>5</v>
          </cell>
          <cell r="N3644" t="str">
            <v>Not Found</v>
          </cell>
          <cell r="O3644">
            <v>0.12180000000000001</v>
          </cell>
          <cell r="P3644">
            <v>3.7000000000000002E-3</v>
          </cell>
          <cell r="Q3644">
            <v>1</v>
          </cell>
          <cell r="R3644">
            <v>0.67848856609861052</v>
          </cell>
          <cell r="S3644">
            <v>1.2257679562420212</v>
          </cell>
          <cell r="T3644">
            <v>-1.0111006715307742</v>
          </cell>
          <cell r="U3644">
            <v>4.0471535448930132E-2</v>
          </cell>
          <cell r="V3644">
            <v>1.5780023171213225E-2</v>
          </cell>
          <cell r="W3644">
            <v>-1.3621172138262847</v>
          </cell>
          <cell r="X3644">
            <v>75</v>
          </cell>
          <cell r="Y3644">
            <v>89</v>
          </cell>
          <cell r="Z3644">
            <v>15</v>
          </cell>
          <cell r="AA3644">
            <v>52</v>
          </cell>
          <cell r="AB3644">
            <v>51</v>
          </cell>
          <cell r="AC3644">
            <v>9</v>
          </cell>
        </row>
        <row r="3645">
          <cell r="A3645" t="str">
            <v>vig</v>
          </cell>
          <cell r="B3645" t="str">
            <v>v</v>
          </cell>
          <cell r="C3645" t="str">
            <v>mid-8</v>
          </cell>
          <cell r="D3645" t="str">
            <v>i</v>
          </cell>
          <cell r="E3645" t="str">
            <v>g</v>
          </cell>
          <cell r="F3645" t="str">
            <v>mid-8</v>
          </cell>
          <cell r="G3645" t="str">
            <v>vi</v>
          </cell>
          <cell r="H3645" t="str">
            <v>ig</v>
          </cell>
          <cell r="I3645">
            <v>3</v>
          </cell>
          <cell r="J3645" t="str">
            <v>Not Found</v>
          </cell>
          <cell r="K3645">
            <v>7.22E-2</v>
          </cell>
          <cell r="L3645">
            <v>1.6000000000000001E-3</v>
          </cell>
          <cell r="M3645">
            <v>5</v>
          </cell>
          <cell r="N3645" t="str">
            <v>Not Found</v>
          </cell>
          <cell r="O3645">
            <v>6.7299999999999999E-2</v>
          </cell>
          <cell r="P3645">
            <v>6.9999999999999999E-4</v>
          </cell>
          <cell r="Q3645">
            <v>1</v>
          </cell>
          <cell r="R3645">
            <v>-0.84677513555863482</v>
          </cell>
          <cell r="S3645">
            <v>-0.45895326547323223</v>
          </cell>
          <cell r="T3645">
            <v>-1.0111006715307742</v>
          </cell>
          <cell r="U3645">
            <v>-1.2071750603785878</v>
          </cell>
          <cell r="V3645">
            <v>-0.90060794184900617</v>
          </cell>
          <cell r="W3645">
            <v>-1.3621172138262847</v>
          </cell>
          <cell r="X3645">
            <v>20</v>
          </cell>
          <cell r="Y3645">
            <v>32</v>
          </cell>
          <cell r="Z3645">
            <v>15</v>
          </cell>
          <cell r="AA3645">
            <v>11</v>
          </cell>
          <cell r="AB3645">
            <v>19</v>
          </cell>
          <cell r="AC3645">
            <v>9</v>
          </cell>
        </row>
        <row r="3646">
          <cell r="A3646" t="str">
            <v>vIg</v>
          </cell>
          <cell r="B3646" t="str">
            <v>v</v>
          </cell>
          <cell r="C3646" t="str">
            <v>mid-8</v>
          </cell>
          <cell r="D3646" t="str">
            <v>I</v>
          </cell>
          <cell r="E3646" t="str">
            <v>g</v>
          </cell>
          <cell r="F3646" t="str">
            <v>mid-8</v>
          </cell>
          <cell r="G3646" t="str">
            <v>vI</v>
          </cell>
          <cell r="H3646" t="str">
            <v>Ig</v>
          </cell>
          <cell r="I3646">
            <v>3</v>
          </cell>
          <cell r="J3646" t="str">
            <v>Not Found</v>
          </cell>
          <cell r="K3646">
            <v>0.1366</v>
          </cell>
          <cell r="L3646">
            <v>7.4000000000000003E-3</v>
          </cell>
          <cell r="M3646">
            <v>13</v>
          </cell>
          <cell r="N3646" t="str">
            <v>Not Found</v>
          </cell>
          <cell r="O3646">
            <v>0.1215</v>
          </cell>
          <cell r="P3646">
            <v>4.8999999999999998E-3</v>
          </cell>
          <cell r="Q3646">
            <v>3</v>
          </cell>
          <cell r="R3646">
            <v>0.63926090660061774</v>
          </cell>
          <cell r="S3646">
            <v>1.2257679562420212</v>
          </cell>
          <cell r="T3646">
            <v>0.27736333136202201</v>
          </cell>
          <cell r="U3646">
            <v>3.3603756022356442E-2</v>
          </cell>
          <cell r="V3646">
            <v>0.38233520917930092</v>
          </cell>
          <cell r="W3646">
            <v>-0.89888921451072179</v>
          </cell>
          <cell r="X3646">
            <v>74</v>
          </cell>
          <cell r="Y3646">
            <v>89</v>
          </cell>
          <cell r="Z3646">
            <v>61</v>
          </cell>
          <cell r="AA3646">
            <v>51</v>
          </cell>
          <cell r="AB3646">
            <v>65</v>
          </cell>
          <cell r="AC3646">
            <v>18</v>
          </cell>
        </row>
        <row r="3647">
          <cell r="A3647" t="str">
            <v>vIG</v>
          </cell>
          <cell r="B3647" t="str">
            <v>v</v>
          </cell>
          <cell r="C3647" t="str">
            <v>mid-8</v>
          </cell>
          <cell r="D3647" t="str">
            <v>I</v>
          </cell>
          <cell r="E3647" t="str">
            <v>G</v>
          </cell>
          <cell r="F3647" t="str">
            <v>mid-8</v>
          </cell>
          <cell r="G3647" t="str">
            <v>vI</v>
          </cell>
          <cell r="H3647" t="str">
            <v>IG</v>
          </cell>
          <cell r="I3647">
            <v>3</v>
          </cell>
          <cell r="J3647" t="str">
            <v>Not Found</v>
          </cell>
          <cell r="K3647">
            <v>0.13039999999999999</v>
          </cell>
          <cell r="L3647">
            <v>7.1000000000000004E-3</v>
          </cell>
          <cell r="M3647">
            <v>10</v>
          </cell>
          <cell r="N3647" t="str">
            <v>Not Found</v>
          </cell>
          <cell r="O3647">
            <v>0.12130000000000001</v>
          </cell>
          <cell r="P3647">
            <v>7.4000000000000003E-3</v>
          </cell>
          <cell r="Q3647">
            <v>8</v>
          </cell>
          <cell r="R3647">
            <v>0.49619532490205587</v>
          </cell>
          <cell r="S3647">
            <v>1.1386272033946805</v>
          </cell>
          <cell r="T3647">
            <v>-0.20581066972277653</v>
          </cell>
          <cell r="U3647">
            <v>2.9025236404640969E-2</v>
          </cell>
          <cell r="V3647">
            <v>1.1459918466961505</v>
          </cell>
          <cell r="W3647">
            <v>0.25918078377818571</v>
          </cell>
          <cell r="X3647">
            <v>69</v>
          </cell>
          <cell r="Y3647">
            <v>87</v>
          </cell>
          <cell r="Z3647">
            <v>42</v>
          </cell>
          <cell r="AA3647">
            <v>51</v>
          </cell>
          <cell r="AB3647">
            <v>88</v>
          </cell>
          <cell r="AC3647">
            <v>60</v>
          </cell>
        </row>
        <row r="3648">
          <cell r="A3648" t="str">
            <v>vik</v>
          </cell>
          <cell r="B3648" t="str">
            <v>v</v>
          </cell>
          <cell r="C3648" t="str">
            <v>mid-8</v>
          </cell>
          <cell r="D3648" t="str">
            <v>i</v>
          </cell>
          <cell r="E3648" t="str">
            <v>k</v>
          </cell>
          <cell r="F3648" t="str">
            <v>mid-8</v>
          </cell>
          <cell r="G3648" t="str">
            <v>vi</v>
          </cell>
          <cell r="H3648" t="str">
            <v>ik</v>
          </cell>
          <cell r="I3648">
            <v>3</v>
          </cell>
          <cell r="J3648" t="str">
            <v>Not Found</v>
          </cell>
          <cell r="K3648">
            <v>0.1077</v>
          </cell>
          <cell r="L3648">
            <v>3.2000000000000002E-3</v>
          </cell>
          <cell r="M3648">
            <v>13</v>
          </cell>
          <cell r="N3648" t="str">
            <v>Not Found</v>
          </cell>
          <cell r="O3648">
            <v>0.1089</v>
          </cell>
          <cell r="P3648">
            <v>2.2000000000000001E-3</v>
          </cell>
          <cell r="Q3648">
            <v>5</v>
          </cell>
          <cell r="R3648">
            <v>-2.760930486525795E-2</v>
          </cell>
          <cell r="S3648">
            <v>5.7974163792514658E-3</v>
          </cell>
          <cell r="T3648">
            <v>0.27736333136202201</v>
          </cell>
          <cell r="U3648">
            <v>-0.25484297989373028</v>
          </cell>
          <cell r="V3648">
            <v>-0.44241395933889649</v>
          </cell>
          <cell r="W3648">
            <v>-0.43566121519515877</v>
          </cell>
          <cell r="X3648">
            <v>49</v>
          </cell>
          <cell r="Y3648">
            <v>50</v>
          </cell>
          <cell r="Z3648">
            <v>61</v>
          </cell>
          <cell r="AA3648">
            <v>40</v>
          </cell>
          <cell r="AB3648">
            <v>34</v>
          </cell>
          <cell r="AC3648">
            <v>33</v>
          </cell>
        </row>
        <row r="3649">
          <cell r="A3649" t="str">
            <v>vIk</v>
          </cell>
          <cell r="B3649" t="str">
            <v>v</v>
          </cell>
          <cell r="C3649" t="str">
            <v>mid-8</v>
          </cell>
          <cell r="D3649" t="str">
            <v>I</v>
          </cell>
          <cell r="E3649" t="str">
            <v>k</v>
          </cell>
          <cell r="F3649" t="str">
            <v>mid-8</v>
          </cell>
          <cell r="G3649" t="str">
            <v>vI</v>
          </cell>
          <cell r="H3649" t="str">
            <v>Ik</v>
          </cell>
          <cell r="I3649">
            <v>3</v>
          </cell>
          <cell r="J3649" t="str">
            <v>Not Found</v>
          </cell>
          <cell r="K3649">
            <v>0.1721</v>
          </cell>
          <cell r="L3649">
            <v>1.2500000000000001E-2</v>
          </cell>
          <cell r="M3649">
            <v>14</v>
          </cell>
          <cell r="N3649" t="str">
            <v>Not Found</v>
          </cell>
          <cell r="O3649">
            <v>0.16320000000000001</v>
          </cell>
          <cell r="P3649">
            <v>1.1900000000000001E-2</v>
          </cell>
          <cell r="Q3649">
            <v>10</v>
          </cell>
          <cell r="R3649">
            <v>1.4584267372939945</v>
          </cell>
          <cell r="S3649">
            <v>2.7071607546468131</v>
          </cell>
          <cell r="T3649">
            <v>0.43842133172362152</v>
          </cell>
          <cell r="U3649">
            <v>0.98822509631607225</v>
          </cell>
          <cell r="V3649">
            <v>2.5205737942264799</v>
          </cell>
          <cell r="W3649">
            <v>0.72240878309374867</v>
          </cell>
          <cell r="X3649">
            <v>93</v>
          </cell>
          <cell r="Y3649">
            <v>100</v>
          </cell>
          <cell r="Z3649">
            <v>67</v>
          </cell>
          <cell r="AA3649">
            <v>84</v>
          </cell>
          <cell r="AB3649">
            <v>99</v>
          </cell>
          <cell r="AC3649">
            <v>76</v>
          </cell>
        </row>
        <row r="3650">
          <cell r="A3650" t="str">
            <v>vIl</v>
          </cell>
          <cell r="B3650" t="str">
            <v>v</v>
          </cell>
          <cell r="C3650" t="str">
            <v>mid-8</v>
          </cell>
          <cell r="D3650" t="str">
            <v>I</v>
          </cell>
          <cell r="E3650" t="str">
            <v>l</v>
          </cell>
          <cell r="F3650" t="str">
            <v>late-8</v>
          </cell>
          <cell r="G3650" t="str">
            <v>vI</v>
          </cell>
          <cell r="H3650" t="str">
            <v>Il</v>
          </cell>
          <cell r="I3650">
            <v>4</v>
          </cell>
          <cell r="J3650" t="str">
            <v>Not Found</v>
          </cell>
          <cell r="K3650">
            <v>0.1923</v>
          </cell>
          <cell r="L3650">
            <v>1.29E-2</v>
          </cell>
          <cell r="M3650">
            <v>25</v>
          </cell>
          <cell r="N3650" t="str">
            <v>Not Found</v>
          </cell>
          <cell r="O3650">
            <v>0.184</v>
          </cell>
          <cell r="P3650">
            <v>1.2999999999999999E-2</v>
          </cell>
          <cell r="Q3650">
            <v>12</v>
          </cell>
          <cell r="R3650">
            <v>1.924543632505437</v>
          </cell>
          <cell r="S3650">
            <v>2.8233484251099337</v>
          </cell>
          <cell r="T3650">
            <v>2.2100593357012164</v>
          </cell>
          <cell r="U3650">
            <v>1.4643911365585007</v>
          </cell>
          <cell r="V3650">
            <v>2.8565827147338934</v>
          </cell>
          <cell r="W3650">
            <v>1.1856367824093117</v>
          </cell>
          <cell r="X3650">
            <v>97</v>
          </cell>
          <cell r="Y3650">
            <v>100</v>
          </cell>
          <cell r="Z3650">
            <v>99</v>
          </cell>
          <cell r="AA3650">
            <v>93</v>
          </cell>
          <cell r="AB3650">
            <v>100</v>
          </cell>
          <cell r="AC3650">
            <v>88</v>
          </cell>
        </row>
        <row r="3651">
          <cell r="A3651" t="str">
            <v>vim</v>
          </cell>
          <cell r="B3651" t="str">
            <v>v</v>
          </cell>
          <cell r="C3651" t="str">
            <v>mid-8</v>
          </cell>
          <cell r="D3651" t="str">
            <v>i</v>
          </cell>
          <cell r="E3651" t="str">
            <v>m</v>
          </cell>
          <cell r="F3651" t="str">
            <v>early-8</v>
          </cell>
          <cell r="G3651" t="str">
            <v>vi</v>
          </cell>
          <cell r="H3651" t="str">
            <v>im</v>
          </cell>
          <cell r="I3651">
            <v>2</v>
          </cell>
          <cell r="J3651" t="str">
            <v>Not Found</v>
          </cell>
          <cell r="K3651">
            <v>0.1037</v>
          </cell>
          <cell r="L3651">
            <v>2.2000000000000001E-3</v>
          </cell>
          <cell r="M3651">
            <v>9</v>
          </cell>
          <cell r="N3651" t="str">
            <v>Not Found</v>
          </cell>
          <cell r="O3651">
            <v>9.3700000000000006E-2</v>
          </cell>
          <cell r="P3651">
            <v>1.1000000000000001E-3</v>
          </cell>
          <cell r="Q3651">
            <v>3</v>
          </cell>
          <cell r="R3651">
            <v>-0.1199096801546526</v>
          </cell>
          <cell r="S3651">
            <v>-0.2846717597785508</v>
          </cell>
          <cell r="T3651">
            <v>-0.36686867008437607</v>
          </cell>
          <cell r="U3651">
            <v>-0.6028104708401204</v>
          </cell>
          <cell r="V3651">
            <v>-0.7784228798463102</v>
          </cell>
          <cell r="W3651">
            <v>-0.89888921451072179</v>
          </cell>
          <cell r="X3651">
            <v>45</v>
          </cell>
          <cell r="Y3651">
            <v>38</v>
          </cell>
          <cell r="Z3651">
            <v>36</v>
          </cell>
          <cell r="AA3651">
            <v>27</v>
          </cell>
          <cell r="AB3651">
            <v>22</v>
          </cell>
          <cell r="AC3651">
            <v>18</v>
          </cell>
        </row>
        <row r="3652">
          <cell r="A3652" t="str">
            <v>vin</v>
          </cell>
          <cell r="B3652" t="str">
            <v>v</v>
          </cell>
          <cell r="C3652" t="str">
            <v>mid-8</v>
          </cell>
          <cell r="D3652" t="str">
            <v>i</v>
          </cell>
          <cell r="E3652" t="str">
            <v>n</v>
          </cell>
          <cell r="F3652" t="str">
            <v>early-8</v>
          </cell>
          <cell r="G3652" t="str">
            <v>vi</v>
          </cell>
          <cell r="H3652" t="str">
            <v>in</v>
          </cell>
          <cell r="I3652">
            <v>2</v>
          </cell>
          <cell r="J3652" t="str">
            <v>Not Found</v>
          </cell>
          <cell r="K3652">
            <v>0.15029999999999999</v>
          </cell>
          <cell r="L3652">
            <v>4.0000000000000001E-3</v>
          </cell>
          <cell r="M3652">
            <v>17</v>
          </cell>
          <cell r="N3652" t="str">
            <v>Not Found</v>
          </cell>
          <cell r="O3652">
            <v>0.1537</v>
          </cell>
          <cell r="P3652">
            <v>4.1000000000000003E-3</v>
          </cell>
          <cell r="Q3652">
            <v>9</v>
          </cell>
          <cell r="R3652">
            <v>0.95538969196679391</v>
          </cell>
          <cell r="S3652">
            <v>0.23817275730549328</v>
          </cell>
          <cell r="T3652">
            <v>0.9215953328084201</v>
          </cell>
          <cell r="U3652">
            <v>0.77074541447457812</v>
          </cell>
          <cell r="V3652">
            <v>0.13796508517390921</v>
          </cell>
          <cell r="W3652">
            <v>0.49079478343596716</v>
          </cell>
          <cell r="X3652">
            <v>83</v>
          </cell>
          <cell r="Y3652">
            <v>59</v>
          </cell>
          <cell r="Z3652">
            <v>82</v>
          </cell>
          <cell r="AA3652">
            <v>78</v>
          </cell>
          <cell r="AB3652">
            <v>56.000000000000007</v>
          </cell>
          <cell r="AC3652">
            <v>69</v>
          </cell>
        </row>
        <row r="3653">
          <cell r="A3653" t="str">
            <v>vIn</v>
          </cell>
          <cell r="B3653" t="str">
            <v>v</v>
          </cell>
          <cell r="C3653" t="str">
            <v>mid-8</v>
          </cell>
          <cell r="D3653" t="str">
            <v>I</v>
          </cell>
          <cell r="E3653" t="str">
            <v>n</v>
          </cell>
          <cell r="F3653" t="str">
            <v>early-8</v>
          </cell>
          <cell r="G3653" t="str">
            <v>vI</v>
          </cell>
          <cell r="H3653" t="str">
            <v>In</v>
          </cell>
          <cell r="I3653">
            <v>2</v>
          </cell>
          <cell r="J3653" t="str">
            <v>Not Found</v>
          </cell>
          <cell r="K3653">
            <v>0.2147</v>
          </cell>
          <cell r="L3653">
            <v>1.34E-2</v>
          </cell>
          <cell r="M3653">
            <v>18</v>
          </cell>
          <cell r="N3653" t="str">
            <v>Not Found</v>
          </cell>
          <cell r="O3653">
            <v>0.20799999999999999</v>
          </cell>
          <cell r="P3653">
            <v>1.14E-2</v>
          </cell>
          <cell r="Q3653">
            <v>12</v>
          </cell>
          <cell r="R3653">
            <v>2.4414257341260468</v>
          </cell>
          <cell r="S3653">
            <v>2.9685830131888347</v>
          </cell>
          <cell r="T3653">
            <v>1.0826533331700197</v>
          </cell>
          <cell r="U3653">
            <v>2.0138134906843801</v>
          </cell>
          <cell r="V3653">
            <v>2.3678424667231099</v>
          </cell>
          <cell r="W3653">
            <v>1.1856367824093117</v>
          </cell>
          <cell r="X3653">
            <v>99</v>
          </cell>
          <cell r="Y3653">
            <v>100</v>
          </cell>
          <cell r="Z3653">
            <v>86</v>
          </cell>
          <cell r="AA3653">
            <v>98</v>
          </cell>
          <cell r="AB3653">
            <v>99</v>
          </cell>
          <cell r="AC3653">
            <v>88</v>
          </cell>
        </row>
        <row r="3654">
          <cell r="A3654" t="str">
            <v>vip</v>
          </cell>
          <cell r="B3654" t="str">
            <v>v</v>
          </cell>
          <cell r="C3654" t="str">
            <v>mid-8</v>
          </cell>
          <cell r="D3654" t="str">
            <v>i</v>
          </cell>
          <cell r="E3654" t="str">
            <v>p</v>
          </cell>
          <cell r="F3654" t="str">
            <v>early-8</v>
          </cell>
          <cell r="G3654" t="str">
            <v>vi</v>
          </cell>
          <cell r="H3654" t="str">
            <v>ip</v>
          </cell>
          <cell r="I3654">
            <v>2</v>
          </cell>
          <cell r="J3654" t="str">
            <v>Not Found</v>
          </cell>
          <cell r="K3654">
            <v>9.1399999999999995E-2</v>
          </cell>
          <cell r="L3654">
            <v>2.5000000000000001E-3</v>
          </cell>
          <cell r="M3654">
            <v>13</v>
          </cell>
          <cell r="N3654" t="str">
            <v>Not Found</v>
          </cell>
          <cell r="O3654">
            <v>8.0699999999999994E-2</v>
          </cell>
          <cell r="P3654">
            <v>3.0000000000000001E-3</v>
          </cell>
          <cell r="Q3654">
            <v>8</v>
          </cell>
          <cell r="R3654">
            <v>-0.40373333416954105</v>
          </cell>
          <cell r="S3654">
            <v>-0.19753100693121017</v>
          </cell>
          <cell r="T3654">
            <v>0.27736333136202201</v>
          </cell>
          <cell r="U3654">
            <v>-0.90041424599163866</v>
          </cell>
          <cell r="V3654">
            <v>-0.19804383533350467</v>
          </cell>
          <cell r="W3654">
            <v>0.25918078377818571</v>
          </cell>
          <cell r="X3654">
            <v>34</v>
          </cell>
          <cell r="Y3654">
            <v>42</v>
          </cell>
          <cell r="Z3654">
            <v>61</v>
          </cell>
          <cell r="AA3654">
            <v>18</v>
          </cell>
          <cell r="AB3654">
            <v>43</v>
          </cell>
          <cell r="AC3654">
            <v>60</v>
          </cell>
        </row>
        <row r="3655">
          <cell r="A3655" t="str">
            <v>vIp</v>
          </cell>
          <cell r="B3655" t="str">
            <v>v</v>
          </cell>
          <cell r="C3655" t="str">
            <v>mid-8</v>
          </cell>
          <cell r="D3655" t="str">
            <v>I</v>
          </cell>
          <cell r="E3655" t="str">
            <v>p</v>
          </cell>
          <cell r="F3655" t="str">
            <v>early-8</v>
          </cell>
          <cell r="G3655" t="str">
            <v>vI</v>
          </cell>
          <cell r="H3655" t="str">
            <v>Ip</v>
          </cell>
          <cell r="I3655">
            <v>2</v>
          </cell>
          <cell r="J3655" t="str">
            <v>Not Found</v>
          </cell>
          <cell r="K3655">
            <v>0.15579999999999999</v>
          </cell>
          <cell r="L3655">
            <v>8.8000000000000005E-3</v>
          </cell>
          <cell r="M3655">
            <v>15</v>
          </cell>
          <cell r="N3655" t="str">
            <v>Not Found</v>
          </cell>
          <cell r="O3655">
            <v>0.13489999999999999</v>
          </cell>
          <cell r="P3655">
            <v>5.7000000000000002E-3</v>
          </cell>
          <cell r="Q3655">
            <v>9</v>
          </cell>
          <cell r="R3655">
            <v>1.0823027079897116</v>
          </cell>
          <cell r="S3655">
            <v>1.6324248028629444</v>
          </cell>
          <cell r="T3655">
            <v>0.59947933208522108</v>
          </cell>
          <cell r="U3655">
            <v>0.34036457040930568</v>
          </cell>
          <cell r="V3655">
            <v>0.6267053331846929</v>
          </cell>
          <cell r="W3655">
            <v>0.49079478343596716</v>
          </cell>
          <cell r="X3655">
            <v>86</v>
          </cell>
          <cell r="Y3655">
            <v>95</v>
          </cell>
          <cell r="Z3655">
            <v>72</v>
          </cell>
          <cell r="AA3655">
            <v>63</v>
          </cell>
          <cell r="AB3655">
            <v>74</v>
          </cell>
          <cell r="AC3655">
            <v>69</v>
          </cell>
        </row>
        <row r="3656">
          <cell r="A3656" t="str">
            <v>vis</v>
          </cell>
          <cell r="B3656" t="str">
            <v>v</v>
          </cell>
          <cell r="C3656" t="str">
            <v>mid-8</v>
          </cell>
          <cell r="D3656" t="str">
            <v>i</v>
          </cell>
          <cell r="E3656" t="str">
            <v>s</v>
          </cell>
          <cell r="F3656" t="str">
            <v>late-8</v>
          </cell>
          <cell r="G3656" t="str">
            <v>vi</v>
          </cell>
          <cell r="H3656" t="str">
            <v>is</v>
          </cell>
          <cell r="I3656">
            <v>4</v>
          </cell>
          <cell r="J3656" t="str">
            <v>Not Found</v>
          </cell>
          <cell r="K3656">
            <v>0.1331</v>
          </cell>
          <cell r="L3656">
            <v>2.8E-3</v>
          </cell>
          <cell r="M3656">
            <v>11</v>
          </cell>
          <cell r="N3656" t="str">
            <v>Not Found</v>
          </cell>
          <cell r="O3656">
            <v>0.11070000000000001</v>
          </cell>
          <cell r="P3656">
            <v>2.2000000000000001E-3</v>
          </cell>
          <cell r="Q3656">
            <v>4</v>
          </cell>
          <cell r="R3656">
            <v>0.55849807822239739</v>
          </cell>
          <cell r="S3656">
            <v>-0.1103902540838695</v>
          </cell>
          <cell r="T3656">
            <v>-4.4752669361177014E-2</v>
          </cell>
          <cell r="U3656">
            <v>-0.21363630333428907</v>
          </cell>
          <cell r="V3656">
            <v>-0.44241395933889649</v>
          </cell>
          <cell r="W3656">
            <v>-0.66727521485294028</v>
          </cell>
          <cell r="X3656">
            <v>71</v>
          </cell>
          <cell r="Y3656">
            <v>45</v>
          </cell>
          <cell r="Z3656">
            <v>48</v>
          </cell>
          <cell r="AA3656">
            <v>42</v>
          </cell>
          <cell r="AB3656">
            <v>34</v>
          </cell>
          <cell r="AC3656">
            <v>25</v>
          </cell>
        </row>
        <row r="3657">
          <cell r="A3657" t="str">
            <v>viS</v>
          </cell>
          <cell r="B3657" t="str">
            <v>v</v>
          </cell>
          <cell r="C3657" t="str">
            <v>mid-8</v>
          </cell>
          <cell r="D3657" t="str">
            <v>i</v>
          </cell>
          <cell r="E3657" t="str">
            <v>S</v>
          </cell>
          <cell r="F3657" t="str">
            <v>late-8</v>
          </cell>
          <cell r="G3657" t="str">
            <v>vi</v>
          </cell>
          <cell r="H3657" t="str">
            <v>iS</v>
          </cell>
          <cell r="I3657">
            <v>4</v>
          </cell>
          <cell r="J3657" t="str">
            <v>Not Found</v>
          </cell>
          <cell r="K3657">
            <v>6.2E-2</v>
          </cell>
          <cell r="L3657">
            <v>1.1999999999999999E-3</v>
          </cell>
          <cell r="M3657">
            <v>3</v>
          </cell>
          <cell r="N3657" t="str">
            <v>Not Found</v>
          </cell>
          <cell r="O3657">
            <v>5.9499999999999997E-2</v>
          </cell>
          <cell r="P3657">
            <v>4.0000000000000002E-4</v>
          </cell>
          <cell r="Q3657">
            <v>1</v>
          </cell>
          <cell r="R3657">
            <v>-1.0821410925465911</v>
          </cell>
          <cell r="S3657">
            <v>-0.57514093593635329</v>
          </cell>
          <cell r="T3657">
            <v>-1.3332166722539731</v>
          </cell>
          <cell r="U3657">
            <v>-1.3857373254694987</v>
          </cell>
          <cell r="V3657">
            <v>-0.99224673835102817</v>
          </cell>
          <cell r="W3657">
            <v>-1.3621172138262847</v>
          </cell>
          <cell r="X3657">
            <v>14.000000000000002</v>
          </cell>
          <cell r="Y3657">
            <v>28.000000000000004</v>
          </cell>
          <cell r="Z3657">
            <v>9</v>
          </cell>
          <cell r="AA3657">
            <v>8</v>
          </cell>
          <cell r="AB3657">
            <v>17</v>
          </cell>
          <cell r="AC3657">
            <v>9</v>
          </cell>
        </row>
        <row r="3658">
          <cell r="A3658" t="str">
            <v>vIs</v>
          </cell>
          <cell r="B3658" t="str">
            <v>v</v>
          </cell>
          <cell r="C3658" t="str">
            <v>mid-8</v>
          </cell>
          <cell r="D3658" t="str">
            <v>I</v>
          </cell>
          <cell r="E3658" t="str">
            <v>s</v>
          </cell>
          <cell r="F3658" t="str">
            <v>late-8</v>
          </cell>
          <cell r="G3658" t="str">
            <v>vI</v>
          </cell>
          <cell r="H3658" t="str">
            <v>Is</v>
          </cell>
          <cell r="I3658">
            <v>4</v>
          </cell>
          <cell r="J3658" t="str">
            <v>Not Found</v>
          </cell>
          <cell r="K3658">
            <v>0.19750000000000001</v>
          </cell>
          <cell r="L3658">
            <v>2.07E-2</v>
          </cell>
          <cell r="M3658">
            <v>10</v>
          </cell>
          <cell r="N3658" t="str">
            <v>Not Found</v>
          </cell>
          <cell r="O3658">
            <v>0.16489999999999999</v>
          </cell>
          <cell r="P3658">
            <v>9.5999999999999992E-3</v>
          </cell>
          <cell r="Q3658">
            <v>5</v>
          </cell>
          <cell r="R3658">
            <v>2.0445341203816501</v>
          </cell>
          <cell r="S3658">
            <v>5.089007999140791</v>
          </cell>
          <cell r="T3658">
            <v>-0.20581066972277653</v>
          </cell>
          <cell r="U3658">
            <v>1.0271425130666549</v>
          </cell>
          <cell r="V3658">
            <v>1.8180096877109777</v>
          </cell>
          <cell r="W3658">
            <v>-0.43566121519515877</v>
          </cell>
          <cell r="X3658">
            <v>98</v>
          </cell>
          <cell r="Y3658">
            <v>100</v>
          </cell>
          <cell r="Z3658">
            <v>42</v>
          </cell>
          <cell r="AA3658">
            <v>85</v>
          </cell>
          <cell r="AB3658">
            <v>97</v>
          </cell>
          <cell r="AC3658">
            <v>33</v>
          </cell>
        </row>
        <row r="3659">
          <cell r="A3659" t="str">
            <v>vIS</v>
          </cell>
          <cell r="B3659" t="str">
            <v>v</v>
          </cell>
          <cell r="C3659" t="str">
            <v>mid-8</v>
          </cell>
          <cell r="D3659" t="str">
            <v>I</v>
          </cell>
          <cell r="E3659" t="str">
            <v>S</v>
          </cell>
          <cell r="F3659" t="str">
            <v>late-8</v>
          </cell>
          <cell r="G3659" t="str">
            <v>vI</v>
          </cell>
          <cell r="H3659" t="str">
            <v>IS</v>
          </cell>
          <cell r="I3659">
            <v>4</v>
          </cell>
          <cell r="J3659" t="str">
            <v>Not Found</v>
          </cell>
          <cell r="K3659">
            <v>0.12640000000000001</v>
          </cell>
          <cell r="L3659">
            <v>5.1000000000000004E-3</v>
          </cell>
          <cell r="M3659">
            <v>5</v>
          </cell>
          <cell r="N3659" t="str">
            <v>Not Found</v>
          </cell>
          <cell r="O3659">
            <v>0.1137</v>
          </cell>
          <cell r="P3659">
            <v>4.1999999999999997E-3</v>
          </cell>
          <cell r="Q3659">
            <v>3</v>
          </cell>
          <cell r="R3659">
            <v>0.40389494961266187</v>
          </cell>
          <cell r="S3659">
            <v>0.55768885107907584</v>
          </cell>
          <cell r="T3659">
            <v>-1.0111006715307742</v>
          </cell>
          <cell r="U3659">
            <v>-0.1449585090685544</v>
          </cell>
          <cell r="V3659">
            <v>0.168511350674583</v>
          </cell>
          <cell r="W3659">
            <v>-0.89888921451072179</v>
          </cell>
          <cell r="X3659">
            <v>66</v>
          </cell>
          <cell r="Y3659">
            <v>71</v>
          </cell>
          <cell r="Z3659">
            <v>15</v>
          </cell>
          <cell r="AA3659">
            <v>44</v>
          </cell>
          <cell r="AB3659">
            <v>56.999999999999993</v>
          </cell>
          <cell r="AC3659">
            <v>18</v>
          </cell>
        </row>
        <row r="3660">
          <cell r="A3660" t="str">
            <v>vit</v>
          </cell>
          <cell r="B3660" t="str">
            <v>v</v>
          </cell>
          <cell r="C3660" t="str">
            <v>mid-8</v>
          </cell>
          <cell r="D3660" t="str">
            <v>i</v>
          </cell>
          <cell r="E3660" t="str">
            <v>t</v>
          </cell>
          <cell r="F3660" t="str">
            <v>mid-8</v>
          </cell>
          <cell r="G3660" t="str">
            <v>vi</v>
          </cell>
          <cell r="H3660" t="str">
            <v>it</v>
          </cell>
          <cell r="I3660">
            <v>3</v>
          </cell>
          <cell r="J3660" t="str">
            <v>Not Found</v>
          </cell>
          <cell r="K3660">
            <v>0.1202</v>
          </cell>
          <cell r="L3660">
            <v>3.3E-3</v>
          </cell>
          <cell r="M3660">
            <v>19</v>
          </cell>
          <cell r="N3660" t="str">
            <v>Not Found</v>
          </cell>
          <cell r="O3660">
            <v>0.11650000000000001</v>
          </cell>
          <cell r="P3660">
            <v>4.7999999999999996E-3</v>
          </cell>
          <cell r="Q3660">
            <v>12</v>
          </cell>
          <cell r="R3660">
            <v>0.2608293679141</v>
          </cell>
          <cell r="S3660">
            <v>3.4844333995031646E-2</v>
          </cell>
          <cell r="T3660">
            <v>1.2437113335316192</v>
          </cell>
          <cell r="U3660">
            <v>-8.0859234420534887E-2</v>
          </cell>
          <cell r="V3660">
            <v>0.35178894367862684</v>
          </cell>
          <cell r="W3660">
            <v>1.1856367824093117</v>
          </cell>
          <cell r="X3660">
            <v>60</v>
          </cell>
          <cell r="Y3660">
            <v>51</v>
          </cell>
          <cell r="Z3660">
            <v>89</v>
          </cell>
          <cell r="AA3660">
            <v>47</v>
          </cell>
          <cell r="AB3660">
            <v>64</v>
          </cell>
          <cell r="AC3660">
            <v>88</v>
          </cell>
        </row>
        <row r="3661">
          <cell r="A3661" t="str">
            <v>viT</v>
          </cell>
          <cell r="B3661" t="str">
            <v>v</v>
          </cell>
          <cell r="C3661" t="str">
            <v>mid-8</v>
          </cell>
          <cell r="D3661" t="str">
            <v>i</v>
          </cell>
          <cell r="E3661" t="str">
            <v>T</v>
          </cell>
          <cell r="F3661" t="str">
            <v>late-8</v>
          </cell>
          <cell r="G3661" t="str">
            <v>vi</v>
          </cell>
          <cell r="H3661" t="str">
            <v>iT</v>
          </cell>
          <cell r="I3661">
            <v>4</v>
          </cell>
          <cell r="J3661" t="str">
            <v>Not Found</v>
          </cell>
          <cell r="K3661">
            <v>6.1600000000000002E-2</v>
          </cell>
          <cell r="L3661">
            <v>1.4E-3</v>
          </cell>
          <cell r="M3661">
            <v>7</v>
          </cell>
          <cell r="N3661" t="str">
            <v>Not Found</v>
          </cell>
          <cell r="O3661">
            <v>5.6800000000000003E-2</v>
          </cell>
          <cell r="P3661">
            <v>5.0000000000000001E-4</v>
          </cell>
          <cell r="Q3661">
            <v>2</v>
          </cell>
          <cell r="R3661">
            <v>-1.0913711300755304</v>
          </cell>
          <cell r="S3661">
            <v>-0.51704710070479265</v>
          </cell>
          <cell r="T3661">
            <v>-0.68898467080757508</v>
          </cell>
          <cell r="U3661">
            <v>-1.4475473403086601</v>
          </cell>
          <cell r="V3661">
            <v>-0.9617004728503542</v>
          </cell>
          <cell r="W3661">
            <v>-1.1305032141685032</v>
          </cell>
          <cell r="X3661">
            <v>14.000000000000002</v>
          </cell>
          <cell r="Y3661">
            <v>30</v>
          </cell>
          <cell r="Z3661">
            <v>24</v>
          </cell>
          <cell r="AA3661">
            <v>7.0000000000000009</v>
          </cell>
          <cell r="AB3661">
            <v>17</v>
          </cell>
          <cell r="AC3661">
            <v>13</v>
          </cell>
        </row>
        <row r="3662">
          <cell r="A3662" t="str">
            <v>vIt</v>
          </cell>
          <cell r="B3662" t="str">
            <v>v</v>
          </cell>
          <cell r="C3662" t="str">
            <v>mid-8</v>
          </cell>
          <cell r="D3662" t="str">
            <v>I</v>
          </cell>
          <cell r="E3662" t="str">
            <v>t</v>
          </cell>
          <cell r="F3662" t="str">
            <v>mid-8</v>
          </cell>
          <cell r="G3662" t="str">
            <v>vI</v>
          </cell>
          <cell r="H3662" t="str">
            <v>It</v>
          </cell>
          <cell r="I3662">
            <v>3</v>
          </cell>
          <cell r="J3662" t="str">
            <v>Not Found</v>
          </cell>
          <cell r="K3662">
            <v>0.18459999999999999</v>
          </cell>
          <cell r="L3662">
            <v>9.7999999999999997E-3</v>
          </cell>
          <cell r="M3662">
            <v>20</v>
          </cell>
          <cell r="N3662" t="str">
            <v>Not Found</v>
          </cell>
          <cell r="O3662">
            <v>0.17080000000000001</v>
          </cell>
          <cell r="P3662">
            <v>6.3E-3</v>
          </cell>
          <cell r="Q3662">
            <v>13</v>
          </cell>
          <cell r="R3662">
            <v>1.7468654100733523</v>
          </cell>
          <cell r="S3662">
            <v>1.9228939790207464</v>
          </cell>
          <cell r="T3662">
            <v>1.4047693338932186</v>
          </cell>
          <cell r="U3662">
            <v>1.1622088417892673</v>
          </cell>
          <cell r="V3662">
            <v>0.80998292618873668</v>
          </cell>
          <cell r="W3662">
            <v>1.4172507820670932</v>
          </cell>
          <cell r="X3662">
            <v>96</v>
          </cell>
          <cell r="Y3662">
            <v>97</v>
          </cell>
          <cell r="Z3662">
            <v>92</v>
          </cell>
          <cell r="AA3662">
            <v>88</v>
          </cell>
          <cell r="AB3662">
            <v>79</v>
          </cell>
          <cell r="AC3662">
            <v>92</v>
          </cell>
        </row>
        <row r="3663">
          <cell r="A3663" t="str">
            <v>vIT</v>
          </cell>
          <cell r="B3663" t="str">
            <v>v</v>
          </cell>
          <cell r="C3663" t="str">
            <v>mid-8</v>
          </cell>
          <cell r="D3663" t="str">
            <v>I</v>
          </cell>
          <cell r="E3663" t="str">
            <v>T</v>
          </cell>
          <cell r="F3663" t="str">
            <v>late-8</v>
          </cell>
          <cell r="G3663" t="str">
            <v>vI</v>
          </cell>
          <cell r="H3663" t="str">
            <v>IT</v>
          </cell>
          <cell r="I3663">
            <v>4</v>
          </cell>
          <cell r="J3663" t="str">
            <v>Not Found</v>
          </cell>
          <cell r="K3663">
            <v>0.126</v>
          </cell>
          <cell r="L3663">
            <v>5.0000000000000001E-3</v>
          </cell>
          <cell r="M3663">
            <v>6</v>
          </cell>
          <cell r="N3663" t="str">
            <v>Not Found</v>
          </cell>
          <cell r="O3663">
            <v>0.1111</v>
          </cell>
          <cell r="P3663">
            <v>1.9E-3</v>
          </cell>
          <cell r="Q3663">
            <v>2</v>
          </cell>
          <cell r="R3663">
            <v>0.39466491208372212</v>
          </cell>
          <cell r="S3663">
            <v>0.52864193346329558</v>
          </cell>
          <cell r="T3663">
            <v>-0.85004267116917465</v>
          </cell>
          <cell r="U3663">
            <v>-0.2044792640988578</v>
          </cell>
          <cell r="V3663">
            <v>-0.53405275584091849</v>
          </cell>
          <cell r="W3663">
            <v>-1.1305032141685032</v>
          </cell>
          <cell r="X3663">
            <v>65</v>
          </cell>
          <cell r="Y3663">
            <v>70</v>
          </cell>
          <cell r="Z3663">
            <v>20</v>
          </cell>
          <cell r="AA3663">
            <v>42</v>
          </cell>
          <cell r="AB3663">
            <v>30</v>
          </cell>
          <cell r="AC3663">
            <v>13</v>
          </cell>
        </row>
        <row r="3664">
          <cell r="A3664" t="str">
            <v>viv</v>
          </cell>
          <cell r="B3664" t="str">
            <v>v</v>
          </cell>
          <cell r="C3664" t="str">
            <v>mid-8</v>
          </cell>
          <cell r="D3664" t="str">
            <v>i</v>
          </cell>
          <cell r="E3664" t="str">
            <v>v</v>
          </cell>
          <cell r="F3664" t="str">
            <v>mid-8</v>
          </cell>
          <cell r="G3664" t="str">
            <v>vi</v>
          </cell>
          <cell r="H3664" t="str">
            <v>iv</v>
          </cell>
          <cell r="I3664">
            <v>3</v>
          </cell>
          <cell r="J3664" t="str">
            <v>Not Found</v>
          </cell>
          <cell r="K3664">
            <v>7.7799999999999994E-2</v>
          </cell>
          <cell r="L3664">
            <v>2.3999999999999998E-3</v>
          </cell>
          <cell r="M3664">
            <v>11</v>
          </cell>
          <cell r="N3664" t="str">
            <v>Not Found</v>
          </cell>
          <cell r="O3664">
            <v>7.0400000000000004E-2</v>
          </cell>
          <cell r="P3664">
            <v>1.6000000000000001E-3</v>
          </cell>
          <cell r="Q3664">
            <v>3</v>
          </cell>
          <cell r="R3664">
            <v>-0.71755461015348254</v>
          </cell>
          <cell r="S3664">
            <v>-0.22657792454699047</v>
          </cell>
          <cell r="T3664">
            <v>-4.4752669361177014E-2</v>
          </cell>
          <cell r="U3664">
            <v>-1.136208006303995</v>
          </cell>
          <cell r="V3664">
            <v>-0.62569155234294049</v>
          </cell>
          <cell r="W3664">
            <v>-0.89888921451072179</v>
          </cell>
          <cell r="X3664">
            <v>24</v>
          </cell>
          <cell r="Y3664">
            <v>41</v>
          </cell>
          <cell r="Z3664">
            <v>48</v>
          </cell>
          <cell r="AA3664">
            <v>13</v>
          </cell>
          <cell r="AB3664">
            <v>27</v>
          </cell>
          <cell r="AC3664">
            <v>18</v>
          </cell>
        </row>
        <row r="3665">
          <cell r="A3665" t="str">
            <v>vIv</v>
          </cell>
          <cell r="B3665" t="str">
            <v>v</v>
          </cell>
          <cell r="C3665" t="str">
            <v>mid-8</v>
          </cell>
          <cell r="D3665" t="str">
            <v>I</v>
          </cell>
          <cell r="E3665" t="str">
            <v>v</v>
          </cell>
          <cell r="F3665" t="str">
            <v>mid-8</v>
          </cell>
          <cell r="G3665" t="str">
            <v>vI</v>
          </cell>
          <cell r="H3665" t="str">
            <v>Iv</v>
          </cell>
          <cell r="I3665">
            <v>3</v>
          </cell>
          <cell r="J3665" t="str">
            <v>Not Found</v>
          </cell>
          <cell r="K3665">
            <v>0.14219999999999999</v>
          </cell>
          <cell r="L3665">
            <v>7.0000000000000001E-3</v>
          </cell>
          <cell r="M3665">
            <v>7</v>
          </cell>
          <cell r="N3665" t="str">
            <v>Not Found</v>
          </cell>
          <cell r="O3665">
            <v>0.1246</v>
          </cell>
          <cell r="P3665">
            <v>3.0000000000000001E-3</v>
          </cell>
          <cell r="Q3665">
            <v>2</v>
          </cell>
          <cell r="R3665">
            <v>0.7684814320057699</v>
          </cell>
          <cell r="S3665">
            <v>1.1095802857789001</v>
          </cell>
          <cell r="T3665">
            <v>-0.68898467080757508</v>
          </cell>
          <cell r="U3665">
            <v>0.10457081009694932</v>
          </cell>
          <cell r="V3665">
            <v>-0.19804383533350467</v>
          </cell>
          <cell r="W3665">
            <v>-1.1305032141685032</v>
          </cell>
          <cell r="X3665">
            <v>78</v>
          </cell>
          <cell r="Y3665">
            <v>87</v>
          </cell>
          <cell r="Z3665">
            <v>24</v>
          </cell>
          <cell r="AA3665">
            <v>54</v>
          </cell>
          <cell r="AB3665">
            <v>43</v>
          </cell>
          <cell r="AC3665">
            <v>13</v>
          </cell>
        </row>
        <row r="3666">
          <cell r="A3666" t="str">
            <v>viz</v>
          </cell>
          <cell r="B3666" t="str">
            <v>v</v>
          </cell>
          <cell r="C3666" t="str">
            <v>mid-8</v>
          </cell>
          <cell r="D3666" t="str">
            <v>i</v>
          </cell>
          <cell r="E3666" t="str">
            <v>z</v>
          </cell>
          <cell r="F3666" t="str">
            <v>late-8</v>
          </cell>
          <cell r="G3666" t="str">
            <v>vi</v>
          </cell>
          <cell r="H3666" t="str">
            <v>iz</v>
          </cell>
          <cell r="I3666">
            <v>4</v>
          </cell>
          <cell r="J3666" t="str">
            <v>Not Found</v>
          </cell>
          <cell r="K3666">
            <v>7.4399999999999994E-2</v>
          </cell>
          <cell r="L3666">
            <v>2.5000000000000001E-3</v>
          </cell>
          <cell r="M3666">
            <v>11</v>
          </cell>
          <cell r="N3666" t="str">
            <v>Not Found</v>
          </cell>
          <cell r="O3666">
            <v>7.2400000000000006E-2</v>
          </cell>
          <cell r="P3666">
            <v>2.3999999999999998E-3</v>
          </cell>
          <cell r="Q3666">
            <v>4</v>
          </cell>
          <cell r="R3666">
            <v>-0.796009929149468</v>
          </cell>
          <cell r="S3666">
            <v>-0.19753100693121017</v>
          </cell>
          <cell r="T3666">
            <v>-4.4752669361177014E-2</v>
          </cell>
          <cell r="U3666">
            <v>-1.0904228101268383</v>
          </cell>
          <cell r="V3666">
            <v>-0.38132142833754862</v>
          </cell>
          <cell r="W3666">
            <v>-0.66727521485294028</v>
          </cell>
          <cell r="X3666">
            <v>21</v>
          </cell>
          <cell r="Y3666">
            <v>42</v>
          </cell>
          <cell r="Z3666">
            <v>48</v>
          </cell>
          <cell r="AA3666">
            <v>14.000000000000002</v>
          </cell>
          <cell r="AB3666">
            <v>36</v>
          </cell>
          <cell r="AC3666">
            <v>25</v>
          </cell>
        </row>
        <row r="3667">
          <cell r="A3667" t="str">
            <v>vIz</v>
          </cell>
          <cell r="B3667" t="str">
            <v>v</v>
          </cell>
          <cell r="C3667" t="str">
            <v>mid-8</v>
          </cell>
          <cell r="D3667" t="str">
            <v>I</v>
          </cell>
          <cell r="E3667" t="str">
            <v>z</v>
          </cell>
          <cell r="F3667" t="str">
            <v>late-8</v>
          </cell>
          <cell r="G3667" t="str">
            <v>vI</v>
          </cell>
          <cell r="H3667" t="str">
            <v>Iz</v>
          </cell>
          <cell r="I3667">
            <v>4</v>
          </cell>
          <cell r="J3667" t="str">
            <v>Not Found</v>
          </cell>
          <cell r="K3667">
            <v>0.13880000000000001</v>
          </cell>
          <cell r="L3667">
            <v>8.0999999999999996E-3</v>
          </cell>
          <cell r="M3667">
            <v>5</v>
          </cell>
          <cell r="N3667" t="str">
            <v>Not Found</v>
          </cell>
          <cell r="O3667">
            <v>0.12659999999999999</v>
          </cell>
          <cell r="P3667">
            <v>5.7000000000000002E-3</v>
          </cell>
          <cell r="Q3667">
            <v>3</v>
          </cell>
          <cell r="R3667">
            <v>0.69002611300978489</v>
          </cell>
          <cell r="S3667">
            <v>1.4290963795524825</v>
          </cell>
          <cell r="T3667">
            <v>-1.0111006715307742</v>
          </cell>
          <cell r="U3667">
            <v>0.15035600627410567</v>
          </cell>
          <cell r="V3667">
            <v>0.6267053331846929</v>
          </cell>
          <cell r="W3667">
            <v>-0.89888921451072179</v>
          </cell>
          <cell r="X3667">
            <v>76</v>
          </cell>
          <cell r="Y3667">
            <v>93</v>
          </cell>
          <cell r="Z3667">
            <v>15</v>
          </cell>
          <cell r="AA3667">
            <v>56.000000000000007</v>
          </cell>
          <cell r="AB3667">
            <v>74</v>
          </cell>
          <cell r="AC3667">
            <v>18</v>
          </cell>
        </row>
        <row r="3668">
          <cell r="A3668" t="str">
            <v>vob</v>
          </cell>
          <cell r="B3668" t="str">
            <v>v</v>
          </cell>
          <cell r="C3668" t="str">
            <v>mid-8</v>
          </cell>
          <cell r="D3668" t="str">
            <v>o</v>
          </cell>
          <cell r="E3668" t="str">
            <v>b</v>
          </cell>
          <cell r="F3668" t="str">
            <v>early-8</v>
          </cell>
          <cell r="G3668" t="str">
            <v>vo</v>
          </cell>
          <cell r="H3668" t="str">
            <v>ob</v>
          </cell>
          <cell r="I3668">
            <v>2</v>
          </cell>
          <cell r="J3668" t="str">
            <v>Not Found</v>
          </cell>
          <cell r="K3668">
            <v>9.7699999999999995E-2</v>
          </cell>
          <cell r="L3668">
            <v>2.3E-3</v>
          </cell>
          <cell r="M3668">
            <v>6</v>
          </cell>
          <cell r="N3668" t="str">
            <v>Not Found</v>
          </cell>
          <cell r="O3668">
            <v>8.4900000000000003E-2</v>
          </cell>
          <cell r="P3668">
            <v>1.4E-3</v>
          </cell>
          <cell r="Q3668">
            <v>1</v>
          </cell>
          <cell r="R3668">
            <v>-0.25836024308874456</v>
          </cell>
          <cell r="S3668">
            <v>-0.25562484216277065</v>
          </cell>
          <cell r="T3668">
            <v>-0.85004267116917465</v>
          </cell>
          <cell r="U3668">
            <v>-0.80426533401960953</v>
          </cell>
          <cell r="V3668">
            <v>-0.68678408334428831</v>
          </cell>
          <cell r="W3668">
            <v>-1.3621172138262847</v>
          </cell>
          <cell r="X3668">
            <v>40</v>
          </cell>
          <cell r="Y3668">
            <v>40</v>
          </cell>
          <cell r="Z3668">
            <v>20</v>
          </cell>
          <cell r="AA3668">
            <v>21</v>
          </cell>
          <cell r="AB3668">
            <v>25</v>
          </cell>
          <cell r="AC3668">
            <v>9</v>
          </cell>
        </row>
        <row r="3669">
          <cell r="A3669" t="str">
            <v>vOb</v>
          </cell>
          <cell r="B3669" t="str">
            <v>v</v>
          </cell>
          <cell r="C3669" t="str">
            <v>mid-8</v>
          </cell>
          <cell r="D3669" t="str">
            <v>O</v>
          </cell>
          <cell r="E3669" t="str">
            <v>b</v>
          </cell>
          <cell r="F3669" t="str">
            <v>early-8</v>
          </cell>
          <cell r="G3669" t="str">
            <v>vO</v>
          </cell>
          <cell r="H3669" t="str">
            <v>Ob</v>
          </cell>
          <cell r="I3669">
            <v>2</v>
          </cell>
          <cell r="J3669" t="str">
            <v>Not Found</v>
          </cell>
          <cell r="K3669">
            <v>5.1799999999999999E-2</v>
          </cell>
          <cell r="L3669">
            <v>4.0000000000000002E-4</v>
          </cell>
          <cell r="M3669">
            <v>4</v>
          </cell>
          <cell r="N3669" t="str">
            <v>Not Found</v>
          </cell>
          <cell r="O3669">
            <v>3.2500000000000001E-2</v>
          </cell>
          <cell r="P3669">
            <v>2.0000000000000001E-4</v>
          </cell>
          <cell r="Q3669">
            <v>1</v>
          </cell>
          <cell r="R3669">
            <v>-1.3175070495345471</v>
          </cell>
          <cell r="S3669">
            <v>-0.80751627686259497</v>
          </cell>
          <cell r="T3669">
            <v>-1.1721586718923735</v>
          </cell>
          <cell r="U3669">
            <v>-2.0038374738611129</v>
          </cell>
          <cell r="V3669">
            <v>-1.0533392693523762</v>
          </cell>
          <cell r="W3669">
            <v>-1.3621172138262847</v>
          </cell>
          <cell r="X3669">
            <v>9</v>
          </cell>
          <cell r="Y3669">
            <v>21</v>
          </cell>
          <cell r="Z3669">
            <v>12</v>
          </cell>
          <cell r="AA3669">
            <v>2</v>
          </cell>
          <cell r="AB3669">
            <v>15</v>
          </cell>
          <cell r="AC3669">
            <v>9</v>
          </cell>
        </row>
        <row r="3670">
          <cell r="A3670" t="str">
            <v>voC</v>
          </cell>
          <cell r="B3670" t="str">
            <v>v</v>
          </cell>
          <cell r="C3670" t="str">
            <v>mid-8</v>
          </cell>
          <cell r="D3670" t="str">
            <v>o</v>
          </cell>
          <cell r="E3670" t="str">
            <v>C</v>
          </cell>
          <cell r="F3670" t="str">
            <v>mid-8</v>
          </cell>
          <cell r="G3670" t="str">
            <v>vo</v>
          </cell>
          <cell r="H3670" t="str">
            <v>oC</v>
          </cell>
          <cell r="I3670">
            <v>3</v>
          </cell>
          <cell r="J3670" t="str">
            <v>Not Found</v>
          </cell>
          <cell r="K3670">
            <v>7.9699999999999993E-2</v>
          </cell>
          <cell r="L3670">
            <v>1.1999999999999999E-3</v>
          </cell>
          <cell r="M3670">
            <v>8</v>
          </cell>
          <cell r="N3670" t="str">
            <v>Not Found</v>
          </cell>
          <cell r="O3670">
            <v>7.5700000000000003E-2</v>
          </cell>
          <cell r="P3670">
            <v>4.0000000000000002E-4</v>
          </cell>
          <cell r="Q3670">
            <v>2</v>
          </cell>
          <cell r="R3670">
            <v>-0.67371193189102019</v>
          </cell>
          <cell r="S3670">
            <v>-0.57514093593635329</v>
          </cell>
          <cell r="T3670">
            <v>-0.52792667044597552</v>
          </cell>
          <cell r="U3670">
            <v>-1.01487723643453</v>
          </cell>
          <cell r="V3670">
            <v>-0.99224673835102817</v>
          </cell>
          <cell r="W3670">
            <v>-1.1305032141685032</v>
          </cell>
          <cell r="X3670">
            <v>25</v>
          </cell>
          <cell r="Y3670">
            <v>28.000000000000004</v>
          </cell>
          <cell r="Z3670">
            <v>30</v>
          </cell>
          <cell r="AA3670">
            <v>16</v>
          </cell>
          <cell r="AB3670">
            <v>17</v>
          </cell>
          <cell r="AC3670">
            <v>13</v>
          </cell>
        </row>
        <row r="3671">
          <cell r="A3671" t="str">
            <v>vOC</v>
          </cell>
          <cell r="B3671" t="str">
            <v>v</v>
          </cell>
          <cell r="C3671" t="str">
            <v>mid-8</v>
          </cell>
          <cell r="D3671" t="str">
            <v>O</v>
          </cell>
          <cell r="E3671" t="str">
            <v>C</v>
          </cell>
          <cell r="F3671" t="str">
            <v>mid-8</v>
          </cell>
          <cell r="G3671" t="str">
            <v>vO</v>
          </cell>
          <cell r="H3671" t="str">
            <v>OC</v>
          </cell>
          <cell r="I3671">
            <v>3</v>
          </cell>
          <cell r="J3671" t="str">
            <v>Not Found</v>
          </cell>
          <cell r="K3671">
            <v>3.3799999999999997E-2</v>
          </cell>
          <cell r="L3671">
            <v>4.0000000000000002E-4</v>
          </cell>
          <cell r="M3671">
            <v>5</v>
          </cell>
          <cell r="N3671" t="str">
            <v>Not Found</v>
          </cell>
          <cell r="O3671">
            <v>2.3199999999999998E-2</v>
          </cell>
          <cell r="P3671">
            <v>2.0000000000000001E-4</v>
          </cell>
          <cell r="Q3671">
            <v>1</v>
          </cell>
          <cell r="R3671">
            <v>-1.7328587383368228</v>
          </cell>
          <cell r="S3671">
            <v>-0.80751627686259497</v>
          </cell>
          <cell r="T3671">
            <v>-1.0111006715307742</v>
          </cell>
          <cell r="U3671">
            <v>-2.2167386360848913</v>
          </cell>
          <cell r="V3671">
            <v>-1.0533392693523762</v>
          </cell>
          <cell r="W3671">
            <v>-1.3621172138262847</v>
          </cell>
          <cell r="X3671">
            <v>4</v>
          </cell>
          <cell r="Y3671">
            <v>21</v>
          </cell>
          <cell r="Z3671">
            <v>15</v>
          </cell>
          <cell r="AA3671">
            <v>1</v>
          </cell>
          <cell r="AB3671">
            <v>15</v>
          </cell>
          <cell r="AC3671">
            <v>9</v>
          </cell>
        </row>
        <row r="3672">
          <cell r="A3672" t="str">
            <v>vod</v>
          </cell>
          <cell r="B3672" t="str">
            <v>v</v>
          </cell>
          <cell r="C3672" t="str">
            <v>mid-8</v>
          </cell>
          <cell r="D3672" t="str">
            <v>o</v>
          </cell>
          <cell r="E3672" t="str">
            <v>d</v>
          </cell>
          <cell r="F3672" t="str">
            <v>early-8</v>
          </cell>
          <cell r="G3672" t="str">
            <v>vo</v>
          </cell>
          <cell r="H3672" t="str">
            <v>od</v>
          </cell>
          <cell r="I3672">
            <v>2</v>
          </cell>
          <cell r="J3672" t="str">
            <v>Not Found</v>
          </cell>
          <cell r="K3672">
            <v>0.10970000000000001</v>
          </cell>
          <cell r="L3672">
            <v>2.5000000000000001E-3</v>
          </cell>
          <cell r="M3672">
            <v>14</v>
          </cell>
          <cell r="N3672" t="str">
            <v>Not Found</v>
          </cell>
          <cell r="O3672">
            <v>0.11650000000000001</v>
          </cell>
          <cell r="P3672">
            <v>1.9E-3</v>
          </cell>
          <cell r="Q3672">
            <v>5</v>
          </cell>
          <cell r="R3672">
            <v>1.8540882779439376E-2</v>
          </cell>
          <cell r="S3672">
            <v>-0.19753100693121017</v>
          </cell>
          <cell r="T3672">
            <v>0.43842133172362152</v>
          </cell>
          <cell r="U3672">
            <v>-8.0859234420534887E-2</v>
          </cell>
          <cell r="V3672">
            <v>-0.53405275584091849</v>
          </cell>
          <cell r="W3672">
            <v>-0.43566121519515877</v>
          </cell>
          <cell r="X3672">
            <v>51</v>
          </cell>
          <cell r="Y3672">
            <v>42</v>
          </cell>
          <cell r="Z3672">
            <v>67</v>
          </cell>
          <cell r="AA3672">
            <v>47</v>
          </cell>
          <cell r="AB3672">
            <v>30</v>
          </cell>
          <cell r="AC3672">
            <v>33</v>
          </cell>
        </row>
        <row r="3673">
          <cell r="A3673" t="str">
            <v>vof</v>
          </cell>
          <cell r="B3673" t="str">
            <v>v</v>
          </cell>
          <cell r="C3673" t="str">
            <v>mid-8</v>
          </cell>
          <cell r="D3673" t="str">
            <v>o</v>
          </cell>
          <cell r="E3673" t="str">
            <v>f</v>
          </cell>
          <cell r="F3673" t="str">
            <v>mid-8</v>
          </cell>
          <cell r="G3673" t="str">
            <v>vo</v>
          </cell>
          <cell r="H3673" t="str">
            <v>of</v>
          </cell>
          <cell r="I3673">
            <v>3</v>
          </cell>
          <cell r="J3673" t="str">
            <v>Not Found</v>
          </cell>
          <cell r="K3673">
            <v>9.1399999999999995E-2</v>
          </cell>
          <cell r="L3673">
            <v>1.2999999999999999E-3</v>
          </cell>
          <cell r="M3673">
            <v>5</v>
          </cell>
          <cell r="N3673" t="str">
            <v>Not Found</v>
          </cell>
          <cell r="O3673">
            <v>8.2299999999999998E-2</v>
          </cell>
          <cell r="P3673">
            <v>4.0000000000000002E-4</v>
          </cell>
          <cell r="Q3673">
            <v>2</v>
          </cell>
          <cell r="R3673">
            <v>-0.40373333416954105</v>
          </cell>
          <cell r="S3673">
            <v>-0.54609401832057292</v>
          </cell>
          <cell r="T3673">
            <v>-1.0111006715307742</v>
          </cell>
          <cell r="U3673">
            <v>-0.86378608904991327</v>
          </cell>
          <cell r="V3673">
            <v>-0.99224673835102817</v>
          </cell>
          <cell r="W3673">
            <v>-1.1305032141685032</v>
          </cell>
          <cell r="X3673">
            <v>34</v>
          </cell>
          <cell r="Y3673">
            <v>28.999999999999996</v>
          </cell>
          <cell r="Z3673">
            <v>15</v>
          </cell>
          <cell r="AA3673">
            <v>19</v>
          </cell>
          <cell r="AB3673">
            <v>17</v>
          </cell>
          <cell r="AC3673">
            <v>13</v>
          </cell>
        </row>
        <row r="3674">
          <cell r="A3674" t="str">
            <v>vOf</v>
          </cell>
          <cell r="B3674" t="str">
            <v>v</v>
          </cell>
          <cell r="C3674" t="str">
            <v>mid-8</v>
          </cell>
          <cell r="D3674" t="str">
            <v>O</v>
          </cell>
          <cell r="E3674" t="str">
            <v>f</v>
          </cell>
          <cell r="F3674" t="str">
            <v>mid-8</v>
          </cell>
          <cell r="G3674" t="str">
            <v>vO</v>
          </cell>
          <cell r="H3674" t="str">
            <v>Of</v>
          </cell>
          <cell r="I3674">
            <v>3</v>
          </cell>
          <cell r="J3674" t="str">
            <v>Not Found</v>
          </cell>
          <cell r="K3674">
            <v>4.5600000000000002E-2</v>
          </cell>
          <cell r="L3674">
            <v>4.0000000000000002E-4</v>
          </cell>
          <cell r="M3674">
            <v>4</v>
          </cell>
          <cell r="N3674" t="str">
            <v>Not Found</v>
          </cell>
          <cell r="O3674">
            <v>2.9899999999999999E-2</v>
          </cell>
          <cell r="P3674">
            <v>5.0000000000000001E-4</v>
          </cell>
          <cell r="Q3674">
            <v>1</v>
          </cell>
          <cell r="R3674">
            <v>-1.4605726312331087</v>
          </cell>
          <cell r="S3674">
            <v>-0.80751627686259497</v>
          </cell>
          <cell r="T3674">
            <v>-1.1721586718923735</v>
          </cell>
          <cell r="U3674">
            <v>-2.063358228891417</v>
          </cell>
          <cell r="V3674">
            <v>-0.9617004728503542</v>
          </cell>
          <cell r="W3674">
            <v>-1.3621172138262847</v>
          </cell>
          <cell r="X3674">
            <v>7.0000000000000009</v>
          </cell>
          <cell r="Y3674">
            <v>21</v>
          </cell>
          <cell r="Z3674">
            <v>12</v>
          </cell>
          <cell r="AA3674">
            <v>2</v>
          </cell>
          <cell r="AB3674">
            <v>17</v>
          </cell>
          <cell r="AC3674">
            <v>9</v>
          </cell>
        </row>
        <row r="3675">
          <cell r="A3675" t="str">
            <v>voG</v>
          </cell>
          <cell r="B3675" t="str">
            <v>v</v>
          </cell>
          <cell r="C3675" t="str">
            <v>mid-8</v>
          </cell>
          <cell r="D3675" t="str">
            <v>o</v>
          </cell>
          <cell r="E3675" t="str">
            <v>G</v>
          </cell>
          <cell r="F3675" t="str">
            <v>mid-8</v>
          </cell>
          <cell r="G3675" t="str">
            <v>vo</v>
          </cell>
          <cell r="H3675" t="str">
            <v>oG</v>
          </cell>
          <cell r="I3675">
            <v>3</v>
          </cell>
          <cell r="J3675" t="str">
            <v>Not Found</v>
          </cell>
          <cell r="K3675">
            <v>8.3500000000000005E-2</v>
          </cell>
          <cell r="L3675">
            <v>1E-3</v>
          </cell>
          <cell r="M3675">
            <v>3</v>
          </cell>
          <cell r="N3675" t="str">
            <v>Not Found</v>
          </cell>
          <cell r="O3675">
            <v>8.1900000000000001E-2</v>
          </cell>
          <cell r="P3675">
            <v>2.0000000000000001E-4</v>
          </cell>
          <cell r="Q3675">
            <v>1</v>
          </cell>
          <cell r="R3675">
            <v>-0.58602657536609504</v>
          </cell>
          <cell r="S3675">
            <v>-0.6332347711679136</v>
          </cell>
          <cell r="T3675">
            <v>-1.3332166722539731</v>
          </cell>
          <cell r="U3675">
            <v>-0.87294312828534448</v>
          </cell>
          <cell r="V3675">
            <v>-1.0533392693523762</v>
          </cell>
          <cell r="W3675">
            <v>-1.3621172138262847</v>
          </cell>
          <cell r="X3675">
            <v>28.000000000000004</v>
          </cell>
          <cell r="Y3675">
            <v>26</v>
          </cell>
          <cell r="Z3675">
            <v>9</v>
          </cell>
          <cell r="AA3675">
            <v>19</v>
          </cell>
          <cell r="AB3675">
            <v>15</v>
          </cell>
          <cell r="AC3675">
            <v>9</v>
          </cell>
        </row>
        <row r="3676">
          <cell r="A3676" t="str">
            <v>vOg</v>
          </cell>
          <cell r="B3676" t="str">
            <v>v</v>
          </cell>
          <cell r="C3676" t="str">
            <v>mid-8</v>
          </cell>
          <cell r="D3676" t="str">
            <v>O</v>
          </cell>
          <cell r="E3676" t="str">
            <v>g</v>
          </cell>
          <cell r="F3676" t="str">
            <v>mid-8</v>
          </cell>
          <cell r="G3676" t="str">
            <v>vO</v>
          </cell>
          <cell r="H3676" t="str">
            <v>Og</v>
          </cell>
          <cell r="I3676">
            <v>3</v>
          </cell>
          <cell r="J3676" t="str">
            <v>Not Found</v>
          </cell>
          <cell r="K3676">
            <v>4.3799999999999999E-2</v>
          </cell>
          <cell r="L3676">
            <v>4.0000000000000002E-4</v>
          </cell>
          <cell r="M3676">
            <v>5</v>
          </cell>
          <cell r="N3676" t="str">
            <v>Not Found</v>
          </cell>
          <cell r="O3676">
            <v>2.9600000000000001E-2</v>
          </cell>
          <cell r="P3676">
            <v>2.0000000000000001E-4</v>
          </cell>
          <cell r="Q3676">
            <v>1</v>
          </cell>
          <cell r="R3676">
            <v>-1.5021078001133366</v>
          </cell>
          <cell r="S3676">
            <v>-0.80751627686259497</v>
          </cell>
          <cell r="T3676">
            <v>-1.0111006715307742</v>
          </cell>
          <cell r="U3676">
            <v>-2.0702260083179902</v>
          </cell>
          <cell r="V3676">
            <v>-1.0533392693523762</v>
          </cell>
          <cell r="W3676">
            <v>-1.3621172138262847</v>
          </cell>
          <cell r="X3676">
            <v>7.0000000000000009</v>
          </cell>
          <cell r="Y3676">
            <v>21</v>
          </cell>
          <cell r="Z3676">
            <v>15</v>
          </cell>
          <cell r="AA3676">
            <v>2</v>
          </cell>
          <cell r="AB3676">
            <v>15</v>
          </cell>
          <cell r="AC3676">
            <v>9</v>
          </cell>
        </row>
        <row r="3677">
          <cell r="A3677" t="str">
            <v>vOG</v>
          </cell>
          <cell r="B3677" t="str">
            <v>v</v>
          </cell>
          <cell r="C3677" t="str">
            <v>mid-8</v>
          </cell>
          <cell r="D3677" t="str">
            <v>O</v>
          </cell>
          <cell r="E3677" t="str">
            <v>G</v>
          </cell>
          <cell r="F3677" t="str">
            <v>mid-8</v>
          </cell>
          <cell r="G3677" t="str">
            <v>vO</v>
          </cell>
          <cell r="H3677" t="str">
            <v>OG</v>
          </cell>
          <cell r="I3677">
            <v>3</v>
          </cell>
          <cell r="J3677" t="str">
            <v>Not Found</v>
          </cell>
          <cell r="K3677">
            <v>3.7600000000000001E-2</v>
          </cell>
          <cell r="L3677">
            <v>4.0000000000000002E-4</v>
          </cell>
          <cell r="M3677">
            <v>3</v>
          </cell>
          <cell r="N3677" t="str">
            <v>Not Found</v>
          </cell>
          <cell r="O3677">
            <v>2.9399999999999999E-2</v>
          </cell>
          <cell r="P3677">
            <v>2.0000000000000001E-4</v>
          </cell>
          <cell r="Q3677">
            <v>1</v>
          </cell>
          <cell r="R3677">
            <v>-1.6451733818118977</v>
          </cell>
          <cell r="S3677">
            <v>-0.80751627686259497</v>
          </cell>
          <cell r="T3677">
            <v>-1.3332166722539731</v>
          </cell>
          <cell r="U3677">
            <v>-2.0748045279357061</v>
          </cell>
          <cell r="V3677">
            <v>-1.0533392693523762</v>
          </cell>
          <cell r="W3677">
            <v>-1.3621172138262847</v>
          </cell>
          <cell r="X3677">
            <v>5</v>
          </cell>
          <cell r="Y3677">
            <v>21</v>
          </cell>
          <cell r="Z3677">
            <v>9</v>
          </cell>
          <cell r="AA3677">
            <v>2</v>
          </cell>
          <cell r="AB3677">
            <v>15</v>
          </cell>
          <cell r="AC3677">
            <v>9</v>
          </cell>
        </row>
        <row r="3678">
          <cell r="A3678" t="str">
            <v>voJ</v>
          </cell>
          <cell r="B3678" t="str">
            <v>v</v>
          </cell>
          <cell r="C3678" t="str">
            <v>mid-8</v>
          </cell>
          <cell r="D3678" t="str">
            <v>o</v>
          </cell>
          <cell r="E3678" t="str">
            <v>J</v>
          </cell>
          <cell r="F3678" t="str">
            <v>mid-8</v>
          </cell>
          <cell r="G3678" t="str">
            <v>vo</v>
          </cell>
          <cell r="H3678" t="str">
            <v>oJ</v>
          </cell>
          <cell r="I3678">
            <v>3</v>
          </cell>
          <cell r="J3678" t="str">
            <v>Not Found</v>
          </cell>
          <cell r="K3678">
            <v>8.2500000000000004E-2</v>
          </cell>
          <cell r="L3678">
            <v>1.1999999999999999E-3</v>
          </cell>
          <cell r="M3678">
            <v>5</v>
          </cell>
          <cell r="N3678" t="str">
            <v>Not Found</v>
          </cell>
          <cell r="O3678">
            <v>6.93E-2</v>
          </cell>
          <cell r="P3678">
            <v>2.9999999999999997E-4</v>
          </cell>
          <cell r="Q3678">
            <v>1</v>
          </cell>
          <cell r="R3678">
            <v>-0.60910166918844377</v>
          </cell>
          <cell r="S3678">
            <v>-0.57514093593635329</v>
          </cell>
          <cell r="T3678">
            <v>-1.0111006715307742</v>
          </cell>
          <cell r="U3678">
            <v>-1.1613898642014313</v>
          </cell>
          <cell r="V3678">
            <v>-1.0227930038517021</v>
          </cell>
          <cell r="W3678">
            <v>-1.3621172138262847</v>
          </cell>
          <cell r="X3678">
            <v>27</v>
          </cell>
          <cell r="Y3678">
            <v>28.000000000000004</v>
          </cell>
          <cell r="Z3678">
            <v>15</v>
          </cell>
          <cell r="AA3678">
            <v>12</v>
          </cell>
          <cell r="AB3678">
            <v>16</v>
          </cell>
          <cell r="AC3678">
            <v>9</v>
          </cell>
        </row>
        <row r="3679">
          <cell r="A3679" t="str">
            <v>vOJ</v>
          </cell>
          <cell r="B3679" t="str">
            <v>v</v>
          </cell>
          <cell r="C3679" t="str">
            <v>mid-8</v>
          </cell>
          <cell r="D3679" t="str">
            <v>O</v>
          </cell>
          <cell r="E3679" t="str">
            <v>J</v>
          </cell>
          <cell r="F3679" t="str">
            <v>mid-8</v>
          </cell>
          <cell r="G3679" t="str">
            <v>vO</v>
          </cell>
          <cell r="H3679" t="str">
            <v>OJ</v>
          </cell>
          <cell r="I3679">
            <v>3</v>
          </cell>
          <cell r="J3679" t="str">
            <v>Not Found</v>
          </cell>
          <cell r="K3679">
            <v>3.6600000000000001E-2</v>
          </cell>
          <cell r="L3679">
            <v>4.0000000000000002E-4</v>
          </cell>
          <cell r="M3679">
            <v>5</v>
          </cell>
          <cell r="N3679" t="str">
            <v>Not Found</v>
          </cell>
          <cell r="O3679">
            <v>1.6899999999999998E-2</v>
          </cell>
          <cell r="P3679">
            <v>2.0000000000000001E-4</v>
          </cell>
          <cell r="Q3679">
            <v>1</v>
          </cell>
          <cell r="R3679">
            <v>-1.6682484756342464</v>
          </cell>
          <cell r="S3679">
            <v>-0.80751627686259497</v>
          </cell>
          <cell r="T3679">
            <v>-1.0111006715307742</v>
          </cell>
          <cell r="U3679">
            <v>-2.3609620040429347</v>
          </cell>
          <cell r="V3679">
            <v>-1.0533392693523762</v>
          </cell>
          <cell r="W3679">
            <v>-1.3621172138262847</v>
          </cell>
          <cell r="X3679">
            <v>5</v>
          </cell>
          <cell r="Y3679">
            <v>21</v>
          </cell>
          <cell r="Z3679">
            <v>15</v>
          </cell>
          <cell r="AA3679">
            <v>1</v>
          </cell>
          <cell r="AB3679">
            <v>15</v>
          </cell>
          <cell r="AC3679">
            <v>9</v>
          </cell>
        </row>
        <row r="3680">
          <cell r="A3680" t="str">
            <v>vok</v>
          </cell>
          <cell r="B3680" t="str">
            <v>v</v>
          </cell>
          <cell r="C3680" t="str">
            <v>mid-8</v>
          </cell>
          <cell r="D3680" t="str">
            <v>o</v>
          </cell>
          <cell r="E3680" t="str">
            <v>k</v>
          </cell>
          <cell r="F3680" t="str">
            <v>mid-8</v>
          </cell>
          <cell r="G3680" t="str">
            <v>vo</v>
          </cell>
          <cell r="H3680" t="str">
            <v>ok</v>
          </cell>
          <cell r="I3680">
            <v>3</v>
          </cell>
          <cell r="J3680" t="str">
            <v>Not Found</v>
          </cell>
          <cell r="K3680">
            <v>0.12520000000000001</v>
          </cell>
          <cell r="L3680">
            <v>3.5999999999999999E-3</v>
          </cell>
          <cell r="M3680">
            <v>15</v>
          </cell>
          <cell r="N3680" t="str">
            <v>Not Found</v>
          </cell>
          <cell r="O3680">
            <v>0.1237</v>
          </cell>
          <cell r="P3680">
            <v>3.0000000000000001E-3</v>
          </cell>
          <cell r="Q3680">
            <v>7</v>
          </cell>
          <cell r="R3680">
            <v>0.37620483702584334</v>
          </cell>
          <cell r="S3680">
            <v>0.1219850868423723</v>
          </cell>
          <cell r="T3680">
            <v>0.59947933208522108</v>
          </cell>
          <cell r="U3680">
            <v>8.3967471817228898E-2</v>
          </cell>
          <cell r="V3680">
            <v>-0.19804383533350467</v>
          </cell>
          <cell r="W3680">
            <v>2.7566784120404197E-2</v>
          </cell>
          <cell r="X3680">
            <v>65</v>
          </cell>
          <cell r="Y3680">
            <v>55.000000000000007</v>
          </cell>
          <cell r="Z3680">
            <v>72</v>
          </cell>
          <cell r="AA3680">
            <v>53</v>
          </cell>
          <cell r="AB3680">
            <v>43</v>
          </cell>
          <cell r="AC3680">
            <v>51</v>
          </cell>
        </row>
        <row r="3681">
          <cell r="A3681" t="str">
            <v>vOk</v>
          </cell>
          <cell r="B3681" t="str">
            <v>v</v>
          </cell>
          <cell r="C3681" t="str">
            <v>mid-8</v>
          </cell>
          <cell r="D3681" t="str">
            <v>O</v>
          </cell>
          <cell r="E3681" t="str">
            <v>k</v>
          </cell>
          <cell r="F3681" t="str">
            <v>mid-8</v>
          </cell>
          <cell r="G3681" t="str">
            <v>vO</v>
          </cell>
          <cell r="H3681" t="str">
            <v>Ok</v>
          </cell>
          <cell r="I3681">
            <v>3</v>
          </cell>
          <cell r="J3681" t="str">
            <v>Not Found</v>
          </cell>
          <cell r="K3681">
            <v>7.9299999999999995E-2</v>
          </cell>
          <cell r="L3681">
            <v>4.0000000000000002E-4</v>
          </cell>
          <cell r="M3681">
            <v>3</v>
          </cell>
          <cell r="N3681" t="str">
            <v>Not Found</v>
          </cell>
          <cell r="O3681">
            <v>7.1199999999999999E-2</v>
          </cell>
          <cell r="P3681">
            <v>2.0000000000000001E-4</v>
          </cell>
          <cell r="Q3681">
            <v>1</v>
          </cell>
          <cell r="R3681">
            <v>-0.68294196941995955</v>
          </cell>
          <cell r="S3681">
            <v>-0.80751627686259497</v>
          </cell>
          <cell r="T3681">
            <v>-1.3332166722539731</v>
          </cell>
          <cell r="U3681">
            <v>-1.1178939278331326</v>
          </cell>
          <cell r="V3681">
            <v>-1.0533392693523762</v>
          </cell>
          <cell r="W3681">
            <v>-1.3621172138262847</v>
          </cell>
          <cell r="X3681">
            <v>25</v>
          </cell>
          <cell r="Y3681">
            <v>21</v>
          </cell>
          <cell r="Z3681">
            <v>9</v>
          </cell>
          <cell r="AA3681">
            <v>13</v>
          </cell>
          <cell r="AB3681">
            <v>15</v>
          </cell>
          <cell r="AC3681">
            <v>9</v>
          </cell>
        </row>
        <row r="3682">
          <cell r="A3682" t="str">
            <v>vom</v>
          </cell>
          <cell r="B3682" t="str">
            <v>v</v>
          </cell>
          <cell r="C3682" t="str">
            <v>mid-8</v>
          </cell>
          <cell r="D3682" t="str">
            <v>o</v>
          </cell>
          <cell r="E3682" t="str">
            <v>m</v>
          </cell>
          <cell r="F3682" t="str">
            <v>early-8</v>
          </cell>
          <cell r="G3682" t="str">
            <v>vo</v>
          </cell>
          <cell r="H3682" t="str">
            <v>om</v>
          </cell>
          <cell r="I3682">
            <v>2</v>
          </cell>
          <cell r="J3682" t="str">
            <v>Not Found</v>
          </cell>
          <cell r="K3682">
            <v>0.1212</v>
          </cell>
          <cell r="L3682">
            <v>3.2000000000000002E-3</v>
          </cell>
          <cell r="M3682">
            <v>13</v>
          </cell>
          <cell r="N3682" t="str">
            <v>Not Found</v>
          </cell>
          <cell r="O3682">
            <v>0.1084</v>
          </cell>
          <cell r="P3682">
            <v>1.6999999999999999E-3</v>
          </cell>
          <cell r="Q3682">
            <v>4</v>
          </cell>
          <cell r="R3682">
            <v>0.28390446173644868</v>
          </cell>
          <cell r="S3682">
            <v>5.7974163792514658E-3</v>
          </cell>
          <cell r="T3682">
            <v>0.27736333136202201</v>
          </cell>
          <cell r="U3682">
            <v>-0.2662892789380194</v>
          </cell>
          <cell r="V3682">
            <v>-0.59514528684226642</v>
          </cell>
          <cell r="W3682">
            <v>-0.66727521485294028</v>
          </cell>
          <cell r="X3682">
            <v>61</v>
          </cell>
          <cell r="Y3682">
            <v>50</v>
          </cell>
          <cell r="Z3682">
            <v>61</v>
          </cell>
          <cell r="AA3682">
            <v>40</v>
          </cell>
          <cell r="AB3682">
            <v>28.000000000000004</v>
          </cell>
          <cell r="AC3682">
            <v>25</v>
          </cell>
        </row>
        <row r="3683">
          <cell r="A3683" t="str">
            <v>vOm</v>
          </cell>
          <cell r="B3683" t="str">
            <v>v</v>
          </cell>
          <cell r="C3683" t="str">
            <v>mid-8</v>
          </cell>
          <cell r="D3683" t="str">
            <v>O</v>
          </cell>
          <cell r="E3683" t="str">
            <v>m</v>
          </cell>
          <cell r="F3683" t="str">
            <v>early-8</v>
          </cell>
          <cell r="G3683" t="str">
            <v>vO</v>
          </cell>
          <cell r="H3683" t="str">
            <v>Om</v>
          </cell>
          <cell r="I3683">
            <v>2</v>
          </cell>
          <cell r="J3683" t="str">
            <v>Not Found</v>
          </cell>
          <cell r="K3683">
            <v>7.5300000000000006E-2</v>
          </cell>
          <cell r="L3683">
            <v>4.0000000000000002E-4</v>
          </cell>
          <cell r="M3683">
            <v>4</v>
          </cell>
          <cell r="N3683" t="str">
            <v>Not Found</v>
          </cell>
          <cell r="O3683">
            <v>5.6000000000000001E-2</v>
          </cell>
          <cell r="P3683">
            <v>2.0000000000000001E-4</v>
          </cell>
          <cell r="Q3683">
            <v>1</v>
          </cell>
          <cell r="R3683">
            <v>-0.77524234470935394</v>
          </cell>
          <cell r="S3683">
            <v>-0.80751627686259497</v>
          </cell>
          <cell r="T3683">
            <v>-1.1721586718923735</v>
          </cell>
          <cell r="U3683">
            <v>-1.4658614187795227</v>
          </cell>
          <cell r="V3683">
            <v>-1.0533392693523762</v>
          </cell>
          <cell r="W3683">
            <v>-1.3621172138262847</v>
          </cell>
          <cell r="X3683">
            <v>22</v>
          </cell>
          <cell r="Y3683">
            <v>21</v>
          </cell>
          <cell r="Z3683">
            <v>12</v>
          </cell>
          <cell r="AA3683">
            <v>7.0000000000000009</v>
          </cell>
          <cell r="AB3683">
            <v>15</v>
          </cell>
          <cell r="AC3683">
            <v>9</v>
          </cell>
        </row>
        <row r="3684">
          <cell r="A3684" t="str">
            <v>von</v>
          </cell>
          <cell r="B3684" t="str">
            <v>v</v>
          </cell>
          <cell r="C3684" t="str">
            <v>mid-8</v>
          </cell>
          <cell r="D3684" t="str">
            <v>o</v>
          </cell>
          <cell r="E3684" t="str">
            <v>n</v>
          </cell>
          <cell r="F3684" t="str">
            <v>early-8</v>
          </cell>
          <cell r="G3684" t="str">
            <v>vo</v>
          </cell>
          <cell r="H3684" t="str">
            <v>on</v>
          </cell>
          <cell r="I3684">
            <v>2</v>
          </cell>
          <cell r="J3684" t="str">
            <v>Not Found</v>
          </cell>
          <cell r="K3684">
            <v>0.1678</v>
          </cell>
          <cell r="L3684">
            <v>3.2000000000000002E-3</v>
          </cell>
          <cell r="M3684">
            <v>20</v>
          </cell>
          <cell r="N3684" t="str">
            <v>Not Found</v>
          </cell>
          <cell r="O3684">
            <v>0.16850000000000001</v>
          </cell>
          <cell r="P3684">
            <v>4.1999999999999997E-3</v>
          </cell>
          <cell r="Q3684">
            <v>10</v>
          </cell>
          <cell r="R3684">
            <v>1.3592038338578956</v>
          </cell>
          <cell r="S3684">
            <v>5.7974163792514658E-3</v>
          </cell>
          <cell r="T3684">
            <v>1.4047693338932186</v>
          </cell>
          <cell r="U3684">
            <v>1.1095558661855374</v>
          </cell>
          <cell r="V3684">
            <v>0.168511350674583</v>
          </cell>
          <cell r="W3684">
            <v>0.72240878309374867</v>
          </cell>
          <cell r="X3684">
            <v>91</v>
          </cell>
          <cell r="Y3684">
            <v>50</v>
          </cell>
          <cell r="Z3684">
            <v>92</v>
          </cell>
          <cell r="AA3684">
            <v>87</v>
          </cell>
          <cell r="AB3684">
            <v>56.999999999999993</v>
          </cell>
          <cell r="AC3684">
            <v>76</v>
          </cell>
        </row>
        <row r="3685">
          <cell r="A3685" t="str">
            <v>vOn</v>
          </cell>
          <cell r="B3685" t="str">
            <v>v</v>
          </cell>
          <cell r="C3685" t="str">
            <v>mid-8</v>
          </cell>
          <cell r="D3685" t="str">
            <v>O</v>
          </cell>
          <cell r="E3685" t="str">
            <v>n</v>
          </cell>
          <cell r="F3685" t="str">
            <v>early-8</v>
          </cell>
          <cell r="G3685" t="str">
            <v>vO</v>
          </cell>
          <cell r="H3685" t="str">
            <v>On</v>
          </cell>
          <cell r="I3685">
            <v>2</v>
          </cell>
          <cell r="J3685" t="str">
            <v>Not Found</v>
          </cell>
          <cell r="K3685">
            <v>0.122</v>
          </cell>
          <cell r="L3685">
            <v>1E-3</v>
          </cell>
          <cell r="M3685">
            <v>9</v>
          </cell>
          <cell r="N3685" t="str">
            <v>Not Found</v>
          </cell>
          <cell r="O3685">
            <v>0.11600000000000001</v>
          </cell>
          <cell r="P3685">
            <v>1E-3</v>
          </cell>
          <cell r="Q3685">
            <v>6</v>
          </cell>
          <cell r="R3685">
            <v>0.30236453679432745</v>
          </cell>
          <cell r="S3685">
            <v>-0.6332347711679136</v>
          </cell>
          <cell r="T3685">
            <v>-0.36686867008437607</v>
          </cell>
          <cell r="U3685">
            <v>-9.2305533464824049E-2</v>
          </cell>
          <cell r="V3685">
            <v>-0.80896914534698428</v>
          </cell>
          <cell r="W3685">
            <v>-0.20404721553737729</v>
          </cell>
          <cell r="X3685">
            <v>62</v>
          </cell>
          <cell r="Y3685">
            <v>26</v>
          </cell>
          <cell r="Z3685">
            <v>36</v>
          </cell>
          <cell r="AA3685">
            <v>46</v>
          </cell>
          <cell r="AB3685">
            <v>22</v>
          </cell>
          <cell r="AC3685">
            <v>42</v>
          </cell>
        </row>
        <row r="3686">
          <cell r="A3686" t="str">
            <v>vop</v>
          </cell>
          <cell r="B3686" t="str">
            <v>v</v>
          </cell>
          <cell r="C3686" t="str">
            <v>mid-8</v>
          </cell>
          <cell r="D3686" t="str">
            <v>o</v>
          </cell>
          <cell r="E3686" t="str">
            <v>p</v>
          </cell>
          <cell r="F3686" t="str">
            <v>early-8</v>
          </cell>
          <cell r="G3686" t="str">
            <v>vo</v>
          </cell>
          <cell r="H3686" t="str">
            <v>op</v>
          </cell>
          <cell r="I3686">
            <v>2</v>
          </cell>
          <cell r="J3686" t="str">
            <v>Not Found</v>
          </cell>
          <cell r="K3686">
            <v>0.1089</v>
          </cell>
          <cell r="L3686">
            <v>2E-3</v>
          </cell>
          <cell r="M3686">
            <v>12</v>
          </cell>
          <cell r="N3686" t="str">
            <v>Not Found</v>
          </cell>
          <cell r="O3686">
            <v>9.5500000000000002E-2</v>
          </cell>
          <cell r="P3686">
            <v>1.5E-3</v>
          </cell>
          <cell r="Q3686">
            <v>6</v>
          </cell>
          <cell r="R3686">
            <v>8.0807721560251992E-5</v>
          </cell>
          <cell r="S3686">
            <v>-0.34276559501011128</v>
          </cell>
          <cell r="T3686">
            <v>0.11630533100042251</v>
          </cell>
          <cell r="U3686">
            <v>-0.56160379428067952</v>
          </cell>
          <cell r="V3686">
            <v>-0.65623781784361435</v>
          </cell>
          <cell r="W3686">
            <v>-0.20404721553737729</v>
          </cell>
          <cell r="X3686">
            <v>50</v>
          </cell>
          <cell r="Y3686">
            <v>36</v>
          </cell>
          <cell r="Z3686">
            <v>54</v>
          </cell>
          <cell r="AA3686">
            <v>28.999999999999996</v>
          </cell>
          <cell r="AB3686">
            <v>26</v>
          </cell>
          <cell r="AC3686">
            <v>42</v>
          </cell>
        </row>
        <row r="3687">
          <cell r="A3687" t="str">
            <v>vOp</v>
          </cell>
          <cell r="B3687" t="str">
            <v>v</v>
          </cell>
          <cell r="C3687" t="str">
            <v>mid-8</v>
          </cell>
          <cell r="D3687" t="str">
            <v>O</v>
          </cell>
          <cell r="E3687" t="str">
            <v>p</v>
          </cell>
          <cell r="F3687" t="str">
            <v>early-8</v>
          </cell>
          <cell r="G3687" t="str">
            <v>vO</v>
          </cell>
          <cell r="H3687" t="str">
            <v>Op</v>
          </cell>
          <cell r="I3687">
            <v>2</v>
          </cell>
          <cell r="J3687" t="str">
            <v>Not Found</v>
          </cell>
          <cell r="K3687">
            <v>6.3E-2</v>
          </cell>
          <cell r="L3687">
            <v>4.0000000000000002E-4</v>
          </cell>
          <cell r="M3687">
            <v>3</v>
          </cell>
          <cell r="N3687" t="str">
            <v>Not Found</v>
          </cell>
          <cell r="O3687">
            <v>4.2999999999999997E-2</v>
          </cell>
          <cell r="P3687">
            <v>2.0000000000000001E-4</v>
          </cell>
          <cell r="Q3687">
            <v>1</v>
          </cell>
          <cell r="R3687">
            <v>-1.0590659987242423</v>
          </cell>
          <cell r="S3687">
            <v>-0.80751627686259497</v>
          </cell>
          <cell r="T3687">
            <v>-1.3332166722539731</v>
          </cell>
          <cell r="U3687">
            <v>-1.7634651939310408</v>
          </cell>
          <cell r="V3687">
            <v>-1.0533392693523762</v>
          </cell>
          <cell r="W3687">
            <v>-1.3621172138262847</v>
          </cell>
          <cell r="X3687">
            <v>14.000000000000002</v>
          </cell>
          <cell r="Y3687">
            <v>21</v>
          </cell>
          <cell r="Z3687">
            <v>9</v>
          </cell>
          <cell r="AA3687">
            <v>4</v>
          </cell>
          <cell r="AB3687">
            <v>15</v>
          </cell>
          <cell r="AC3687">
            <v>9</v>
          </cell>
        </row>
        <row r="3688">
          <cell r="A3688" t="str">
            <v>vor</v>
          </cell>
          <cell r="B3688" t="str">
            <v>v</v>
          </cell>
          <cell r="C3688" t="str">
            <v>mid-8</v>
          </cell>
          <cell r="D3688" t="str">
            <v>o</v>
          </cell>
          <cell r="E3688" t="str">
            <v>r</v>
          </cell>
          <cell r="F3688" t="str">
            <v>late-8</v>
          </cell>
          <cell r="G3688" t="str">
            <v>vo</v>
          </cell>
          <cell r="H3688" t="str">
            <v>or</v>
          </cell>
          <cell r="I3688">
            <v>4</v>
          </cell>
          <cell r="J3688" t="str">
            <v>Not Found</v>
          </cell>
          <cell r="K3688">
            <v>0.15010000000000001</v>
          </cell>
          <cell r="L3688">
            <v>1.8800000000000001E-2</v>
          </cell>
          <cell r="M3688">
            <v>21</v>
          </cell>
          <cell r="N3688" t="str">
            <v>Not Found</v>
          </cell>
          <cell r="O3688">
            <v>0.15110000000000001</v>
          </cell>
          <cell r="P3688">
            <v>1.6799999999999999E-2</v>
          </cell>
          <cell r="Q3688">
            <v>10</v>
          </cell>
          <cell r="R3688">
            <v>0.95077467320232467</v>
          </cell>
          <cell r="S3688">
            <v>4.537116564440967</v>
          </cell>
          <cell r="T3688">
            <v>1.5658273342548181</v>
          </cell>
          <cell r="U3688">
            <v>0.71122465944427471</v>
          </cell>
          <cell r="V3688">
            <v>4.0173408037595042</v>
          </cell>
          <cell r="W3688">
            <v>0.72240878309374867</v>
          </cell>
          <cell r="X3688">
            <v>83</v>
          </cell>
          <cell r="Y3688">
            <v>100</v>
          </cell>
          <cell r="Z3688">
            <v>94</v>
          </cell>
          <cell r="AA3688">
            <v>76</v>
          </cell>
          <cell r="AB3688">
            <v>100</v>
          </cell>
          <cell r="AC3688">
            <v>76</v>
          </cell>
        </row>
        <row r="3689">
          <cell r="A3689" t="str">
            <v>vOr</v>
          </cell>
          <cell r="B3689" t="str">
            <v>v</v>
          </cell>
          <cell r="C3689" t="str">
            <v>mid-8</v>
          </cell>
          <cell r="D3689" t="str">
            <v>O</v>
          </cell>
          <cell r="E3689" t="str">
            <v>r</v>
          </cell>
          <cell r="F3689" t="str">
            <v>late-8</v>
          </cell>
          <cell r="G3689" t="str">
            <v>vO</v>
          </cell>
          <cell r="H3689" t="str">
            <v>Or</v>
          </cell>
          <cell r="I3689">
            <v>4</v>
          </cell>
          <cell r="J3689" t="str">
            <v>Not Found</v>
          </cell>
          <cell r="K3689">
            <v>0.1043</v>
          </cell>
          <cell r="L3689">
            <v>4.0000000000000002E-4</v>
          </cell>
          <cell r="M3689">
            <v>4</v>
          </cell>
          <cell r="N3689" t="str">
            <v>Not Found</v>
          </cell>
          <cell r="O3689">
            <v>9.8599999999999993E-2</v>
          </cell>
          <cell r="P3689">
            <v>2.0000000000000001E-4</v>
          </cell>
          <cell r="Q3689">
            <v>1</v>
          </cell>
          <cell r="R3689">
            <v>-0.10606462386124334</v>
          </cell>
          <cell r="S3689">
            <v>-0.80751627686259497</v>
          </cell>
          <cell r="T3689">
            <v>-1.1721586718923735</v>
          </cell>
          <cell r="U3689">
            <v>-0.49063674020608694</v>
          </cell>
          <cell r="V3689">
            <v>-1.0533392693523762</v>
          </cell>
          <cell r="W3689">
            <v>-1.3621172138262847</v>
          </cell>
          <cell r="X3689">
            <v>46</v>
          </cell>
          <cell r="Y3689">
            <v>21</v>
          </cell>
          <cell r="Z3689">
            <v>12</v>
          </cell>
          <cell r="AA3689">
            <v>31</v>
          </cell>
          <cell r="AB3689">
            <v>15</v>
          </cell>
          <cell r="AC3689">
            <v>9</v>
          </cell>
        </row>
        <row r="3690">
          <cell r="A3690" t="str">
            <v>vos</v>
          </cell>
          <cell r="B3690" t="str">
            <v>v</v>
          </cell>
          <cell r="C3690" t="str">
            <v>mid-8</v>
          </cell>
          <cell r="D3690" t="str">
            <v>o</v>
          </cell>
          <cell r="E3690" t="str">
            <v>s</v>
          </cell>
          <cell r="F3690" t="str">
            <v>late-8</v>
          </cell>
          <cell r="G3690" t="str">
            <v>vo</v>
          </cell>
          <cell r="H3690" t="str">
            <v>os</v>
          </cell>
          <cell r="I3690">
            <v>4</v>
          </cell>
          <cell r="J3690" t="str">
            <v>Not Found</v>
          </cell>
          <cell r="K3690">
            <v>0.15060000000000001</v>
          </cell>
          <cell r="L3690">
            <v>3.3999999999999998E-3</v>
          </cell>
          <cell r="M3690">
            <v>8</v>
          </cell>
          <cell r="N3690" t="str">
            <v>Not Found</v>
          </cell>
          <cell r="O3690">
            <v>0.12540000000000001</v>
          </cell>
          <cell r="P3690">
            <v>3.5000000000000001E-3</v>
          </cell>
          <cell r="Q3690">
            <v>4</v>
          </cell>
          <cell r="R3690">
            <v>0.96231222011349893</v>
          </cell>
          <cell r="S3690">
            <v>6.3891251610811828E-2</v>
          </cell>
          <cell r="T3690">
            <v>-0.52792667044597552</v>
          </cell>
          <cell r="U3690">
            <v>0.12288488856781218</v>
          </cell>
          <cell r="V3690">
            <v>-4.5312507830134761E-2</v>
          </cell>
          <cell r="W3690">
            <v>-0.66727521485294028</v>
          </cell>
          <cell r="X3690">
            <v>83</v>
          </cell>
          <cell r="Y3690">
            <v>52</v>
          </cell>
          <cell r="Z3690">
            <v>30</v>
          </cell>
          <cell r="AA3690">
            <v>55.000000000000007</v>
          </cell>
          <cell r="AB3690">
            <v>49</v>
          </cell>
          <cell r="AC3690">
            <v>25</v>
          </cell>
        </row>
        <row r="3691">
          <cell r="A3691" t="str">
            <v>voS</v>
          </cell>
          <cell r="B3691" t="str">
            <v>v</v>
          </cell>
          <cell r="C3691" t="str">
            <v>mid-8</v>
          </cell>
          <cell r="D3691" t="str">
            <v>o</v>
          </cell>
          <cell r="E3691" t="str">
            <v>S</v>
          </cell>
          <cell r="F3691" t="str">
            <v>late-8</v>
          </cell>
          <cell r="G3691" t="str">
            <v>vo</v>
          </cell>
          <cell r="H3691" t="str">
            <v>oS</v>
          </cell>
          <cell r="I3691">
            <v>4</v>
          </cell>
          <cell r="J3691" t="str">
            <v>Not Found</v>
          </cell>
          <cell r="K3691">
            <v>7.9500000000000001E-2</v>
          </cell>
          <cell r="L3691">
            <v>1.8E-3</v>
          </cell>
          <cell r="M3691">
            <v>4</v>
          </cell>
          <cell r="N3691" t="str">
            <v>Not Found</v>
          </cell>
          <cell r="O3691">
            <v>7.4200000000000002E-2</v>
          </cell>
          <cell r="P3691">
            <v>5.0000000000000001E-4</v>
          </cell>
          <cell r="Q3691">
            <v>1</v>
          </cell>
          <cell r="R3691">
            <v>-0.67832695065548976</v>
          </cell>
          <cell r="S3691">
            <v>-0.40085943024167181</v>
          </cell>
          <cell r="T3691">
            <v>-1.1721586718923735</v>
          </cell>
          <cell r="U3691">
            <v>-1.0492161335673975</v>
          </cell>
          <cell r="V3691">
            <v>-0.9617004728503542</v>
          </cell>
          <cell r="W3691">
            <v>-1.3621172138262847</v>
          </cell>
          <cell r="X3691">
            <v>25</v>
          </cell>
          <cell r="Y3691">
            <v>34</v>
          </cell>
          <cell r="Z3691">
            <v>12</v>
          </cell>
          <cell r="AA3691">
            <v>15</v>
          </cell>
          <cell r="AB3691">
            <v>17</v>
          </cell>
          <cell r="AC3691">
            <v>9</v>
          </cell>
        </row>
        <row r="3692">
          <cell r="A3692" t="str">
            <v>vOS</v>
          </cell>
          <cell r="B3692" t="str">
            <v>v</v>
          </cell>
          <cell r="C3692" t="str">
            <v>mid-8</v>
          </cell>
          <cell r="D3692" t="str">
            <v>O</v>
          </cell>
          <cell r="E3692" t="str">
            <v>S</v>
          </cell>
          <cell r="F3692" t="str">
            <v>late-8</v>
          </cell>
          <cell r="G3692" t="str">
            <v>vO</v>
          </cell>
          <cell r="H3692" t="str">
            <v>OS</v>
          </cell>
          <cell r="I3692">
            <v>4</v>
          </cell>
          <cell r="J3692" t="str">
            <v>Not Found</v>
          </cell>
          <cell r="K3692">
            <v>3.3599999999999998E-2</v>
          </cell>
          <cell r="L3692">
            <v>4.0000000000000002E-4</v>
          </cell>
          <cell r="M3692">
            <v>3</v>
          </cell>
          <cell r="N3692" t="str">
            <v>Not Found</v>
          </cell>
          <cell r="O3692">
            <v>2.18E-2</v>
          </cell>
          <cell r="P3692">
            <v>2.0000000000000001E-4</v>
          </cell>
          <cell r="Q3692">
            <v>1</v>
          </cell>
          <cell r="R3692">
            <v>-1.7374737571012924</v>
          </cell>
          <cell r="S3692">
            <v>-0.80751627686259497</v>
          </cell>
          <cell r="T3692">
            <v>-1.3332166722539731</v>
          </cell>
          <cell r="U3692">
            <v>-2.2487882734089011</v>
          </cell>
          <cell r="V3692">
            <v>-1.0533392693523762</v>
          </cell>
          <cell r="W3692">
            <v>-1.3621172138262847</v>
          </cell>
          <cell r="X3692">
            <v>4</v>
          </cell>
          <cell r="Y3692">
            <v>21</v>
          </cell>
          <cell r="Z3692">
            <v>9</v>
          </cell>
          <cell r="AA3692">
            <v>1</v>
          </cell>
          <cell r="AB3692">
            <v>15</v>
          </cell>
          <cell r="AC3692">
            <v>9</v>
          </cell>
        </row>
        <row r="3693">
          <cell r="A3693" t="str">
            <v>voT</v>
          </cell>
          <cell r="B3693" t="str">
            <v>v</v>
          </cell>
          <cell r="C3693" t="str">
            <v>mid-8</v>
          </cell>
          <cell r="D3693" t="str">
            <v>o</v>
          </cell>
          <cell r="E3693" t="str">
            <v>T</v>
          </cell>
          <cell r="F3693" t="str">
            <v>late-8</v>
          </cell>
          <cell r="G3693" t="str">
            <v>vo</v>
          </cell>
          <cell r="H3693" t="str">
            <v>oT</v>
          </cell>
          <cell r="I3693">
            <v>4</v>
          </cell>
          <cell r="J3693" t="str">
            <v>Not Found</v>
          </cell>
          <cell r="K3693">
            <v>7.9100000000000004E-2</v>
          </cell>
          <cell r="L3693">
            <v>1.2999999999999999E-3</v>
          </cell>
          <cell r="M3693">
            <v>6</v>
          </cell>
          <cell r="N3693" t="str">
            <v>Not Found</v>
          </cell>
          <cell r="O3693">
            <v>7.1599999999999997E-2</v>
          </cell>
          <cell r="P3693">
            <v>5.0000000000000001E-4</v>
          </cell>
          <cell r="Q3693">
            <v>2</v>
          </cell>
          <cell r="R3693">
            <v>-0.68755698818442912</v>
          </cell>
          <cell r="S3693">
            <v>-0.54609401832057292</v>
          </cell>
          <cell r="T3693">
            <v>-0.85004267116917465</v>
          </cell>
          <cell r="U3693">
            <v>-1.1087368885977011</v>
          </cell>
          <cell r="V3693">
            <v>-0.9617004728503542</v>
          </cell>
          <cell r="W3693">
            <v>-1.1305032141685032</v>
          </cell>
          <cell r="X3693">
            <v>25</v>
          </cell>
          <cell r="Y3693">
            <v>28.999999999999996</v>
          </cell>
          <cell r="Z3693">
            <v>20</v>
          </cell>
          <cell r="AA3693">
            <v>13</v>
          </cell>
          <cell r="AB3693">
            <v>17</v>
          </cell>
          <cell r="AC3693">
            <v>13</v>
          </cell>
        </row>
        <row r="3694">
          <cell r="A3694" t="str">
            <v>vOt</v>
          </cell>
          <cell r="B3694" t="str">
            <v>v</v>
          </cell>
          <cell r="C3694" t="str">
            <v>mid-8</v>
          </cell>
          <cell r="D3694" t="str">
            <v>O</v>
          </cell>
          <cell r="E3694" t="str">
            <v>t</v>
          </cell>
          <cell r="F3694" t="str">
            <v>mid-8</v>
          </cell>
          <cell r="G3694" t="str">
            <v>vO</v>
          </cell>
          <cell r="H3694" t="str">
            <v>Ot</v>
          </cell>
          <cell r="I3694">
            <v>3</v>
          </cell>
          <cell r="J3694" t="str">
            <v>Not Found</v>
          </cell>
          <cell r="K3694">
            <v>9.1899999999999996E-2</v>
          </cell>
          <cell r="L3694">
            <v>5.0000000000000001E-4</v>
          </cell>
          <cell r="M3694">
            <v>7</v>
          </cell>
          <cell r="N3694" t="str">
            <v>Not Found</v>
          </cell>
          <cell r="O3694">
            <v>7.8799999999999995E-2</v>
          </cell>
          <cell r="P3694">
            <v>2.0000000000000001E-4</v>
          </cell>
          <cell r="Q3694">
            <v>3</v>
          </cell>
          <cell r="R3694">
            <v>-0.39219578725836668</v>
          </cell>
          <cell r="S3694">
            <v>-0.77846935924681471</v>
          </cell>
          <cell r="T3694">
            <v>-0.68898467080757508</v>
          </cell>
          <cell r="U3694">
            <v>-0.9439101823599374</v>
          </cell>
          <cell r="V3694">
            <v>-1.0533392693523762</v>
          </cell>
          <cell r="W3694">
            <v>-0.89888921451072179</v>
          </cell>
          <cell r="X3694">
            <v>35</v>
          </cell>
          <cell r="Y3694">
            <v>21</v>
          </cell>
          <cell r="Z3694">
            <v>24</v>
          </cell>
          <cell r="AA3694">
            <v>17</v>
          </cell>
          <cell r="AB3694">
            <v>15</v>
          </cell>
          <cell r="AC3694">
            <v>18</v>
          </cell>
        </row>
        <row r="3695">
          <cell r="A3695" t="str">
            <v>vOT</v>
          </cell>
          <cell r="B3695" t="str">
            <v>v</v>
          </cell>
          <cell r="C3695" t="str">
            <v>mid-8</v>
          </cell>
          <cell r="D3695" t="str">
            <v>O</v>
          </cell>
          <cell r="E3695" t="str">
            <v>T</v>
          </cell>
          <cell r="F3695" t="str">
            <v>late-8</v>
          </cell>
          <cell r="G3695" t="str">
            <v>vO</v>
          </cell>
          <cell r="H3695" t="str">
            <v>OT</v>
          </cell>
          <cell r="I3695">
            <v>4</v>
          </cell>
          <cell r="J3695" t="str">
            <v>Not Found</v>
          </cell>
          <cell r="K3695">
            <v>3.3300000000000003E-2</v>
          </cell>
          <cell r="L3695">
            <v>4.0000000000000002E-4</v>
          </cell>
          <cell r="M3695">
            <v>3</v>
          </cell>
          <cell r="N3695" t="str">
            <v>Not Found</v>
          </cell>
          <cell r="O3695">
            <v>1.9099999999999999E-2</v>
          </cell>
          <cell r="P3695">
            <v>2.0000000000000001E-4</v>
          </cell>
          <cell r="Q3695">
            <v>1</v>
          </cell>
          <cell r="R3695">
            <v>-1.7443962852479968</v>
          </cell>
          <cell r="S3695">
            <v>-0.80751627686259497</v>
          </cell>
          <cell r="T3695">
            <v>-1.3332166722539731</v>
          </cell>
          <cell r="U3695">
            <v>-2.3105982882480625</v>
          </cell>
          <cell r="V3695">
            <v>-1.0533392693523762</v>
          </cell>
          <cell r="W3695">
            <v>-1.3621172138262847</v>
          </cell>
          <cell r="X3695">
            <v>4</v>
          </cell>
          <cell r="Y3695">
            <v>21</v>
          </cell>
          <cell r="Z3695">
            <v>9</v>
          </cell>
          <cell r="AA3695">
            <v>1</v>
          </cell>
          <cell r="AB3695">
            <v>15</v>
          </cell>
          <cell r="AC3695">
            <v>9</v>
          </cell>
        </row>
        <row r="3696">
          <cell r="A3696" t="str">
            <v>vov</v>
          </cell>
          <cell r="B3696" t="str">
            <v>v</v>
          </cell>
          <cell r="C3696" t="str">
            <v>mid-8</v>
          </cell>
          <cell r="D3696" t="str">
            <v>o</v>
          </cell>
          <cell r="E3696" t="str">
            <v>v</v>
          </cell>
          <cell r="F3696" t="str">
            <v>mid-8</v>
          </cell>
          <cell r="G3696" t="str">
            <v>vo</v>
          </cell>
          <cell r="H3696" t="str">
            <v>ov</v>
          </cell>
          <cell r="I3696">
            <v>3</v>
          </cell>
          <cell r="J3696" t="str">
            <v>Not Found</v>
          </cell>
          <cell r="K3696">
            <v>9.5299999999999996E-2</v>
          </cell>
          <cell r="L3696">
            <v>2E-3</v>
          </cell>
          <cell r="M3696">
            <v>10</v>
          </cell>
          <cell r="N3696" t="str">
            <v>Not Found</v>
          </cell>
          <cell r="O3696">
            <v>8.5099999999999995E-2</v>
          </cell>
          <cell r="P3696">
            <v>8.0000000000000004E-4</v>
          </cell>
          <cell r="Q3696">
            <v>2</v>
          </cell>
          <cell r="R3696">
            <v>-0.31374046826238133</v>
          </cell>
          <cell r="S3696">
            <v>-0.34276559501011128</v>
          </cell>
          <cell r="T3696">
            <v>-0.20581066972277653</v>
          </cell>
          <cell r="U3696">
            <v>-0.79968681440189404</v>
          </cell>
          <cell r="V3696">
            <v>-0.87006167634833231</v>
          </cell>
          <cell r="W3696">
            <v>-1.1305032141685032</v>
          </cell>
          <cell r="X3696">
            <v>38</v>
          </cell>
          <cell r="Y3696">
            <v>36</v>
          </cell>
          <cell r="Z3696">
            <v>42</v>
          </cell>
          <cell r="AA3696">
            <v>21</v>
          </cell>
          <cell r="AB3696">
            <v>20</v>
          </cell>
          <cell r="AC3696">
            <v>13</v>
          </cell>
        </row>
        <row r="3697">
          <cell r="A3697" t="str">
            <v>vOv</v>
          </cell>
          <cell r="B3697" t="str">
            <v>v</v>
          </cell>
          <cell r="C3697" t="str">
            <v>mid-8</v>
          </cell>
          <cell r="D3697" t="str">
            <v>O</v>
          </cell>
          <cell r="E3697" t="str">
            <v>v</v>
          </cell>
          <cell r="F3697" t="str">
            <v>mid-8</v>
          </cell>
          <cell r="G3697" t="str">
            <v>vO</v>
          </cell>
          <cell r="H3697" t="str">
            <v>Ov</v>
          </cell>
          <cell r="I3697">
            <v>3</v>
          </cell>
          <cell r="J3697" t="str">
            <v>Not Found</v>
          </cell>
          <cell r="K3697">
            <v>4.9500000000000002E-2</v>
          </cell>
          <cell r="L3697">
            <v>4.0000000000000002E-4</v>
          </cell>
          <cell r="M3697">
            <v>4</v>
          </cell>
          <cell r="N3697" t="str">
            <v>Not Found</v>
          </cell>
          <cell r="O3697">
            <v>3.27E-2</v>
          </cell>
          <cell r="P3697">
            <v>2.0000000000000001E-4</v>
          </cell>
          <cell r="Q3697">
            <v>1</v>
          </cell>
          <cell r="R3697">
            <v>-1.3705797653259491</v>
          </cell>
          <cell r="S3697">
            <v>-0.80751627686259497</v>
          </cell>
          <cell r="T3697">
            <v>-1.1721586718923735</v>
          </cell>
          <cell r="U3697">
            <v>-1.9992589542433976</v>
          </cell>
          <cell r="V3697">
            <v>-1.0533392693523762</v>
          </cell>
          <cell r="W3697">
            <v>-1.3621172138262847</v>
          </cell>
          <cell r="X3697">
            <v>9</v>
          </cell>
          <cell r="Y3697">
            <v>21</v>
          </cell>
          <cell r="Z3697">
            <v>12</v>
          </cell>
          <cell r="AA3697">
            <v>2</v>
          </cell>
          <cell r="AB3697">
            <v>15</v>
          </cell>
          <cell r="AC3697">
            <v>9</v>
          </cell>
        </row>
        <row r="3698">
          <cell r="A3698" t="str">
            <v>voz</v>
          </cell>
          <cell r="B3698" t="str">
            <v>v</v>
          </cell>
          <cell r="C3698" t="str">
            <v>mid-8</v>
          </cell>
          <cell r="D3698" t="str">
            <v>o</v>
          </cell>
          <cell r="E3698" t="str">
            <v>z</v>
          </cell>
          <cell r="F3698" t="str">
            <v>late-8</v>
          </cell>
          <cell r="G3698" t="str">
            <v>vo</v>
          </cell>
          <cell r="H3698" t="str">
            <v>oz</v>
          </cell>
          <cell r="I3698">
            <v>4</v>
          </cell>
          <cell r="J3698" t="str">
            <v>Not Found</v>
          </cell>
          <cell r="K3698">
            <v>9.1800000000000007E-2</v>
          </cell>
          <cell r="L3698">
            <v>2.3E-3</v>
          </cell>
          <cell r="M3698">
            <v>11</v>
          </cell>
          <cell r="N3698" t="str">
            <v>Not Found</v>
          </cell>
          <cell r="O3698">
            <v>8.72E-2</v>
          </cell>
          <cell r="P3698">
            <v>3.0000000000000001E-3</v>
          </cell>
          <cell r="Q3698">
            <v>5</v>
          </cell>
          <cell r="R3698">
            <v>-0.3945032966406013</v>
          </cell>
          <cell r="S3698">
            <v>-0.25562484216277065</v>
          </cell>
          <cell r="T3698">
            <v>-4.4752669361177014E-2</v>
          </cell>
          <cell r="U3698">
            <v>-0.75161235841587948</v>
          </cell>
          <cell r="V3698">
            <v>-0.19804383533350467</v>
          </cell>
          <cell r="W3698">
            <v>-0.43566121519515877</v>
          </cell>
          <cell r="X3698">
            <v>35</v>
          </cell>
          <cell r="Y3698">
            <v>40</v>
          </cell>
          <cell r="Z3698">
            <v>48</v>
          </cell>
          <cell r="AA3698">
            <v>23</v>
          </cell>
          <cell r="AB3698">
            <v>43</v>
          </cell>
          <cell r="AC3698">
            <v>33</v>
          </cell>
        </row>
        <row r="3699">
          <cell r="A3699" t="str">
            <v>vOz</v>
          </cell>
          <cell r="B3699" t="str">
            <v>v</v>
          </cell>
          <cell r="C3699" t="str">
            <v>mid-8</v>
          </cell>
          <cell r="D3699" t="str">
            <v>O</v>
          </cell>
          <cell r="E3699" t="str">
            <v>z</v>
          </cell>
          <cell r="F3699" t="str">
            <v>late-8</v>
          </cell>
          <cell r="G3699" t="str">
            <v>vO</v>
          </cell>
          <cell r="H3699" t="str">
            <v>Oz</v>
          </cell>
          <cell r="I3699">
            <v>4</v>
          </cell>
          <cell r="J3699" t="str">
            <v>Not Found</v>
          </cell>
          <cell r="K3699">
            <v>4.5999999999999999E-2</v>
          </cell>
          <cell r="L3699">
            <v>6.9999999999999999E-4</v>
          </cell>
          <cell r="M3699">
            <v>5</v>
          </cell>
          <cell r="N3699" t="str">
            <v>Not Found</v>
          </cell>
          <cell r="O3699">
            <v>3.4700000000000002E-2</v>
          </cell>
          <cell r="P3699">
            <v>1.1000000000000001E-3</v>
          </cell>
          <cell r="Q3699">
            <v>2</v>
          </cell>
          <cell r="R3699">
            <v>-1.4513425937041693</v>
          </cell>
          <cell r="S3699">
            <v>-0.72037552401525429</v>
          </cell>
          <cell r="T3699">
            <v>-1.0111006715307742</v>
          </cell>
          <cell r="U3699">
            <v>-1.9534737580662409</v>
          </cell>
          <cell r="V3699">
            <v>-0.7784228798463102</v>
          </cell>
          <cell r="W3699">
            <v>-1.1305032141685032</v>
          </cell>
          <cell r="X3699">
            <v>7.0000000000000009</v>
          </cell>
          <cell r="Y3699">
            <v>23</v>
          </cell>
          <cell r="Z3699">
            <v>15</v>
          </cell>
          <cell r="AA3699">
            <v>3</v>
          </cell>
          <cell r="AB3699">
            <v>22</v>
          </cell>
          <cell r="AC3699">
            <v>13</v>
          </cell>
        </row>
        <row r="3700">
          <cell r="A3700" t="str">
            <v>vRC</v>
          </cell>
          <cell r="B3700" t="str">
            <v>v</v>
          </cell>
          <cell r="C3700" t="str">
            <v>mid-8</v>
          </cell>
          <cell r="D3700" t="str">
            <v>R</v>
          </cell>
          <cell r="E3700" t="str">
            <v>C</v>
          </cell>
          <cell r="F3700" t="str">
            <v>mid-8</v>
          </cell>
          <cell r="G3700" t="str">
            <v>vR</v>
          </cell>
          <cell r="H3700" t="str">
            <v>RC</v>
          </cell>
          <cell r="I3700">
            <v>3</v>
          </cell>
          <cell r="J3700" t="str">
            <v>Not Found</v>
          </cell>
          <cell r="K3700">
            <v>5.5100000000000003E-2</v>
          </cell>
          <cell r="L3700">
            <v>3.3999999999999998E-3</v>
          </cell>
          <cell r="M3700">
            <v>12</v>
          </cell>
          <cell r="N3700" t="str">
            <v>Not Found</v>
          </cell>
          <cell r="O3700">
            <v>4.1799999999999997E-2</v>
          </cell>
          <cell r="P3700">
            <v>5.9999999999999995E-4</v>
          </cell>
          <cell r="Q3700">
            <v>2</v>
          </cell>
          <cell r="R3700">
            <v>-1.2413592399207967</v>
          </cell>
          <cell r="S3700">
            <v>6.3891251610811828E-2</v>
          </cell>
          <cell r="T3700">
            <v>0.11630533100042251</v>
          </cell>
          <cell r="U3700">
            <v>-1.7909363116373349</v>
          </cell>
          <cell r="V3700">
            <v>-0.93115420734968024</v>
          </cell>
          <cell r="W3700">
            <v>-1.1305032141685032</v>
          </cell>
          <cell r="X3700">
            <v>11</v>
          </cell>
          <cell r="Y3700">
            <v>52</v>
          </cell>
          <cell r="Z3700">
            <v>54</v>
          </cell>
          <cell r="AA3700">
            <v>4</v>
          </cell>
          <cell r="AB3700">
            <v>18</v>
          </cell>
          <cell r="AC3700">
            <v>13</v>
          </cell>
        </row>
        <row r="3701">
          <cell r="A3701" t="str">
            <v>vRd</v>
          </cell>
          <cell r="B3701" t="str">
            <v>v</v>
          </cell>
          <cell r="C3701" t="str">
            <v>mid-8</v>
          </cell>
          <cell r="D3701" t="str">
            <v>R</v>
          </cell>
          <cell r="E3701" t="str">
            <v>d</v>
          </cell>
          <cell r="F3701" t="str">
            <v>early-8</v>
          </cell>
          <cell r="G3701" t="str">
            <v>vR</v>
          </cell>
          <cell r="H3701" t="str">
            <v>Rd</v>
          </cell>
          <cell r="I3701">
            <v>2</v>
          </cell>
          <cell r="J3701" t="str">
            <v>Not Found</v>
          </cell>
          <cell r="K3701">
            <v>8.5099999999999995E-2</v>
          </cell>
          <cell r="L3701">
            <v>3.7000000000000002E-3</v>
          </cell>
          <cell r="M3701">
            <v>11</v>
          </cell>
          <cell r="N3701" t="str">
            <v>Not Found</v>
          </cell>
          <cell r="O3701">
            <v>8.2600000000000007E-2</v>
          </cell>
          <cell r="P3701">
            <v>2E-3</v>
          </cell>
          <cell r="Q3701">
            <v>4</v>
          </cell>
          <cell r="R3701">
            <v>-0.54910642525033748</v>
          </cell>
          <cell r="S3701">
            <v>0.1510320044581526</v>
          </cell>
          <cell r="T3701">
            <v>-4.4752669361177014E-2</v>
          </cell>
          <cell r="U3701">
            <v>-0.85691830962333959</v>
          </cell>
          <cell r="V3701">
            <v>-0.50350649034024453</v>
          </cell>
          <cell r="W3701">
            <v>-0.66727521485294028</v>
          </cell>
          <cell r="X3701">
            <v>28.999999999999996</v>
          </cell>
          <cell r="Y3701">
            <v>56.000000000000007</v>
          </cell>
          <cell r="Z3701">
            <v>48</v>
          </cell>
          <cell r="AA3701">
            <v>20</v>
          </cell>
          <cell r="AB3701">
            <v>31</v>
          </cell>
          <cell r="AC3701">
            <v>25</v>
          </cell>
        </row>
        <row r="3702">
          <cell r="A3702" t="str">
            <v>vRf</v>
          </cell>
          <cell r="B3702" t="str">
            <v>v</v>
          </cell>
          <cell r="C3702" t="str">
            <v>mid-8</v>
          </cell>
          <cell r="D3702" t="str">
            <v>R</v>
          </cell>
          <cell r="E3702" t="str">
            <v>f</v>
          </cell>
          <cell r="F3702" t="str">
            <v>mid-8</v>
          </cell>
          <cell r="G3702" t="str">
            <v>vR</v>
          </cell>
          <cell r="H3702" t="str">
            <v>Rf</v>
          </cell>
          <cell r="I3702">
            <v>3</v>
          </cell>
          <cell r="J3702" t="str">
            <v>Not Found</v>
          </cell>
          <cell r="K3702">
            <v>6.6799999999999998E-2</v>
          </cell>
          <cell r="L3702">
            <v>3.0000000000000001E-3</v>
          </cell>
          <cell r="M3702">
            <v>6</v>
          </cell>
          <cell r="N3702" t="str">
            <v>Not Found</v>
          </cell>
          <cell r="O3702">
            <v>4.8399999999999999E-2</v>
          </cell>
          <cell r="P3702">
            <v>6.9999999999999999E-4</v>
          </cell>
          <cell r="Q3702">
            <v>1</v>
          </cell>
          <cell r="R3702">
            <v>-0.97138064219931752</v>
          </cell>
          <cell r="S3702">
            <v>-5.2296418852309019E-2</v>
          </cell>
          <cell r="T3702">
            <v>-0.85004267116917465</v>
          </cell>
          <cell r="U3702">
            <v>-1.6398451642527179</v>
          </cell>
          <cell r="V3702">
            <v>-0.90060794184900617</v>
          </cell>
          <cell r="W3702">
            <v>-1.3621172138262847</v>
          </cell>
          <cell r="X3702">
            <v>17</v>
          </cell>
          <cell r="Y3702">
            <v>48</v>
          </cell>
          <cell r="Z3702">
            <v>20</v>
          </cell>
          <cell r="AA3702">
            <v>5</v>
          </cell>
          <cell r="AB3702">
            <v>19</v>
          </cell>
          <cell r="AC3702">
            <v>9</v>
          </cell>
        </row>
        <row r="3703">
          <cell r="A3703" t="str">
            <v>vRk</v>
          </cell>
          <cell r="B3703" t="str">
            <v>v</v>
          </cell>
          <cell r="C3703" t="str">
            <v>mid-8</v>
          </cell>
          <cell r="D3703" t="str">
            <v>R</v>
          </cell>
          <cell r="E3703" t="str">
            <v>k</v>
          </cell>
          <cell r="F3703" t="str">
            <v>mid-8</v>
          </cell>
          <cell r="G3703" t="str">
            <v>vR</v>
          </cell>
          <cell r="H3703" t="str">
            <v>Rk</v>
          </cell>
          <cell r="I3703">
            <v>3</v>
          </cell>
          <cell r="J3703" t="str">
            <v>Not Found</v>
          </cell>
          <cell r="K3703">
            <v>0.10059999999999999</v>
          </cell>
          <cell r="L3703">
            <v>5.0000000000000001E-3</v>
          </cell>
          <cell r="M3703">
            <v>13</v>
          </cell>
          <cell r="N3703" t="str">
            <v>Not Found</v>
          </cell>
          <cell r="O3703">
            <v>8.9800000000000005E-2</v>
          </cell>
          <cell r="P3703">
            <v>2.3E-3</v>
          </cell>
          <cell r="Q3703">
            <v>2</v>
          </cell>
          <cell r="R3703">
            <v>-0.19144247100393352</v>
          </cell>
          <cell r="S3703">
            <v>0.52864193346329558</v>
          </cell>
          <cell r="T3703">
            <v>0.27736333136202201</v>
          </cell>
          <cell r="U3703">
            <v>-0.69209160338557585</v>
          </cell>
          <cell r="V3703">
            <v>-0.41186769383822258</v>
          </cell>
          <cell r="W3703">
            <v>-1.1305032141685032</v>
          </cell>
          <cell r="X3703">
            <v>42</v>
          </cell>
          <cell r="Y3703">
            <v>70</v>
          </cell>
          <cell r="Z3703">
            <v>61</v>
          </cell>
          <cell r="AA3703">
            <v>24</v>
          </cell>
          <cell r="AB3703">
            <v>35</v>
          </cell>
          <cell r="AC3703">
            <v>13</v>
          </cell>
        </row>
        <row r="3704">
          <cell r="A3704" t="str">
            <v>vRl</v>
          </cell>
          <cell r="B3704" t="str">
            <v>v</v>
          </cell>
          <cell r="C3704" t="str">
            <v>mid-8</v>
          </cell>
          <cell r="D3704" t="str">
            <v>R</v>
          </cell>
          <cell r="E3704" t="str">
            <v>l</v>
          </cell>
          <cell r="F3704" t="str">
            <v>late-8</v>
          </cell>
          <cell r="G3704" t="str">
            <v>vR</v>
          </cell>
          <cell r="H3704" t="str">
            <v>Rl</v>
          </cell>
          <cell r="I3704">
            <v>4</v>
          </cell>
          <cell r="J3704" t="str">
            <v>Not Found</v>
          </cell>
          <cell r="K3704">
            <v>0.1208</v>
          </cell>
          <cell r="L3704">
            <v>3.3999999999999998E-3</v>
          </cell>
          <cell r="M3704">
            <v>16</v>
          </cell>
          <cell r="N3704" t="str">
            <v>Not Found</v>
          </cell>
          <cell r="O3704">
            <v>0.1106</v>
          </cell>
          <cell r="P3704">
            <v>2.2000000000000001E-3</v>
          </cell>
          <cell r="Q3704">
            <v>2</v>
          </cell>
          <cell r="R3704">
            <v>0.27467442420750926</v>
          </cell>
          <cell r="S3704">
            <v>6.3891251610811828E-2</v>
          </cell>
          <cell r="T3704">
            <v>0.76053733244682054</v>
          </cell>
          <cell r="U3704">
            <v>-0.21592556314314698</v>
          </cell>
          <cell r="V3704">
            <v>-0.44241395933889649</v>
          </cell>
          <cell r="W3704">
            <v>-1.1305032141685032</v>
          </cell>
          <cell r="X3704">
            <v>61</v>
          </cell>
          <cell r="Y3704">
            <v>52</v>
          </cell>
          <cell r="Z3704">
            <v>78</v>
          </cell>
          <cell r="AA3704">
            <v>41</v>
          </cell>
          <cell r="AB3704">
            <v>34</v>
          </cell>
          <cell r="AC3704">
            <v>13</v>
          </cell>
        </row>
        <row r="3705">
          <cell r="A3705" t="str">
            <v>vRm</v>
          </cell>
          <cell r="B3705" t="str">
            <v>v</v>
          </cell>
          <cell r="C3705" t="str">
            <v>mid-8</v>
          </cell>
          <cell r="D3705" t="str">
            <v>R</v>
          </cell>
          <cell r="E3705" t="str">
            <v>m</v>
          </cell>
          <cell r="F3705" t="str">
            <v>early-8</v>
          </cell>
          <cell r="G3705" t="str">
            <v>vR</v>
          </cell>
          <cell r="H3705" t="str">
            <v>Rm</v>
          </cell>
          <cell r="I3705">
            <v>2</v>
          </cell>
          <cell r="J3705" t="str">
            <v>Not Found</v>
          </cell>
          <cell r="K3705">
            <v>9.6500000000000002E-2</v>
          </cell>
          <cell r="L3705">
            <v>5.0000000000000001E-3</v>
          </cell>
          <cell r="M3705">
            <v>10</v>
          </cell>
          <cell r="N3705" t="str">
            <v>Not Found</v>
          </cell>
          <cell r="O3705">
            <v>7.4499999999999997E-2</v>
          </cell>
          <cell r="P3705">
            <v>1.2999999999999999E-3</v>
          </cell>
          <cell r="Q3705">
            <v>2</v>
          </cell>
          <cell r="R3705">
            <v>-0.28605035567556281</v>
          </cell>
          <cell r="S3705">
            <v>0.52864193346329558</v>
          </cell>
          <cell r="T3705">
            <v>-0.20581066972277653</v>
          </cell>
          <cell r="U3705">
            <v>-1.0423483541408241</v>
          </cell>
          <cell r="V3705">
            <v>-0.71733034884496238</v>
          </cell>
          <cell r="W3705">
            <v>-1.1305032141685032</v>
          </cell>
          <cell r="X3705">
            <v>39</v>
          </cell>
          <cell r="Y3705">
            <v>70</v>
          </cell>
          <cell r="Z3705">
            <v>42</v>
          </cell>
          <cell r="AA3705">
            <v>15</v>
          </cell>
          <cell r="AB3705">
            <v>24</v>
          </cell>
          <cell r="AC3705">
            <v>13</v>
          </cell>
        </row>
        <row r="3706">
          <cell r="A3706" t="str">
            <v>vRn</v>
          </cell>
          <cell r="B3706" t="str">
            <v>v</v>
          </cell>
          <cell r="C3706" t="str">
            <v>mid-8</v>
          </cell>
          <cell r="D3706" t="str">
            <v>R</v>
          </cell>
          <cell r="E3706" t="str">
            <v>n</v>
          </cell>
          <cell r="F3706" t="str">
            <v>early-8</v>
          </cell>
          <cell r="G3706" t="str">
            <v>vR</v>
          </cell>
          <cell r="H3706" t="str">
            <v>Rn</v>
          </cell>
          <cell r="I3706">
            <v>2</v>
          </cell>
          <cell r="J3706" t="str">
            <v>Not Found</v>
          </cell>
          <cell r="K3706">
            <v>0.14319999999999999</v>
          </cell>
          <cell r="L3706">
            <v>4.4000000000000003E-3</v>
          </cell>
          <cell r="M3706">
            <v>15</v>
          </cell>
          <cell r="N3706" t="str">
            <v>Not Found</v>
          </cell>
          <cell r="O3706">
            <v>0.1346</v>
          </cell>
          <cell r="P3706">
            <v>2.8999999999999998E-3</v>
          </cell>
          <cell r="Q3706">
            <v>7</v>
          </cell>
          <cell r="R3706">
            <v>0.79155652582811864</v>
          </cell>
          <cell r="S3706">
            <v>0.35436042776861426</v>
          </cell>
          <cell r="T3706">
            <v>0.59947933208522108</v>
          </cell>
          <cell r="U3706">
            <v>0.33349679098273233</v>
          </cell>
          <cell r="V3706">
            <v>-0.22859010083417874</v>
          </cell>
          <cell r="W3706">
            <v>2.7566784120404197E-2</v>
          </cell>
          <cell r="X3706">
            <v>79</v>
          </cell>
          <cell r="Y3706">
            <v>64</v>
          </cell>
          <cell r="Z3706">
            <v>72</v>
          </cell>
          <cell r="AA3706">
            <v>63</v>
          </cell>
          <cell r="AB3706">
            <v>42</v>
          </cell>
          <cell r="AC3706">
            <v>51</v>
          </cell>
        </row>
        <row r="3707">
          <cell r="A3707" t="str">
            <v>vRt</v>
          </cell>
          <cell r="B3707" t="str">
            <v>v</v>
          </cell>
          <cell r="C3707" t="str">
            <v>mid-8</v>
          </cell>
          <cell r="D3707" t="str">
            <v>R</v>
          </cell>
          <cell r="E3707" t="str">
            <v>t</v>
          </cell>
          <cell r="F3707" t="str">
            <v>mid-8</v>
          </cell>
          <cell r="G3707" t="str">
            <v>vR</v>
          </cell>
          <cell r="H3707" t="str">
            <v>Rt</v>
          </cell>
          <cell r="I3707">
            <v>3</v>
          </cell>
          <cell r="J3707" t="str">
            <v>Not Found</v>
          </cell>
          <cell r="K3707">
            <v>0.11310000000000001</v>
          </cell>
          <cell r="L3707">
            <v>4.7999999999999996E-3</v>
          </cell>
          <cell r="M3707">
            <v>19</v>
          </cell>
          <cell r="N3707" t="str">
            <v>Not Found</v>
          </cell>
          <cell r="O3707">
            <v>9.74E-2</v>
          </cell>
          <cell r="P3707">
            <v>3.3E-3</v>
          </cell>
          <cell r="Q3707">
            <v>7</v>
          </cell>
          <cell r="R3707">
            <v>9.699620177542477E-2</v>
          </cell>
          <cell r="S3707">
            <v>0.47054809823173493</v>
          </cell>
          <cell r="T3707">
            <v>1.2437113335316192</v>
          </cell>
          <cell r="U3707">
            <v>-0.51810785791238079</v>
          </cell>
          <cell r="V3707">
            <v>-0.10640503883148275</v>
          </cell>
          <cell r="W3707">
            <v>2.7566784120404197E-2</v>
          </cell>
          <cell r="X3707">
            <v>54</v>
          </cell>
          <cell r="Y3707">
            <v>68</v>
          </cell>
          <cell r="Z3707">
            <v>89</v>
          </cell>
          <cell r="AA3707">
            <v>30</v>
          </cell>
          <cell r="AB3707">
            <v>46</v>
          </cell>
          <cell r="AC3707">
            <v>51</v>
          </cell>
        </row>
        <row r="3708">
          <cell r="A3708" t="str">
            <v>vRT</v>
          </cell>
          <cell r="B3708" t="str">
            <v>v</v>
          </cell>
          <cell r="C3708" t="str">
            <v>mid-8</v>
          </cell>
          <cell r="D3708" t="str">
            <v>R</v>
          </cell>
          <cell r="E3708" t="str">
            <v>T</v>
          </cell>
          <cell r="F3708" t="str">
            <v>late-8</v>
          </cell>
          <cell r="G3708" t="str">
            <v>vR</v>
          </cell>
          <cell r="H3708" t="str">
            <v>RT</v>
          </cell>
          <cell r="I3708">
            <v>4</v>
          </cell>
          <cell r="J3708" t="str">
            <v>Not Found</v>
          </cell>
          <cell r="K3708">
            <v>5.45E-2</v>
          </cell>
          <cell r="L3708">
            <v>2.8E-3</v>
          </cell>
          <cell r="M3708">
            <v>11</v>
          </cell>
          <cell r="N3708" t="str">
            <v>Not Found</v>
          </cell>
          <cell r="O3708">
            <v>3.7699999999999997E-2</v>
          </cell>
          <cell r="P3708">
            <v>1E-3</v>
          </cell>
          <cell r="Q3708">
            <v>2</v>
          </cell>
          <cell r="R3708">
            <v>-1.2552042962142058</v>
          </cell>
          <cell r="S3708">
            <v>-0.1103902540838695</v>
          </cell>
          <cell r="T3708">
            <v>-4.4752669361177014E-2</v>
          </cell>
          <cell r="U3708">
            <v>-1.8847959638005058</v>
          </cell>
          <cell r="V3708">
            <v>-0.80896914534698428</v>
          </cell>
          <cell r="W3708">
            <v>-1.1305032141685032</v>
          </cell>
          <cell r="X3708">
            <v>10</v>
          </cell>
          <cell r="Y3708">
            <v>45</v>
          </cell>
          <cell r="Z3708">
            <v>48</v>
          </cell>
          <cell r="AA3708">
            <v>3</v>
          </cell>
          <cell r="AB3708">
            <v>22</v>
          </cell>
          <cell r="AC3708">
            <v>13</v>
          </cell>
        </row>
        <row r="3709">
          <cell r="A3709" t="str">
            <v>vub</v>
          </cell>
          <cell r="B3709" t="str">
            <v>v</v>
          </cell>
          <cell r="C3709" t="str">
            <v>mid-8</v>
          </cell>
          <cell r="D3709" t="str">
            <v>u</v>
          </cell>
          <cell r="E3709" t="str">
            <v>b</v>
          </cell>
          <cell r="F3709" t="str">
            <v>early-8</v>
          </cell>
          <cell r="G3709" t="str">
            <v>vu</v>
          </cell>
          <cell r="H3709" t="str">
            <v>ub</v>
          </cell>
          <cell r="I3709">
            <v>2</v>
          </cell>
          <cell r="J3709" t="str">
            <v>Not Found</v>
          </cell>
          <cell r="K3709">
            <v>7.0499999999999993E-2</v>
          </cell>
          <cell r="L3709">
            <v>1.1999999999999999E-3</v>
          </cell>
          <cell r="M3709">
            <v>2</v>
          </cell>
          <cell r="N3709" t="str">
            <v>Not Found</v>
          </cell>
          <cell r="O3709">
            <v>5.8400000000000001E-2</v>
          </cell>
          <cell r="P3709">
            <v>5.9999999999999995E-4</v>
          </cell>
          <cell r="Q3709">
            <v>1</v>
          </cell>
          <cell r="R3709">
            <v>-0.88600279505662771</v>
          </cell>
          <cell r="S3709">
            <v>-0.57514093593635329</v>
          </cell>
          <cell r="T3709">
            <v>-1.4942746726155727</v>
          </cell>
          <cell r="U3709">
            <v>-1.4109191833669348</v>
          </cell>
          <cell r="V3709">
            <v>-0.93115420734968024</v>
          </cell>
          <cell r="W3709">
            <v>-1.3621172138262847</v>
          </cell>
          <cell r="X3709">
            <v>19</v>
          </cell>
          <cell r="Y3709">
            <v>28.000000000000004</v>
          </cell>
          <cell r="Z3709">
            <v>7.0000000000000009</v>
          </cell>
          <cell r="AA3709">
            <v>8</v>
          </cell>
          <cell r="AB3709">
            <v>18</v>
          </cell>
          <cell r="AC3709">
            <v>9</v>
          </cell>
        </row>
        <row r="3710">
          <cell r="A3710" t="str">
            <v>vUC</v>
          </cell>
          <cell r="B3710" t="str">
            <v>v</v>
          </cell>
          <cell r="C3710" t="str">
            <v>mid-8</v>
          </cell>
          <cell r="D3710" t="str">
            <v>U</v>
          </cell>
          <cell r="E3710" t="str">
            <v>C</v>
          </cell>
          <cell r="F3710" t="str">
            <v>mid-8</v>
          </cell>
          <cell r="G3710" t="str">
            <v>vU</v>
          </cell>
          <cell r="H3710" t="str">
            <v>UC</v>
          </cell>
          <cell r="I3710">
            <v>3</v>
          </cell>
          <cell r="J3710" t="str">
            <v>Not Found</v>
          </cell>
          <cell r="K3710">
            <v>4.0599999999999997E-2</v>
          </cell>
          <cell r="L3710">
            <v>1E-4</v>
          </cell>
          <cell r="M3710">
            <v>3</v>
          </cell>
          <cell r="N3710" t="str">
            <v>Not Found</v>
          </cell>
          <cell r="O3710">
            <v>3.5200000000000002E-2</v>
          </cell>
          <cell r="P3710">
            <v>4.0000000000000002E-4</v>
          </cell>
          <cell r="Q3710">
            <v>1</v>
          </cell>
          <cell r="R3710">
            <v>-1.5759481003448521</v>
          </cell>
          <cell r="S3710">
            <v>-0.89465702970993566</v>
          </cell>
          <cell r="T3710">
            <v>-1.3332166722539731</v>
          </cell>
          <cell r="U3710">
            <v>-1.9420274590219517</v>
          </cell>
          <cell r="V3710">
            <v>-0.99224673835102817</v>
          </cell>
          <cell r="W3710">
            <v>-1.3621172138262847</v>
          </cell>
          <cell r="X3710">
            <v>6</v>
          </cell>
          <cell r="Y3710">
            <v>18</v>
          </cell>
          <cell r="Z3710">
            <v>9</v>
          </cell>
          <cell r="AA3710">
            <v>3</v>
          </cell>
          <cell r="AB3710">
            <v>17</v>
          </cell>
          <cell r="AC3710">
            <v>9</v>
          </cell>
        </row>
        <row r="3711">
          <cell r="A3711" t="str">
            <v>vud</v>
          </cell>
          <cell r="B3711" t="str">
            <v>v</v>
          </cell>
          <cell r="C3711" t="str">
            <v>mid-8</v>
          </cell>
          <cell r="D3711" t="str">
            <v>u</v>
          </cell>
          <cell r="E3711" t="str">
            <v>d</v>
          </cell>
          <cell r="F3711" t="str">
            <v>early-8</v>
          </cell>
          <cell r="G3711" t="str">
            <v>vu</v>
          </cell>
          <cell r="H3711" t="str">
            <v>ud</v>
          </cell>
          <cell r="I3711">
            <v>2</v>
          </cell>
          <cell r="J3711" t="str">
            <v>Not Found</v>
          </cell>
          <cell r="K3711">
            <v>8.2500000000000004E-2</v>
          </cell>
          <cell r="L3711">
            <v>1.6999999999999999E-3</v>
          </cell>
          <cell r="M3711">
            <v>8</v>
          </cell>
          <cell r="N3711" t="str">
            <v>Not Found</v>
          </cell>
          <cell r="O3711">
            <v>0.09</v>
          </cell>
          <cell r="P3711">
            <v>2.2000000000000001E-3</v>
          </cell>
          <cell r="Q3711">
            <v>5</v>
          </cell>
          <cell r="R3711">
            <v>-0.60910166918844377</v>
          </cell>
          <cell r="S3711">
            <v>-0.42990634785745202</v>
          </cell>
          <cell r="T3711">
            <v>-0.52792667044597552</v>
          </cell>
          <cell r="U3711">
            <v>-0.68751308376786036</v>
          </cell>
          <cell r="V3711">
            <v>-0.44241395933889649</v>
          </cell>
          <cell r="W3711">
            <v>-0.43566121519515877</v>
          </cell>
          <cell r="X3711">
            <v>27</v>
          </cell>
          <cell r="Y3711">
            <v>33</v>
          </cell>
          <cell r="Z3711">
            <v>30</v>
          </cell>
          <cell r="AA3711">
            <v>25</v>
          </cell>
          <cell r="AB3711">
            <v>34</v>
          </cell>
          <cell r="AC3711">
            <v>33</v>
          </cell>
        </row>
        <row r="3712">
          <cell r="A3712" t="str">
            <v>vUd</v>
          </cell>
          <cell r="B3712" t="str">
            <v>v</v>
          </cell>
          <cell r="C3712" t="str">
            <v>mid-8</v>
          </cell>
          <cell r="D3712" t="str">
            <v>U</v>
          </cell>
          <cell r="E3712" t="str">
            <v>d</v>
          </cell>
          <cell r="F3712" t="str">
            <v>early-8</v>
          </cell>
          <cell r="G3712" t="str">
            <v>vU</v>
          </cell>
          <cell r="H3712" t="str">
            <v>Ud</v>
          </cell>
          <cell r="I3712">
            <v>2</v>
          </cell>
          <cell r="J3712" t="str">
            <v>Not Found</v>
          </cell>
          <cell r="K3712">
            <v>7.0599999999999996E-2</v>
          </cell>
          <cell r="L3712">
            <v>1.2999999999999999E-3</v>
          </cell>
          <cell r="M3712">
            <v>6</v>
          </cell>
          <cell r="N3712" t="str">
            <v>Not Found</v>
          </cell>
          <cell r="O3712">
            <v>7.6100000000000001E-2</v>
          </cell>
          <cell r="P3712">
            <v>6.1000000000000004E-3</v>
          </cell>
          <cell r="Q3712">
            <v>5</v>
          </cell>
          <cell r="R3712">
            <v>-0.88369528567439282</v>
          </cell>
          <cell r="S3712">
            <v>-0.54609401832057292</v>
          </cell>
          <cell r="T3712">
            <v>-0.85004267116917465</v>
          </cell>
          <cell r="U3712">
            <v>-1.0057201971990988</v>
          </cell>
          <cell r="V3712">
            <v>0.74889039518738887</v>
          </cell>
          <cell r="W3712">
            <v>-0.43566121519515877</v>
          </cell>
          <cell r="X3712">
            <v>19</v>
          </cell>
          <cell r="Y3712">
            <v>28.999999999999996</v>
          </cell>
          <cell r="Z3712">
            <v>20</v>
          </cell>
          <cell r="AA3712">
            <v>16</v>
          </cell>
          <cell r="AB3712">
            <v>78</v>
          </cell>
          <cell r="AC3712">
            <v>33</v>
          </cell>
        </row>
        <row r="3713">
          <cell r="A3713" t="str">
            <v>vuf</v>
          </cell>
          <cell r="B3713" t="str">
            <v>v</v>
          </cell>
          <cell r="C3713" t="str">
            <v>mid-8</v>
          </cell>
          <cell r="D3713" t="str">
            <v>u</v>
          </cell>
          <cell r="E3713" t="str">
            <v>f</v>
          </cell>
          <cell r="F3713" t="str">
            <v>mid-8</v>
          </cell>
          <cell r="G3713" t="str">
            <v>vu</v>
          </cell>
          <cell r="H3713" t="str">
            <v>uf</v>
          </cell>
          <cell r="I3713">
            <v>3</v>
          </cell>
          <cell r="J3713" t="str">
            <v>Not Found</v>
          </cell>
          <cell r="K3713">
            <v>6.4199999999999993E-2</v>
          </cell>
          <cell r="L3713">
            <v>4.0000000000000002E-4</v>
          </cell>
          <cell r="M3713">
            <v>2</v>
          </cell>
          <cell r="N3713" t="str">
            <v>Not Found</v>
          </cell>
          <cell r="O3713">
            <v>5.5800000000000002E-2</v>
          </cell>
          <cell r="P3713">
            <v>6.9999999999999999E-4</v>
          </cell>
          <cell r="Q3713">
            <v>3</v>
          </cell>
          <cell r="R3713">
            <v>-1.031375886137424</v>
          </cell>
          <cell r="S3713">
            <v>-0.80751627686259497</v>
          </cell>
          <cell r="T3713">
            <v>-1.4942746726155727</v>
          </cell>
          <cell r="U3713">
            <v>-1.4704399383972384</v>
          </cell>
          <cell r="V3713">
            <v>-0.90060794184900617</v>
          </cell>
          <cell r="W3713">
            <v>-0.89888921451072179</v>
          </cell>
          <cell r="X3713">
            <v>15</v>
          </cell>
          <cell r="Y3713">
            <v>21</v>
          </cell>
          <cell r="Z3713">
            <v>7.0000000000000009</v>
          </cell>
          <cell r="AA3713">
            <v>7.0000000000000009</v>
          </cell>
          <cell r="AB3713">
            <v>19</v>
          </cell>
          <cell r="AC3713">
            <v>18</v>
          </cell>
        </row>
        <row r="3714">
          <cell r="A3714" t="str">
            <v>vuk</v>
          </cell>
          <cell r="B3714" t="str">
            <v>v</v>
          </cell>
          <cell r="C3714" t="str">
            <v>mid-8</v>
          </cell>
          <cell r="D3714" t="str">
            <v>u</v>
          </cell>
          <cell r="E3714" t="str">
            <v>k</v>
          </cell>
          <cell r="F3714" t="str">
            <v>mid-8</v>
          </cell>
          <cell r="G3714" t="str">
            <v>vu</v>
          </cell>
          <cell r="H3714" t="str">
            <v>uk</v>
          </cell>
          <cell r="I3714">
            <v>3</v>
          </cell>
          <cell r="J3714" t="str">
            <v>Not Found</v>
          </cell>
          <cell r="K3714">
            <v>9.8000000000000004E-2</v>
          </cell>
          <cell r="L3714">
            <v>1.1000000000000001E-3</v>
          </cell>
          <cell r="M3714">
            <v>2</v>
          </cell>
          <cell r="N3714" t="str">
            <v>Not Found</v>
          </cell>
          <cell r="O3714">
            <v>9.7199999999999995E-2</v>
          </cell>
          <cell r="P3714">
            <v>5.0000000000000001E-4</v>
          </cell>
          <cell r="Q3714">
            <v>2</v>
          </cell>
          <cell r="R3714">
            <v>-0.25143771494203981</v>
          </cell>
          <cell r="S3714">
            <v>-0.60418785355213334</v>
          </cell>
          <cell r="T3714">
            <v>-1.4942746726155727</v>
          </cell>
          <cell r="U3714">
            <v>-0.5226863775300965</v>
          </cell>
          <cell r="V3714">
            <v>-0.9617004728503542</v>
          </cell>
          <cell r="W3714">
            <v>-1.1305032141685032</v>
          </cell>
          <cell r="X3714">
            <v>40</v>
          </cell>
          <cell r="Y3714">
            <v>27</v>
          </cell>
          <cell r="Z3714">
            <v>7.0000000000000009</v>
          </cell>
          <cell r="AA3714">
            <v>30</v>
          </cell>
          <cell r="AB3714">
            <v>17</v>
          </cell>
          <cell r="AC3714">
            <v>13</v>
          </cell>
        </row>
        <row r="3715">
          <cell r="A3715" t="str">
            <v>vUk</v>
          </cell>
          <cell r="B3715" t="str">
            <v>v</v>
          </cell>
          <cell r="C3715" t="str">
            <v>mid-8</v>
          </cell>
          <cell r="D3715" t="str">
            <v>U</v>
          </cell>
          <cell r="E3715" t="str">
            <v>k</v>
          </cell>
          <cell r="F3715" t="str">
            <v>mid-8</v>
          </cell>
          <cell r="G3715" t="str">
            <v>vU</v>
          </cell>
          <cell r="H3715" t="str">
            <v>Uk</v>
          </cell>
          <cell r="I3715">
            <v>3</v>
          </cell>
          <cell r="J3715" t="str">
            <v>Not Found</v>
          </cell>
          <cell r="K3715">
            <v>8.6099999999999996E-2</v>
          </cell>
          <cell r="L3715">
            <v>1E-3</v>
          </cell>
          <cell r="M3715">
            <v>8</v>
          </cell>
          <cell r="N3715" t="str">
            <v>Not Found</v>
          </cell>
          <cell r="O3715">
            <v>8.3299999999999999E-2</v>
          </cell>
          <cell r="P3715">
            <v>3.0999999999999999E-3</v>
          </cell>
          <cell r="Q3715">
            <v>6</v>
          </cell>
          <cell r="R3715">
            <v>-0.52603133142798886</v>
          </cell>
          <cell r="S3715">
            <v>-0.6332347711679136</v>
          </cell>
          <cell r="T3715">
            <v>-0.52792667044597552</v>
          </cell>
          <cell r="U3715">
            <v>-0.84089349096133492</v>
          </cell>
          <cell r="V3715">
            <v>-0.16749756983283073</v>
          </cell>
          <cell r="W3715">
            <v>-0.20404721553737729</v>
          </cell>
          <cell r="X3715">
            <v>30</v>
          </cell>
          <cell r="Y3715">
            <v>26</v>
          </cell>
          <cell r="Z3715">
            <v>30</v>
          </cell>
          <cell r="AA3715">
            <v>20</v>
          </cell>
          <cell r="AB3715">
            <v>44</v>
          </cell>
          <cell r="AC3715">
            <v>42</v>
          </cell>
        </row>
        <row r="3716">
          <cell r="A3716" t="str">
            <v>vul</v>
          </cell>
          <cell r="B3716" t="str">
            <v>v</v>
          </cell>
          <cell r="C3716" t="str">
            <v>mid-8</v>
          </cell>
          <cell r="D3716" t="str">
            <v>u</v>
          </cell>
          <cell r="E3716" t="str">
            <v>l</v>
          </cell>
          <cell r="F3716" t="str">
            <v>late-8</v>
          </cell>
          <cell r="G3716" t="str">
            <v>vu</v>
          </cell>
          <cell r="H3716" t="str">
            <v>ul</v>
          </cell>
          <cell r="I3716">
            <v>4</v>
          </cell>
          <cell r="J3716" t="str">
            <v>Not Found</v>
          </cell>
          <cell r="K3716">
            <v>0.1182</v>
          </cell>
          <cell r="L3716">
            <v>1.6000000000000001E-3</v>
          </cell>
          <cell r="M3716">
            <v>12</v>
          </cell>
          <cell r="N3716" t="str">
            <v>Not Found</v>
          </cell>
          <cell r="O3716">
            <v>0.1181</v>
          </cell>
          <cell r="P3716">
            <v>2.2000000000000001E-3</v>
          </cell>
          <cell r="Q3716">
            <v>4</v>
          </cell>
          <cell r="R3716">
            <v>0.21467918026940269</v>
          </cell>
          <cell r="S3716">
            <v>-0.45895326547323223</v>
          </cell>
          <cell r="T3716">
            <v>0.11630533100042251</v>
          </cell>
          <cell r="U3716">
            <v>-4.4231077478809812E-2</v>
          </cell>
          <cell r="V3716">
            <v>-0.44241395933889649</v>
          </cell>
          <cell r="W3716">
            <v>-0.66727521485294028</v>
          </cell>
          <cell r="X3716">
            <v>59</v>
          </cell>
          <cell r="Y3716">
            <v>32</v>
          </cell>
          <cell r="Z3716">
            <v>54</v>
          </cell>
          <cell r="AA3716">
            <v>48</v>
          </cell>
          <cell r="AB3716">
            <v>34</v>
          </cell>
          <cell r="AC3716">
            <v>25</v>
          </cell>
        </row>
        <row r="3717">
          <cell r="A3717" t="str">
            <v>vUl</v>
          </cell>
          <cell r="B3717" t="str">
            <v>v</v>
          </cell>
          <cell r="C3717" t="str">
            <v>mid-8</v>
          </cell>
          <cell r="D3717" t="str">
            <v>U</v>
          </cell>
          <cell r="E3717" t="str">
            <v>l</v>
          </cell>
          <cell r="F3717" t="str">
            <v>late-8</v>
          </cell>
          <cell r="G3717" t="str">
            <v>vU</v>
          </cell>
          <cell r="H3717" t="str">
            <v>Ul</v>
          </cell>
          <cell r="I3717">
            <v>4</v>
          </cell>
          <cell r="J3717" t="str">
            <v>Not Found</v>
          </cell>
          <cell r="K3717">
            <v>0.10630000000000001</v>
          </cell>
          <cell r="L3717">
            <v>1.9E-3</v>
          </cell>
          <cell r="M3717">
            <v>9</v>
          </cell>
          <cell r="N3717" t="str">
            <v>Not Found</v>
          </cell>
          <cell r="O3717">
            <v>0.1041</v>
          </cell>
          <cell r="P3717">
            <v>2.3999999999999998E-3</v>
          </cell>
          <cell r="Q3717">
            <v>4</v>
          </cell>
          <cell r="R3717">
            <v>-5.9914436216546019E-2</v>
          </cell>
          <cell r="S3717">
            <v>-0.37181251262589154</v>
          </cell>
          <cell r="T3717">
            <v>-0.36686867008437607</v>
          </cell>
          <cell r="U3717">
            <v>-0.36472745071890611</v>
          </cell>
          <cell r="V3717">
            <v>-0.38132142833754862</v>
          </cell>
          <cell r="W3717">
            <v>-0.66727521485294028</v>
          </cell>
          <cell r="X3717">
            <v>48</v>
          </cell>
          <cell r="Y3717">
            <v>35</v>
          </cell>
          <cell r="Z3717">
            <v>36</v>
          </cell>
          <cell r="AA3717">
            <v>36</v>
          </cell>
          <cell r="AB3717">
            <v>36</v>
          </cell>
          <cell r="AC3717">
            <v>25</v>
          </cell>
        </row>
        <row r="3718">
          <cell r="A3718" t="str">
            <v>vum</v>
          </cell>
          <cell r="B3718" t="str">
            <v>v</v>
          </cell>
          <cell r="C3718" t="str">
            <v>mid-8</v>
          </cell>
          <cell r="D3718" t="str">
            <v>u</v>
          </cell>
          <cell r="E3718" t="str">
            <v>m</v>
          </cell>
          <cell r="F3718" t="str">
            <v>early-8</v>
          </cell>
          <cell r="G3718" t="str">
            <v>vu</v>
          </cell>
          <cell r="H3718" t="str">
            <v>um</v>
          </cell>
          <cell r="I3718">
            <v>2</v>
          </cell>
          <cell r="J3718" t="str">
            <v>Not Found</v>
          </cell>
          <cell r="K3718">
            <v>9.4E-2</v>
          </cell>
          <cell r="L3718">
            <v>2.0999999999999999E-3</v>
          </cell>
          <cell r="M3718">
            <v>9</v>
          </cell>
          <cell r="N3718" t="str">
            <v>Not Found</v>
          </cell>
          <cell r="O3718">
            <v>8.1900000000000001E-2</v>
          </cell>
          <cell r="P3718">
            <v>1.2999999999999999E-3</v>
          </cell>
          <cell r="Q3718">
            <v>4</v>
          </cell>
          <cell r="R3718">
            <v>-0.34373809023143442</v>
          </cell>
          <cell r="S3718">
            <v>-0.31371867739433112</v>
          </cell>
          <cell r="T3718">
            <v>-0.36686867008437607</v>
          </cell>
          <cell r="U3718">
            <v>-0.87294312828534448</v>
          </cell>
          <cell r="V3718">
            <v>-0.71733034884496238</v>
          </cell>
          <cell r="W3718">
            <v>-0.66727521485294028</v>
          </cell>
          <cell r="X3718">
            <v>37</v>
          </cell>
          <cell r="Y3718">
            <v>37</v>
          </cell>
          <cell r="Z3718">
            <v>36</v>
          </cell>
          <cell r="AA3718">
            <v>19</v>
          </cell>
          <cell r="AB3718">
            <v>24</v>
          </cell>
          <cell r="AC3718">
            <v>25</v>
          </cell>
        </row>
        <row r="3719">
          <cell r="A3719" t="str">
            <v>vun</v>
          </cell>
          <cell r="B3719" t="str">
            <v>v</v>
          </cell>
          <cell r="C3719" t="str">
            <v>mid-8</v>
          </cell>
          <cell r="D3719" t="str">
            <v>u</v>
          </cell>
          <cell r="E3719" t="str">
            <v>n</v>
          </cell>
          <cell r="F3719" t="str">
            <v>early-8</v>
          </cell>
          <cell r="G3719" t="str">
            <v>vu</v>
          </cell>
          <cell r="H3719" t="str">
            <v>un</v>
          </cell>
          <cell r="I3719">
            <v>2</v>
          </cell>
          <cell r="J3719" t="str">
            <v>Not Found</v>
          </cell>
          <cell r="K3719">
            <v>0.1406</v>
          </cell>
          <cell r="L3719">
            <v>2.5999999999999999E-3</v>
          </cell>
          <cell r="M3719">
            <v>13</v>
          </cell>
          <cell r="N3719" t="str">
            <v>Not Found</v>
          </cell>
          <cell r="O3719">
            <v>0.14199999999999999</v>
          </cell>
          <cell r="P3719">
            <v>3.0000000000000001E-3</v>
          </cell>
          <cell r="Q3719">
            <v>9</v>
          </cell>
          <cell r="R3719">
            <v>0.73156128189001235</v>
          </cell>
          <cell r="S3719">
            <v>-0.16848408931542999</v>
          </cell>
          <cell r="T3719">
            <v>0.27736333136202201</v>
          </cell>
          <cell r="U3719">
            <v>0.50290201683821156</v>
          </cell>
          <cell r="V3719">
            <v>-0.19804383533350467</v>
          </cell>
          <cell r="W3719">
            <v>0.49079478343596716</v>
          </cell>
          <cell r="X3719">
            <v>77</v>
          </cell>
          <cell r="Y3719">
            <v>43</v>
          </cell>
          <cell r="Z3719">
            <v>61</v>
          </cell>
          <cell r="AA3719">
            <v>69</v>
          </cell>
          <cell r="AB3719">
            <v>43</v>
          </cell>
          <cell r="AC3719">
            <v>69</v>
          </cell>
        </row>
        <row r="3720">
          <cell r="A3720" t="str">
            <v>vUn</v>
          </cell>
          <cell r="B3720" t="str">
            <v>v</v>
          </cell>
          <cell r="C3720" t="str">
            <v>mid-8</v>
          </cell>
          <cell r="D3720" t="str">
            <v>U</v>
          </cell>
          <cell r="E3720" t="str">
            <v>n</v>
          </cell>
          <cell r="F3720" t="str">
            <v>early-8</v>
          </cell>
          <cell r="G3720" t="str">
            <v>vU</v>
          </cell>
          <cell r="H3720" t="str">
            <v>Un</v>
          </cell>
          <cell r="I3720">
            <v>2</v>
          </cell>
          <cell r="J3720" t="str">
            <v>Not Found</v>
          </cell>
          <cell r="K3720">
            <v>0.1288</v>
          </cell>
          <cell r="L3720">
            <v>5.0000000000000001E-4</v>
          </cell>
          <cell r="M3720">
            <v>3</v>
          </cell>
          <cell r="N3720" t="str">
            <v>Not Found</v>
          </cell>
          <cell r="O3720">
            <v>0.12809999999999999</v>
          </cell>
          <cell r="P3720">
            <v>1E-4</v>
          </cell>
          <cell r="Q3720">
            <v>3</v>
          </cell>
          <cell r="R3720">
            <v>0.45927517478629826</v>
          </cell>
          <cell r="S3720">
            <v>-0.77846935924681471</v>
          </cell>
          <cell r="T3720">
            <v>-1.3332166722539731</v>
          </cell>
          <cell r="U3720">
            <v>0.18469490340697317</v>
          </cell>
          <cell r="V3720">
            <v>-1.0838855348530503</v>
          </cell>
          <cell r="W3720">
            <v>-0.89888921451072179</v>
          </cell>
          <cell r="X3720">
            <v>68</v>
          </cell>
          <cell r="Y3720">
            <v>21</v>
          </cell>
          <cell r="Z3720">
            <v>9</v>
          </cell>
          <cell r="AA3720">
            <v>56.999999999999993</v>
          </cell>
          <cell r="AB3720">
            <v>14.000000000000002</v>
          </cell>
          <cell r="AC3720">
            <v>18</v>
          </cell>
        </row>
        <row r="3721">
          <cell r="A3721" t="str">
            <v>vup</v>
          </cell>
          <cell r="B3721" t="str">
            <v>v</v>
          </cell>
          <cell r="C3721" t="str">
            <v>mid-8</v>
          </cell>
          <cell r="D3721" t="str">
            <v>u</v>
          </cell>
          <cell r="E3721" t="str">
            <v>p</v>
          </cell>
          <cell r="F3721" t="str">
            <v>early-8</v>
          </cell>
          <cell r="G3721" t="str">
            <v>vu</v>
          </cell>
          <cell r="H3721" t="str">
            <v>up</v>
          </cell>
          <cell r="I3721">
            <v>2</v>
          </cell>
          <cell r="J3721" t="str">
            <v>Not Found</v>
          </cell>
          <cell r="K3721">
            <v>8.1699999999999995E-2</v>
          </cell>
          <cell r="L3721">
            <v>1.8E-3</v>
          </cell>
          <cell r="M3721">
            <v>6</v>
          </cell>
          <cell r="N3721" t="str">
            <v>Not Found</v>
          </cell>
          <cell r="O3721">
            <v>6.9000000000000006E-2</v>
          </cell>
          <cell r="P3721">
            <v>2.3999999999999998E-3</v>
          </cell>
          <cell r="Q3721">
            <v>5</v>
          </cell>
          <cell r="R3721">
            <v>-0.62756174424632283</v>
          </cell>
          <cell r="S3721">
            <v>-0.40085943024167181</v>
          </cell>
          <cell r="T3721">
            <v>-0.85004267116917465</v>
          </cell>
          <cell r="U3721">
            <v>-1.1682576436280045</v>
          </cell>
          <cell r="V3721">
            <v>-0.38132142833754862</v>
          </cell>
          <cell r="W3721">
            <v>-0.43566121519515877</v>
          </cell>
          <cell r="X3721">
            <v>26</v>
          </cell>
          <cell r="Y3721">
            <v>34</v>
          </cell>
          <cell r="Z3721">
            <v>20</v>
          </cell>
          <cell r="AA3721">
            <v>12</v>
          </cell>
          <cell r="AB3721">
            <v>36</v>
          </cell>
          <cell r="AC3721">
            <v>33</v>
          </cell>
        </row>
        <row r="3722">
          <cell r="A3722" t="str">
            <v>vUr</v>
          </cell>
          <cell r="B3722" t="str">
            <v>v</v>
          </cell>
          <cell r="C3722" t="str">
            <v>mid-8</v>
          </cell>
          <cell r="D3722" t="str">
            <v>U</v>
          </cell>
          <cell r="E3722" t="str">
            <v>r</v>
          </cell>
          <cell r="F3722" t="str">
            <v>late-8</v>
          </cell>
          <cell r="G3722" t="str">
            <v>vU</v>
          </cell>
          <cell r="H3722" t="str">
            <v>Ur</v>
          </cell>
          <cell r="I3722">
            <v>4</v>
          </cell>
          <cell r="J3722" t="str">
            <v>Not Found</v>
          </cell>
          <cell r="K3722">
            <v>0.1111</v>
          </cell>
          <cell r="L3722">
            <v>2.8999999999999998E-3</v>
          </cell>
          <cell r="M3722">
            <v>4</v>
          </cell>
          <cell r="N3722" t="str">
            <v>Not Found</v>
          </cell>
          <cell r="O3722">
            <v>0.11070000000000001</v>
          </cell>
          <cell r="P3722">
            <v>5.9999999999999995E-4</v>
          </cell>
          <cell r="Q3722">
            <v>1</v>
          </cell>
          <cell r="R3722">
            <v>5.0846014130727438E-2</v>
          </cell>
          <cell r="S3722">
            <v>-8.134333646808932E-2</v>
          </cell>
          <cell r="T3722">
            <v>-1.1721586718923735</v>
          </cell>
          <cell r="U3722">
            <v>-0.21363630333428907</v>
          </cell>
          <cell r="V3722">
            <v>-0.93115420734968024</v>
          </cell>
          <cell r="W3722">
            <v>-1.3621172138262847</v>
          </cell>
          <cell r="X3722">
            <v>52</v>
          </cell>
          <cell r="Y3722">
            <v>46</v>
          </cell>
          <cell r="Z3722">
            <v>12</v>
          </cell>
          <cell r="AA3722">
            <v>42</v>
          </cell>
          <cell r="AB3722">
            <v>18</v>
          </cell>
          <cell r="AC3722">
            <v>9</v>
          </cell>
        </row>
        <row r="3723">
          <cell r="A3723" t="str">
            <v>vus</v>
          </cell>
          <cell r="B3723" t="str">
            <v>v</v>
          </cell>
          <cell r="C3723" t="str">
            <v>mid-8</v>
          </cell>
          <cell r="D3723" t="str">
            <v>u</v>
          </cell>
          <cell r="E3723" t="str">
            <v>s</v>
          </cell>
          <cell r="F3723" t="str">
            <v>late-8</v>
          </cell>
          <cell r="G3723" t="str">
            <v>vu</v>
          </cell>
          <cell r="H3723" t="str">
            <v>us</v>
          </cell>
          <cell r="I3723">
            <v>4</v>
          </cell>
          <cell r="J3723" t="str">
            <v>Not Found</v>
          </cell>
          <cell r="K3723">
            <v>0.1234</v>
          </cell>
          <cell r="L3723">
            <v>1.4E-3</v>
          </cell>
          <cell r="M3723">
            <v>11</v>
          </cell>
          <cell r="N3723" t="str">
            <v>Not Found</v>
          </cell>
          <cell r="O3723">
            <v>9.8900000000000002E-2</v>
          </cell>
          <cell r="P3723">
            <v>1.6000000000000001E-3</v>
          </cell>
          <cell r="Q3723">
            <v>6</v>
          </cell>
          <cell r="R3723">
            <v>0.33466966814561555</v>
          </cell>
          <cell r="S3723">
            <v>-0.51704710070479265</v>
          </cell>
          <cell r="T3723">
            <v>-4.4752669361177014E-2</v>
          </cell>
          <cell r="U3723">
            <v>-0.48376896077951326</v>
          </cell>
          <cell r="V3723">
            <v>-0.62569155234294049</v>
          </cell>
          <cell r="W3723">
            <v>-0.20404721553737729</v>
          </cell>
          <cell r="X3723">
            <v>63</v>
          </cell>
          <cell r="Y3723">
            <v>30</v>
          </cell>
          <cell r="Z3723">
            <v>48</v>
          </cell>
          <cell r="AA3723">
            <v>31</v>
          </cell>
          <cell r="AB3723">
            <v>27</v>
          </cell>
          <cell r="AC3723">
            <v>42</v>
          </cell>
        </row>
        <row r="3724">
          <cell r="A3724" t="str">
            <v>vUs</v>
          </cell>
          <cell r="B3724" t="str">
            <v>v</v>
          </cell>
          <cell r="C3724" t="str">
            <v>mid-8</v>
          </cell>
          <cell r="D3724" t="str">
            <v>U</v>
          </cell>
          <cell r="E3724" t="str">
            <v>s</v>
          </cell>
          <cell r="F3724" t="str">
            <v>late-8</v>
          </cell>
          <cell r="G3724" t="str">
            <v>vU</v>
          </cell>
          <cell r="H3724" t="str">
            <v>Us</v>
          </cell>
          <cell r="I3724">
            <v>4</v>
          </cell>
          <cell r="J3724" t="str">
            <v>Not Found</v>
          </cell>
          <cell r="K3724">
            <v>0.1115</v>
          </cell>
          <cell r="L3724">
            <v>2.0000000000000001E-4</v>
          </cell>
          <cell r="M3724">
            <v>4</v>
          </cell>
          <cell r="N3724" t="str">
            <v>Not Found</v>
          </cell>
          <cell r="O3724">
            <v>8.5000000000000006E-2</v>
          </cell>
          <cell r="P3724">
            <v>2.0000000000000001E-4</v>
          </cell>
          <cell r="Q3724">
            <v>2</v>
          </cell>
          <cell r="R3724">
            <v>6.007605165966684E-2</v>
          </cell>
          <cell r="S3724">
            <v>-0.86561011209415539</v>
          </cell>
          <cell r="T3724">
            <v>-1.1721586718923735</v>
          </cell>
          <cell r="U3724">
            <v>-0.80197607421075168</v>
          </cell>
          <cell r="V3724">
            <v>-1.0533392693523762</v>
          </cell>
          <cell r="W3724">
            <v>-1.1305032141685032</v>
          </cell>
          <cell r="X3724">
            <v>52</v>
          </cell>
          <cell r="Y3724">
            <v>19</v>
          </cell>
          <cell r="Z3724">
            <v>12</v>
          </cell>
          <cell r="AA3724">
            <v>21</v>
          </cell>
          <cell r="AB3724">
            <v>15</v>
          </cell>
          <cell r="AC3724">
            <v>13</v>
          </cell>
        </row>
        <row r="3725">
          <cell r="A3725" t="str">
            <v>vUS</v>
          </cell>
          <cell r="B3725" t="str">
            <v>v</v>
          </cell>
          <cell r="C3725" t="str">
            <v>mid-8</v>
          </cell>
          <cell r="D3725" t="str">
            <v>U</v>
          </cell>
          <cell r="E3725" t="str">
            <v>S</v>
          </cell>
          <cell r="F3725" t="str">
            <v>late-8</v>
          </cell>
          <cell r="G3725" t="str">
            <v>vU</v>
          </cell>
          <cell r="H3725" t="str">
            <v>US</v>
          </cell>
          <cell r="I3725">
            <v>4</v>
          </cell>
          <cell r="J3725" t="str">
            <v>Not Found</v>
          </cell>
          <cell r="K3725">
            <v>4.0399999999999998E-2</v>
          </cell>
          <cell r="L3725">
            <v>2.9999999999999997E-4</v>
          </cell>
          <cell r="M3725">
            <v>2</v>
          </cell>
          <cell r="N3725" t="str">
            <v>Not Found</v>
          </cell>
          <cell r="O3725">
            <v>3.3799999999999997E-2</v>
          </cell>
          <cell r="P3725">
            <v>6.9999999999999999E-4</v>
          </cell>
          <cell r="Q3725">
            <v>2</v>
          </cell>
          <cell r="R3725">
            <v>-1.5805631191093215</v>
          </cell>
          <cell r="S3725">
            <v>-0.83656319447837524</v>
          </cell>
          <cell r="T3725">
            <v>-1.4942746726155727</v>
          </cell>
          <cell r="U3725">
            <v>-1.9740770963459613</v>
          </cell>
          <cell r="V3725">
            <v>-0.90060794184900617</v>
          </cell>
          <cell r="W3725">
            <v>-1.1305032141685032</v>
          </cell>
          <cell r="X3725">
            <v>6</v>
          </cell>
          <cell r="Y3725">
            <v>20</v>
          </cell>
          <cell r="Z3725">
            <v>7.0000000000000009</v>
          </cell>
          <cell r="AA3725">
            <v>2</v>
          </cell>
          <cell r="AB3725">
            <v>19</v>
          </cell>
          <cell r="AC3725">
            <v>13</v>
          </cell>
        </row>
        <row r="3726">
          <cell r="A3726" t="str">
            <v>vut</v>
          </cell>
          <cell r="B3726" t="str">
            <v>v</v>
          </cell>
          <cell r="C3726" t="str">
            <v>mid-8</v>
          </cell>
          <cell r="D3726" t="str">
            <v>u</v>
          </cell>
          <cell r="E3726" t="str">
            <v>t</v>
          </cell>
          <cell r="F3726" t="str">
            <v>mid-8</v>
          </cell>
          <cell r="G3726" t="str">
            <v>vu</v>
          </cell>
          <cell r="H3726" t="str">
            <v>ut</v>
          </cell>
          <cell r="I3726">
            <v>3</v>
          </cell>
          <cell r="J3726" t="str">
            <v>Not Found</v>
          </cell>
          <cell r="K3726">
            <v>0.1105</v>
          </cell>
          <cell r="L3726">
            <v>2.7000000000000001E-3</v>
          </cell>
          <cell r="M3726">
            <v>14</v>
          </cell>
          <cell r="N3726" t="str">
            <v>Not Found</v>
          </cell>
          <cell r="O3726">
            <v>0.1048</v>
          </cell>
          <cell r="P3726">
            <v>2.2000000000000001E-3</v>
          </cell>
          <cell r="Q3726">
            <v>7</v>
          </cell>
          <cell r="R3726">
            <v>3.7000957837318174E-2</v>
          </cell>
          <cell r="S3726">
            <v>-0.13943717169964967</v>
          </cell>
          <cell r="T3726">
            <v>0.43842133172362152</v>
          </cell>
          <cell r="U3726">
            <v>-0.34870263205690116</v>
          </cell>
          <cell r="V3726">
            <v>-0.44241395933889649</v>
          </cell>
          <cell r="W3726">
            <v>2.7566784120404197E-2</v>
          </cell>
          <cell r="X3726">
            <v>51</v>
          </cell>
          <cell r="Y3726">
            <v>44</v>
          </cell>
          <cell r="Z3726">
            <v>67</v>
          </cell>
          <cell r="AA3726">
            <v>36</v>
          </cell>
          <cell r="AB3726">
            <v>34</v>
          </cell>
          <cell r="AC3726">
            <v>51</v>
          </cell>
        </row>
        <row r="3727">
          <cell r="A3727" t="str">
            <v>vuT</v>
          </cell>
          <cell r="B3727" t="str">
            <v>v</v>
          </cell>
          <cell r="C3727" t="str">
            <v>mid-8</v>
          </cell>
          <cell r="D3727" t="str">
            <v>u</v>
          </cell>
          <cell r="E3727" t="str">
            <v>T</v>
          </cell>
          <cell r="F3727" t="str">
            <v>late-8</v>
          </cell>
          <cell r="G3727" t="str">
            <v>vu</v>
          </cell>
          <cell r="H3727" t="str">
            <v>uT</v>
          </cell>
          <cell r="I3727">
            <v>4</v>
          </cell>
          <cell r="J3727" t="str">
            <v>Not Found</v>
          </cell>
          <cell r="K3727">
            <v>5.1900000000000002E-2</v>
          </cell>
          <cell r="L3727">
            <v>6.9999999999999999E-4</v>
          </cell>
          <cell r="M3727">
            <v>4</v>
          </cell>
          <cell r="N3727" t="str">
            <v>Not Found</v>
          </cell>
          <cell r="O3727">
            <v>4.5100000000000001E-2</v>
          </cell>
          <cell r="P3727">
            <v>1E-3</v>
          </cell>
          <cell r="Q3727">
            <v>2</v>
          </cell>
          <cell r="R3727">
            <v>-1.3151995401523122</v>
          </cell>
          <cell r="S3727">
            <v>-0.72037552401525429</v>
          </cell>
          <cell r="T3727">
            <v>-1.1721586718923735</v>
          </cell>
          <cell r="U3727">
            <v>-1.7153907379450264</v>
          </cell>
          <cell r="V3727">
            <v>-0.80896914534698428</v>
          </cell>
          <cell r="W3727">
            <v>-1.1305032141685032</v>
          </cell>
          <cell r="X3727">
            <v>9</v>
          </cell>
          <cell r="Y3727">
            <v>23</v>
          </cell>
          <cell r="Z3727">
            <v>12</v>
          </cell>
          <cell r="AA3727">
            <v>4</v>
          </cell>
          <cell r="AB3727">
            <v>22</v>
          </cell>
          <cell r="AC3727">
            <v>13</v>
          </cell>
        </row>
        <row r="3728">
          <cell r="A3728" t="str">
            <v>vUt</v>
          </cell>
          <cell r="B3728" t="str">
            <v>v</v>
          </cell>
          <cell r="C3728" t="str">
            <v>mid-8</v>
          </cell>
          <cell r="D3728" t="str">
            <v>U</v>
          </cell>
          <cell r="E3728" t="str">
            <v>t</v>
          </cell>
          <cell r="F3728" t="str">
            <v>mid-8</v>
          </cell>
          <cell r="G3728" t="str">
            <v>vU</v>
          </cell>
          <cell r="H3728" t="str">
            <v>Ut</v>
          </cell>
          <cell r="I3728">
            <v>3</v>
          </cell>
          <cell r="J3728" t="str">
            <v>Not Found</v>
          </cell>
          <cell r="K3728">
            <v>9.8699999999999996E-2</v>
          </cell>
          <cell r="L3728">
            <v>6.9999999999999999E-4</v>
          </cell>
          <cell r="M3728">
            <v>6</v>
          </cell>
          <cell r="N3728" t="str">
            <v>Not Found</v>
          </cell>
          <cell r="O3728">
            <v>9.0899999999999995E-2</v>
          </cell>
          <cell r="P3728">
            <v>1.6000000000000001E-3</v>
          </cell>
          <cell r="Q3728">
            <v>4</v>
          </cell>
          <cell r="R3728">
            <v>-0.2352851492663959</v>
          </cell>
          <cell r="S3728">
            <v>-0.72037552401525429</v>
          </cell>
          <cell r="T3728">
            <v>-0.85004267116917465</v>
          </cell>
          <cell r="U3728">
            <v>-0.66690974548813986</v>
          </cell>
          <cell r="V3728">
            <v>-0.62569155234294049</v>
          </cell>
          <cell r="W3728">
            <v>-0.66727521485294028</v>
          </cell>
          <cell r="X3728">
            <v>41</v>
          </cell>
          <cell r="Y3728">
            <v>23</v>
          </cell>
          <cell r="Z3728">
            <v>20</v>
          </cell>
          <cell r="AA3728">
            <v>25</v>
          </cell>
          <cell r="AB3728">
            <v>27</v>
          </cell>
          <cell r="AC3728">
            <v>25</v>
          </cell>
        </row>
        <row r="3729">
          <cell r="A3729" t="str">
            <v>vuv</v>
          </cell>
          <cell r="B3729" t="str">
            <v>v</v>
          </cell>
          <cell r="C3729" t="str">
            <v>mid-8</v>
          </cell>
          <cell r="D3729" t="str">
            <v>u</v>
          </cell>
          <cell r="E3729" t="str">
            <v>v</v>
          </cell>
          <cell r="F3729" t="str">
            <v>mid-8</v>
          </cell>
          <cell r="G3729" t="str">
            <v>vu</v>
          </cell>
          <cell r="H3729" t="str">
            <v>uv</v>
          </cell>
          <cell r="I3729">
            <v>3</v>
          </cell>
          <cell r="J3729" t="str">
            <v>Not Found</v>
          </cell>
          <cell r="K3729">
            <v>6.8199999999999997E-2</v>
          </cell>
          <cell r="L3729">
            <v>5.0000000000000001E-4</v>
          </cell>
          <cell r="M3729">
            <v>2</v>
          </cell>
          <cell r="N3729" t="str">
            <v>Not Found</v>
          </cell>
          <cell r="O3729">
            <v>5.8700000000000002E-2</v>
          </cell>
          <cell r="P3729">
            <v>1.4E-3</v>
          </cell>
          <cell r="Q3729">
            <v>2</v>
          </cell>
          <cell r="R3729">
            <v>-0.93907551084802954</v>
          </cell>
          <cell r="S3729">
            <v>-0.77846935924681471</v>
          </cell>
          <cell r="T3729">
            <v>-1.4942746726155727</v>
          </cell>
          <cell r="U3729">
            <v>-1.4040514039403613</v>
          </cell>
          <cell r="V3729">
            <v>-0.68678408334428831</v>
          </cell>
          <cell r="W3729">
            <v>-1.1305032141685032</v>
          </cell>
          <cell r="X3729">
            <v>17</v>
          </cell>
          <cell r="Y3729">
            <v>21</v>
          </cell>
          <cell r="Z3729">
            <v>7.0000000000000009</v>
          </cell>
          <cell r="AA3729">
            <v>8</v>
          </cell>
          <cell r="AB3729">
            <v>25</v>
          </cell>
          <cell r="AC3729">
            <v>13</v>
          </cell>
        </row>
        <row r="3730">
          <cell r="A3730" t="str">
            <v>vuz</v>
          </cell>
          <cell r="B3730" t="str">
            <v>v</v>
          </cell>
          <cell r="C3730" t="str">
            <v>mid-8</v>
          </cell>
          <cell r="D3730" t="str">
            <v>u</v>
          </cell>
          <cell r="E3730" t="str">
            <v>z</v>
          </cell>
          <cell r="F3730" t="str">
            <v>late-8</v>
          </cell>
          <cell r="G3730" t="str">
            <v>vu</v>
          </cell>
          <cell r="H3730" t="str">
            <v>uz</v>
          </cell>
          <cell r="I3730">
            <v>4</v>
          </cell>
          <cell r="J3730" t="str">
            <v>Not Found</v>
          </cell>
          <cell r="K3730">
            <v>6.4699999999999994E-2</v>
          </cell>
          <cell r="L3730">
            <v>1.1000000000000001E-3</v>
          </cell>
          <cell r="M3730">
            <v>7</v>
          </cell>
          <cell r="N3730" t="str">
            <v>Not Found</v>
          </cell>
          <cell r="O3730">
            <v>6.0699999999999997E-2</v>
          </cell>
          <cell r="P3730">
            <v>2.3999999999999998E-3</v>
          </cell>
          <cell r="Q3730">
            <v>5</v>
          </cell>
          <cell r="R3730">
            <v>-1.0198383392262498</v>
          </cell>
          <cell r="S3730">
            <v>-0.60418785355213334</v>
          </cell>
          <cell r="T3730">
            <v>-0.68898467080757508</v>
          </cell>
          <cell r="U3730">
            <v>-1.3582662077632048</v>
          </cell>
          <cell r="V3730">
            <v>-0.38132142833754862</v>
          </cell>
          <cell r="W3730">
            <v>-0.43566121519515877</v>
          </cell>
          <cell r="X3730">
            <v>15</v>
          </cell>
          <cell r="Y3730">
            <v>27</v>
          </cell>
          <cell r="Z3730">
            <v>24</v>
          </cell>
          <cell r="AA3730">
            <v>9</v>
          </cell>
          <cell r="AB3730">
            <v>36</v>
          </cell>
          <cell r="AC3730">
            <v>33</v>
          </cell>
        </row>
        <row r="3731">
          <cell r="A3731" t="str">
            <v>vWd</v>
          </cell>
          <cell r="B3731" t="str">
            <v>v</v>
          </cell>
          <cell r="C3731" t="str">
            <v>mid-8</v>
          </cell>
          <cell r="D3731" t="str">
            <v>W</v>
          </cell>
          <cell r="E3731" t="str">
            <v>d</v>
          </cell>
          <cell r="F3731" t="str">
            <v>early-8</v>
          </cell>
          <cell r="G3731" t="str">
            <v>vW</v>
          </cell>
          <cell r="H3731" t="str">
            <v>Wd</v>
          </cell>
          <cell r="I3731">
            <v>2</v>
          </cell>
          <cell r="J3731" t="str">
            <v>Not Found</v>
          </cell>
          <cell r="K3731">
            <v>7.0099999999999996E-2</v>
          </cell>
          <cell r="L3731">
            <v>5.0000000000000001E-4</v>
          </cell>
          <cell r="M3731">
            <v>5</v>
          </cell>
          <cell r="N3731" t="str">
            <v>Not Found</v>
          </cell>
          <cell r="O3731">
            <v>7.3200000000000001E-2</v>
          </cell>
          <cell r="P3731">
            <v>1.1000000000000001E-3</v>
          </cell>
          <cell r="Q3731">
            <v>2</v>
          </cell>
          <cell r="R3731">
            <v>-0.89523283258556707</v>
          </cell>
          <cell r="S3731">
            <v>-0.77846935924681471</v>
          </cell>
          <cell r="T3731">
            <v>-1.0111006715307742</v>
          </cell>
          <cell r="U3731">
            <v>-1.0721087316559759</v>
          </cell>
          <cell r="V3731">
            <v>-0.7784228798463102</v>
          </cell>
          <cell r="W3731">
            <v>-1.1305032141685032</v>
          </cell>
          <cell r="X3731">
            <v>19</v>
          </cell>
          <cell r="Y3731">
            <v>21</v>
          </cell>
          <cell r="Z3731">
            <v>15</v>
          </cell>
          <cell r="AA3731">
            <v>14.000000000000002</v>
          </cell>
          <cell r="AB3731">
            <v>22</v>
          </cell>
          <cell r="AC3731">
            <v>13</v>
          </cell>
        </row>
        <row r="3732">
          <cell r="A3732" t="str">
            <v>vWJ</v>
          </cell>
          <cell r="B3732" t="str">
            <v>v</v>
          </cell>
          <cell r="C3732" t="str">
            <v>mid-8</v>
          </cell>
          <cell r="D3732" t="str">
            <v>W</v>
          </cell>
          <cell r="E3732" t="str">
            <v>J</v>
          </cell>
          <cell r="F3732" t="str">
            <v>mid-8</v>
          </cell>
          <cell r="G3732" t="str">
            <v>vW</v>
          </cell>
          <cell r="H3732" t="str">
            <v>WJ</v>
          </cell>
          <cell r="I3732">
            <v>3</v>
          </cell>
          <cell r="J3732" t="str">
            <v>Not Found</v>
          </cell>
          <cell r="K3732">
            <v>4.2900000000000001E-2</v>
          </cell>
          <cell r="L3732">
            <v>2.0000000000000001E-4</v>
          </cell>
          <cell r="M3732">
            <v>5</v>
          </cell>
          <cell r="N3732" t="str">
            <v>Not Found</v>
          </cell>
          <cell r="O3732">
            <v>2.5999999999999999E-2</v>
          </cell>
          <cell r="P3732">
            <v>1E-4</v>
          </cell>
          <cell r="Q3732">
            <v>1</v>
          </cell>
          <cell r="R3732">
            <v>-1.52287538455345</v>
          </cell>
          <cell r="S3732">
            <v>-0.86561011209415539</v>
          </cell>
          <cell r="T3732">
            <v>-1.0111006715307742</v>
          </cell>
          <cell r="U3732">
            <v>-2.1526393614368722</v>
          </cell>
          <cell r="V3732">
            <v>-1.0838855348530503</v>
          </cell>
          <cell r="W3732">
            <v>-1.3621172138262847</v>
          </cell>
          <cell r="X3732">
            <v>6</v>
          </cell>
          <cell r="Y3732">
            <v>19</v>
          </cell>
          <cell r="Z3732">
            <v>15</v>
          </cell>
          <cell r="AA3732">
            <v>2</v>
          </cell>
          <cell r="AB3732">
            <v>14.000000000000002</v>
          </cell>
          <cell r="AC3732">
            <v>9</v>
          </cell>
        </row>
        <row r="3733">
          <cell r="A3733" t="str">
            <v>vWl</v>
          </cell>
          <cell r="B3733" t="str">
            <v>v</v>
          </cell>
          <cell r="C3733" t="str">
            <v>mid-8</v>
          </cell>
          <cell r="D3733" t="str">
            <v>W</v>
          </cell>
          <cell r="E3733" t="str">
            <v>l</v>
          </cell>
          <cell r="F3733" t="str">
            <v>late-8</v>
          </cell>
          <cell r="G3733" t="str">
            <v>vW</v>
          </cell>
          <cell r="H3733" t="str">
            <v>Wl</v>
          </cell>
          <cell r="I3733">
            <v>4</v>
          </cell>
          <cell r="J3733" t="str">
            <v>Not Found</v>
          </cell>
          <cell r="K3733">
            <v>0.10580000000000001</v>
          </cell>
          <cell r="L3733">
            <v>5.0000000000000001E-4</v>
          </cell>
          <cell r="M3733">
            <v>14</v>
          </cell>
          <cell r="N3733" t="str">
            <v>Not Found</v>
          </cell>
          <cell r="O3733">
            <v>0.1012</v>
          </cell>
          <cell r="P3733">
            <v>2.9999999999999997E-4</v>
          </cell>
          <cell r="Q3733">
            <v>2</v>
          </cell>
          <cell r="R3733">
            <v>-7.1451983127720345E-2</v>
          </cell>
          <cell r="S3733">
            <v>-0.77846935924681471</v>
          </cell>
          <cell r="T3733">
            <v>0.43842133172362152</v>
          </cell>
          <cell r="U3733">
            <v>-0.4311159851757832</v>
          </cell>
          <cell r="V3733">
            <v>-1.0227930038517021</v>
          </cell>
          <cell r="W3733">
            <v>-1.1305032141685032</v>
          </cell>
          <cell r="X3733">
            <v>47</v>
          </cell>
          <cell r="Y3733">
            <v>21</v>
          </cell>
          <cell r="Z3733">
            <v>67</v>
          </cell>
          <cell r="AA3733">
            <v>33</v>
          </cell>
          <cell r="AB3733">
            <v>16</v>
          </cell>
          <cell r="AC3733">
            <v>13</v>
          </cell>
        </row>
        <row r="3734">
          <cell r="A3734" t="str">
            <v>vWn</v>
          </cell>
          <cell r="B3734" t="str">
            <v>v</v>
          </cell>
          <cell r="C3734" t="str">
            <v>mid-8</v>
          </cell>
          <cell r="D3734" t="str">
            <v>W</v>
          </cell>
          <cell r="E3734" t="str">
            <v>n</v>
          </cell>
          <cell r="F3734" t="str">
            <v>early-8</v>
          </cell>
          <cell r="G3734" t="str">
            <v>vW</v>
          </cell>
          <cell r="H3734" t="str">
            <v>Wn</v>
          </cell>
          <cell r="I3734">
            <v>2</v>
          </cell>
          <cell r="J3734" t="str">
            <v>Not Found</v>
          </cell>
          <cell r="K3734">
            <v>0.12820000000000001</v>
          </cell>
          <cell r="L3734">
            <v>4.1999999999999997E-3</v>
          </cell>
          <cell r="M3734">
            <v>10</v>
          </cell>
          <cell r="N3734" t="str">
            <v>Not Found</v>
          </cell>
          <cell r="O3734">
            <v>0.12509999999999999</v>
          </cell>
          <cell r="P3734">
            <v>5.3E-3</v>
          </cell>
          <cell r="Q3734">
            <v>6</v>
          </cell>
          <cell r="R3734">
            <v>0.44543011849288933</v>
          </cell>
          <cell r="S3734">
            <v>0.29626659253705362</v>
          </cell>
          <cell r="T3734">
            <v>-0.20581066972277653</v>
          </cell>
          <cell r="U3734">
            <v>0.11601710914123818</v>
          </cell>
          <cell r="V3734">
            <v>0.50452027118199683</v>
          </cell>
          <cell r="W3734">
            <v>-0.20404721553737729</v>
          </cell>
          <cell r="X3734">
            <v>67</v>
          </cell>
          <cell r="Y3734">
            <v>62</v>
          </cell>
          <cell r="Z3734">
            <v>42</v>
          </cell>
          <cell r="AA3734">
            <v>55.000000000000007</v>
          </cell>
          <cell r="AB3734">
            <v>70</v>
          </cell>
          <cell r="AC3734">
            <v>42</v>
          </cell>
        </row>
        <row r="3735">
          <cell r="A3735" t="str">
            <v>vWr</v>
          </cell>
          <cell r="B3735" t="str">
            <v>v</v>
          </cell>
          <cell r="C3735" t="str">
            <v>mid-8</v>
          </cell>
          <cell r="D3735" t="str">
            <v>W</v>
          </cell>
          <cell r="E3735" t="str">
            <v>r</v>
          </cell>
          <cell r="F3735" t="str">
            <v>late-8</v>
          </cell>
          <cell r="G3735" t="str">
            <v>vW</v>
          </cell>
          <cell r="H3735" t="str">
            <v>Wr</v>
          </cell>
          <cell r="I3735">
            <v>4</v>
          </cell>
          <cell r="J3735" t="str">
            <v>Not Found</v>
          </cell>
          <cell r="K3735">
            <v>0.1105</v>
          </cell>
          <cell r="L3735">
            <v>4.0000000000000002E-4</v>
          </cell>
          <cell r="M3735">
            <v>8</v>
          </cell>
          <cell r="N3735" t="str">
            <v>Not Found</v>
          </cell>
          <cell r="O3735">
            <v>0.1077</v>
          </cell>
          <cell r="P3735">
            <v>2.0000000000000001E-4</v>
          </cell>
          <cell r="Q3735">
            <v>2</v>
          </cell>
          <cell r="R3735">
            <v>3.7000957837318174E-2</v>
          </cell>
          <cell r="S3735">
            <v>-0.80751627686259497</v>
          </cell>
          <cell r="T3735">
            <v>-0.52792667044597552</v>
          </cell>
          <cell r="U3735">
            <v>-0.28231409760002407</v>
          </cell>
          <cell r="V3735">
            <v>-1.0533392693523762</v>
          </cell>
          <cell r="W3735">
            <v>-1.1305032141685032</v>
          </cell>
          <cell r="X3735">
            <v>51</v>
          </cell>
          <cell r="Y3735">
            <v>21</v>
          </cell>
          <cell r="Z3735">
            <v>30</v>
          </cell>
          <cell r="AA3735">
            <v>39</v>
          </cell>
          <cell r="AB3735">
            <v>15</v>
          </cell>
          <cell r="AC3735">
            <v>13</v>
          </cell>
        </row>
        <row r="3736">
          <cell r="A3736" t="str">
            <v>vWs</v>
          </cell>
          <cell r="B3736" t="str">
            <v>v</v>
          </cell>
          <cell r="C3736" t="str">
            <v>mid-8</v>
          </cell>
          <cell r="D3736" t="str">
            <v>W</v>
          </cell>
          <cell r="E3736" t="str">
            <v>s</v>
          </cell>
          <cell r="F3736" t="str">
            <v>late-8</v>
          </cell>
          <cell r="G3736" t="str">
            <v>vW</v>
          </cell>
          <cell r="H3736" t="str">
            <v>Ws</v>
          </cell>
          <cell r="I3736">
            <v>4</v>
          </cell>
          <cell r="J3736" t="str">
            <v>Not Found</v>
          </cell>
          <cell r="K3736">
            <v>0.1109</v>
          </cell>
          <cell r="L3736">
            <v>1E-3</v>
          </cell>
          <cell r="M3736">
            <v>11</v>
          </cell>
          <cell r="N3736" t="str">
            <v>Not Found</v>
          </cell>
          <cell r="O3736">
            <v>8.2100000000000006E-2</v>
          </cell>
          <cell r="P3736">
            <v>8.9999999999999998E-4</v>
          </cell>
          <cell r="Q3736">
            <v>4</v>
          </cell>
          <cell r="R3736">
            <v>4.6230995366257577E-2</v>
          </cell>
          <cell r="S3736">
            <v>-0.6332347711679136</v>
          </cell>
          <cell r="T3736">
            <v>-4.4752669361177014E-2</v>
          </cell>
          <cell r="U3736">
            <v>-0.86836460866762877</v>
          </cell>
          <cell r="V3736">
            <v>-0.83951541084765835</v>
          </cell>
          <cell r="W3736">
            <v>-0.66727521485294028</v>
          </cell>
          <cell r="X3736">
            <v>52</v>
          </cell>
          <cell r="Y3736">
            <v>26</v>
          </cell>
          <cell r="Z3736">
            <v>48</v>
          </cell>
          <cell r="AA3736">
            <v>19</v>
          </cell>
          <cell r="AB3736">
            <v>21</v>
          </cell>
          <cell r="AC3736">
            <v>25</v>
          </cell>
        </row>
        <row r="3737">
          <cell r="A3737" t="str">
            <v>vWt</v>
          </cell>
          <cell r="B3737" t="str">
            <v>v</v>
          </cell>
          <cell r="C3737" t="str">
            <v>mid-8</v>
          </cell>
          <cell r="D3737" t="str">
            <v>W</v>
          </cell>
          <cell r="E3737" t="str">
            <v>t</v>
          </cell>
          <cell r="F3737" t="str">
            <v>mid-8</v>
          </cell>
          <cell r="G3737" t="str">
            <v>vW</v>
          </cell>
          <cell r="H3737" t="str">
            <v>Wt</v>
          </cell>
          <cell r="I3737">
            <v>3</v>
          </cell>
          <cell r="J3737" t="str">
            <v>Not Found</v>
          </cell>
          <cell r="K3737">
            <v>9.8100000000000007E-2</v>
          </cell>
          <cell r="L3737">
            <v>6.9999999999999999E-4</v>
          </cell>
          <cell r="M3737">
            <v>15</v>
          </cell>
          <cell r="N3737" t="str">
            <v>Not Found</v>
          </cell>
          <cell r="O3737">
            <v>8.7900000000000006E-2</v>
          </cell>
          <cell r="P3737">
            <v>4.0000000000000002E-4</v>
          </cell>
          <cell r="Q3737">
            <v>4</v>
          </cell>
          <cell r="R3737">
            <v>-0.24913020555980486</v>
          </cell>
          <cell r="S3737">
            <v>-0.72037552401525429</v>
          </cell>
          <cell r="T3737">
            <v>0.59947933208522108</v>
          </cell>
          <cell r="U3737">
            <v>-0.73558753975387459</v>
          </cell>
          <cell r="V3737">
            <v>-0.99224673835102817</v>
          </cell>
          <cell r="W3737">
            <v>-0.66727521485294028</v>
          </cell>
          <cell r="X3737">
            <v>40</v>
          </cell>
          <cell r="Y3737">
            <v>23</v>
          </cell>
          <cell r="Z3737">
            <v>72</v>
          </cell>
          <cell r="AA3737">
            <v>23</v>
          </cell>
          <cell r="AB3737">
            <v>17</v>
          </cell>
          <cell r="AC3737">
            <v>25</v>
          </cell>
        </row>
        <row r="3738">
          <cell r="A3738" t="str">
            <v>vWT</v>
          </cell>
          <cell r="B3738" t="str">
            <v>v</v>
          </cell>
          <cell r="C3738" t="str">
            <v>mid-8</v>
          </cell>
          <cell r="D3738" t="str">
            <v>W</v>
          </cell>
          <cell r="E3738" t="str">
            <v>T</v>
          </cell>
          <cell r="F3738" t="str">
            <v>late-8</v>
          </cell>
          <cell r="G3738" t="str">
            <v>vW</v>
          </cell>
          <cell r="H3738" t="str">
            <v>WT</v>
          </cell>
          <cell r="I3738">
            <v>4</v>
          </cell>
          <cell r="J3738" t="str">
            <v>Not Found</v>
          </cell>
          <cell r="K3738">
            <v>3.95E-2</v>
          </cell>
          <cell r="L3738">
            <v>6.9999999999999999E-4</v>
          </cell>
          <cell r="M3738">
            <v>5</v>
          </cell>
          <cell r="N3738" t="str">
            <v>Not Found</v>
          </cell>
          <cell r="O3738">
            <v>2.8299999999999999E-2</v>
          </cell>
          <cell r="P3738">
            <v>5.9999999999999995E-4</v>
          </cell>
          <cell r="Q3738">
            <v>2</v>
          </cell>
          <cell r="R3738">
            <v>-1.6013307035494355</v>
          </cell>
          <cell r="S3738">
            <v>-0.72037552401525429</v>
          </cell>
          <cell r="T3738">
            <v>-1.0111006715307742</v>
          </cell>
          <cell r="U3738">
            <v>-2.0999863858331418</v>
          </cell>
          <cell r="V3738">
            <v>-0.93115420734968024</v>
          </cell>
          <cell r="W3738">
            <v>-1.1305032141685032</v>
          </cell>
          <cell r="X3738">
            <v>5</v>
          </cell>
          <cell r="Y3738">
            <v>23</v>
          </cell>
          <cell r="Z3738">
            <v>15</v>
          </cell>
          <cell r="AA3738">
            <v>2</v>
          </cell>
          <cell r="AB3738">
            <v>18</v>
          </cell>
          <cell r="AC3738">
            <v>13</v>
          </cell>
        </row>
        <row r="3739">
          <cell r="A3739" t="str">
            <v>vYb</v>
          </cell>
          <cell r="B3739" t="str">
            <v>v</v>
          </cell>
          <cell r="C3739" t="str">
            <v>mid-8</v>
          </cell>
          <cell r="D3739" t="str">
            <v>Y</v>
          </cell>
          <cell r="E3739" t="str">
            <v>b</v>
          </cell>
          <cell r="F3739" t="str">
            <v>early-8</v>
          </cell>
          <cell r="G3739" t="str">
            <v>vY</v>
          </cell>
          <cell r="H3739" t="str">
            <v>Yb</v>
          </cell>
          <cell r="I3739">
            <v>2</v>
          </cell>
          <cell r="J3739" t="str">
            <v>Not Found</v>
          </cell>
          <cell r="K3739">
            <v>8.2699999999999996E-2</v>
          </cell>
          <cell r="L3739">
            <v>3.5999999999999999E-3</v>
          </cell>
          <cell r="M3739">
            <v>9</v>
          </cell>
          <cell r="N3739" t="str">
            <v>Not Found</v>
          </cell>
          <cell r="O3739">
            <v>6.9599999999999995E-2</v>
          </cell>
          <cell r="P3739">
            <v>1.1000000000000001E-3</v>
          </cell>
          <cell r="Q3739">
            <v>1</v>
          </cell>
          <cell r="R3739">
            <v>-0.6044866504239742</v>
          </cell>
          <cell r="S3739">
            <v>0.1219850868423723</v>
          </cell>
          <cell r="T3739">
            <v>-0.36686867008437607</v>
          </cell>
          <cell r="U3739">
            <v>-1.1545220847748578</v>
          </cell>
          <cell r="V3739">
            <v>-0.7784228798463102</v>
          </cell>
          <cell r="W3739">
            <v>-1.3621172138262847</v>
          </cell>
          <cell r="X3739">
            <v>27</v>
          </cell>
          <cell r="Y3739">
            <v>55.000000000000007</v>
          </cell>
          <cell r="Z3739">
            <v>36</v>
          </cell>
          <cell r="AA3739">
            <v>12</v>
          </cell>
          <cell r="AB3739">
            <v>22</v>
          </cell>
          <cell r="AC3739">
            <v>9</v>
          </cell>
        </row>
        <row r="3740">
          <cell r="A3740" t="str">
            <v>vYC</v>
          </cell>
          <cell r="B3740" t="str">
            <v>v</v>
          </cell>
          <cell r="C3740" t="str">
            <v>mid-8</v>
          </cell>
          <cell r="D3740" t="str">
            <v>Y</v>
          </cell>
          <cell r="E3740" t="str">
            <v>C</v>
          </cell>
          <cell r="F3740" t="str">
            <v>mid-8</v>
          </cell>
          <cell r="G3740" t="str">
            <v>vY</v>
          </cell>
          <cell r="H3740" t="str">
            <v>YC</v>
          </cell>
          <cell r="I3740">
            <v>3</v>
          </cell>
          <cell r="J3740" t="str">
            <v>Not Found</v>
          </cell>
          <cell r="K3740">
            <v>6.4699999999999994E-2</v>
          </cell>
          <cell r="L3740">
            <v>2.5999999999999999E-3</v>
          </cell>
          <cell r="M3740">
            <v>9</v>
          </cell>
          <cell r="N3740" t="str">
            <v>Not Found</v>
          </cell>
          <cell r="O3740">
            <v>6.0299999999999999E-2</v>
          </cell>
          <cell r="P3740">
            <v>5.9999999999999995E-4</v>
          </cell>
          <cell r="Q3740">
            <v>1</v>
          </cell>
          <cell r="R3740">
            <v>-1.0198383392262498</v>
          </cell>
          <cell r="S3740">
            <v>-0.16848408931542999</v>
          </cell>
          <cell r="T3740">
            <v>-0.36686867008437607</v>
          </cell>
          <cell r="U3740">
            <v>-1.367423246998636</v>
          </cell>
          <cell r="V3740">
            <v>-0.93115420734968024</v>
          </cell>
          <cell r="W3740">
            <v>-1.3621172138262847</v>
          </cell>
          <cell r="X3740">
            <v>15</v>
          </cell>
          <cell r="Y3740">
            <v>43</v>
          </cell>
          <cell r="Z3740">
            <v>36</v>
          </cell>
          <cell r="AA3740">
            <v>9</v>
          </cell>
          <cell r="AB3740">
            <v>18</v>
          </cell>
          <cell r="AC3740">
            <v>9</v>
          </cell>
        </row>
        <row r="3741">
          <cell r="A3741" t="str">
            <v>vYd</v>
          </cell>
          <cell r="B3741" t="str">
            <v>v</v>
          </cell>
          <cell r="C3741" t="str">
            <v>mid-8</v>
          </cell>
          <cell r="D3741" t="str">
            <v>Y</v>
          </cell>
          <cell r="E3741" t="str">
            <v>d</v>
          </cell>
          <cell r="F3741" t="str">
            <v>early-8</v>
          </cell>
          <cell r="G3741" t="str">
            <v>vY</v>
          </cell>
          <cell r="H3741" t="str">
            <v>Yd</v>
          </cell>
          <cell r="I3741">
            <v>2</v>
          </cell>
          <cell r="J3741" t="str">
            <v>Not Found</v>
          </cell>
          <cell r="K3741">
            <v>9.4700000000000006E-2</v>
          </cell>
          <cell r="L3741">
            <v>5.0000000000000001E-3</v>
          </cell>
          <cell r="M3741">
            <v>18</v>
          </cell>
          <cell r="N3741" t="str">
            <v>Not Found</v>
          </cell>
          <cell r="O3741">
            <v>0.1012</v>
          </cell>
          <cell r="P3741">
            <v>4.4999999999999997E-3</v>
          </cell>
          <cell r="Q3741">
            <v>9</v>
          </cell>
          <cell r="R3741">
            <v>-0.32758552455579026</v>
          </cell>
          <cell r="S3741">
            <v>0.52864193346329558</v>
          </cell>
          <cell r="T3741">
            <v>1.0826533331700197</v>
          </cell>
          <cell r="U3741">
            <v>-0.4311159851757832</v>
          </cell>
          <cell r="V3741">
            <v>0.2601501471766049</v>
          </cell>
          <cell r="W3741">
            <v>0.49079478343596716</v>
          </cell>
          <cell r="X3741">
            <v>37</v>
          </cell>
          <cell r="Y3741">
            <v>70</v>
          </cell>
          <cell r="Z3741">
            <v>86</v>
          </cell>
          <cell r="AA3741">
            <v>33</v>
          </cell>
          <cell r="AB3741">
            <v>61</v>
          </cell>
          <cell r="AC3741">
            <v>69</v>
          </cell>
        </row>
        <row r="3742">
          <cell r="A3742" t="str">
            <v>vYf</v>
          </cell>
          <cell r="B3742" t="str">
            <v>v</v>
          </cell>
          <cell r="C3742" t="str">
            <v>mid-8</v>
          </cell>
          <cell r="D3742" t="str">
            <v>Y</v>
          </cell>
          <cell r="E3742" t="str">
            <v>f</v>
          </cell>
          <cell r="F3742" t="str">
            <v>mid-8</v>
          </cell>
          <cell r="G3742" t="str">
            <v>vY</v>
          </cell>
          <cell r="H3742" t="str">
            <v>Yf</v>
          </cell>
          <cell r="I3742">
            <v>3</v>
          </cell>
          <cell r="J3742" t="str">
            <v>Not Found</v>
          </cell>
          <cell r="K3742">
            <v>7.6399999999999996E-2</v>
          </cell>
          <cell r="L3742">
            <v>3.7000000000000002E-3</v>
          </cell>
          <cell r="M3742">
            <v>12</v>
          </cell>
          <cell r="N3742" t="str">
            <v>Not Found</v>
          </cell>
          <cell r="O3742">
            <v>6.7000000000000004E-2</v>
          </cell>
          <cell r="P3742">
            <v>2E-3</v>
          </cell>
          <cell r="Q3742">
            <v>4</v>
          </cell>
          <cell r="R3742">
            <v>-0.74985974150477064</v>
          </cell>
          <cell r="S3742">
            <v>0.1510320044581526</v>
          </cell>
          <cell r="T3742">
            <v>0.11630533100042251</v>
          </cell>
          <cell r="U3742">
            <v>-1.2140428398051613</v>
          </cell>
          <cell r="V3742">
            <v>-0.50350649034024453</v>
          </cell>
          <cell r="W3742">
            <v>-0.66727521485294028</v>
          </cell>
          <cell r="X3742">
            <v>23</v>
          </cell>
          <cell r="Y3742">
            <v>56.000000000000007</v>
          </cell>
          <cell r="Z3742">
            <v>54</v>
          </cell>
          <cell r="AA3742">
            <v>11</v>
          </cell>
          <cell r="AB3742">
            <v>31</v>
          </cell>
          <cell r="AC3742">
            <v>25</v>
          </cell>
        </row>
        <row r="3743">
          <cell r="A3743" t="str">
            <v>vYg</v>
          </cell>
          <cell r="B3743" t="str">
            <v>v</v>
          </cell>
          <cell r="C3743" t="str">
            <v>mid-8</v>
          </cell>
          <cell r="D3743" t="str">
            <v>Y</v>
          </cell>
          <cell r="E3743" t="str">
            <v>g</v>
          </cell>
          <cell r="F3743" t="str">
            <v>mid-8</v>
          </cell>
          <cell r="G3743" t="str">
            <v>vY</v>
          </cell>
          <cell r="H3743" t="str">
            <v>Yg</v>
          </cell>
          <cell r="I3743">
            <v>3</v>
          </cell>
          <cell r="J3743" t="str">
            <v>Not Found</v>
          </cell>
          <cell r="K3743">
            <v>7.46E-2</v>
          </cell>
          <cell r="L3743">
            <v>3.0000000000000001E-3</v>
          </cell>
          <cell r="M3743">
            <v>9</v>
          </cell>
          <cell r="N3743" t="str">
            <v>Not Found</v>
          </cell>
          <cell r="O3743">
            <v>6.6699999999999995E-2</v>
          </cell>
          <cell r="P3743">
            <v>8.9999999999999998E-4</v>
          </cell>
          <cell r="Q3743">
            <v>1</v>
          </cell>
          <cell r="R3743">
            <v>-0.7913949103849981</v>
          </cell>
          <cell r="S3743">
            <v>-5.2296418852309019E-2</v>
          </cell>
          <cell r="T3743">
            <v>-0.36686867008437607</v>
          </cell>
          <cell r="U3743">
            <v>-1.2209106192317349</v>
          </cell>
          <cell r="V3743">
            <v>-0.83951541084765835</v>
          </cell>
          <cell r="W3743">
            <v>-1.3621172138262847</v>
          </cell>
          <cell r="X3743">
            <v>21</v>
          </cell>
          <cell r="Y3743">
            <v>48</v>
          </cell>
          <cell r="Z3743">
            <v>36</v>
          </cell>
          <cell r="AA3743">
            <v>11</v>
          </cell>
          <cell r="AB3743">
            <v>21</v>
          </cell>
          <cell r="AC3743">
            <v>9</v>
          </cell>
        </row>
        <row r="3744">
          <cell r="A3744" t="str">
            <v>vYG</v>
          </cell>
          <cell r="B3744" t="str">
            <v>v</v>
          </cell>
          <cell r="C3744" t="str">
            <v>mid-8</v>
          </cell>
          <cell r="D3744" t="str">
            <v>Y</v>
          </cell>
          <cell r="E3744" t="str">
            <v>G</v>
          </cell>
          <cell r="F3744" t="str">
            <v>mid-8</v>
          </cell>
          <cell r="G3744" t="str">
            <v>vY</v>
          </cell>
          <cell r="H3744" t="str">
            <v>YG</v>
          </cell>
          <cell r="I3744">
            <v>3</v>
          </cell>
          <cell r="J3744" t="str">
            <v>Not Found</v>
          </cell>
          <cell r="K3744">
            <v>6.8400000000000002E-2</v>
          </cell>
          <cell r="L3744">
            <v>2.5000000000000001E-3</v>
          </cell>
          <cell r="M3744">
            <v>7</v>
          </cell>
          <cell r="N3744" t="str">
            <v>Not Found</v>
          </cell>
          <cell r="O3744">
            <v>6.6500000000000004E-2</v>
          </cell>
          <cell r="P3744">
            <v>5.0000000000000001E-4</v>
          </cell>
          <cell r="Q3744">
            <v>1</v>
          </cell>
          <cell r="R3744">
            <v>-0.93446049208355964</v>
          </cell>
          <cell r="S3744">
            <v>-0.19753100693121017</v>
          </cell>
          <cell r="T3744">
            <v>-0.68898467080757508</v>
          </cell>
          <cell r="U3744">
            <v>-1.2254891388494504</v>
          </cell>
          <cell r="V3744">
            <v>-0.9617004728503542</v>
          </cell>
          <cell r="W3744">
            <v>-1.3621172138262847</v>
          </cell>
          <cell r="X3744">
            <v>17</v>
          </cell>
          <cell r="Y3744">
            <v>42</v>
          </cell>
          <cell r="Z3744">
            <v>24</v>
          </cell>
          <cell r="AA3744">
            <v>11</v>
          </cell>
          <cell r="AB3744">
            <v>17</v>
          </cell>
          <cell r="AC3744">
            <v>9</v>
          </cell>
        </row>
        <row r="3745">
          <cell r="A3745" t="str">
            <v>vYJ</v>
          </cell>
          <cell r="B3745" t="str">
            <v>v</v>
          </cell>
          <cell r="C3745" t="str">
            <v>mid-8</v>
          </cell>
          <cell r="D3745" t="str">
            <v>Y</v>
          </cell>
          <cell r="E3745" t="str">
            <v>J</v>
          </cell>
          <cell r="F3745" t="str">
            <v>mid-8</v>
          </cell>
          <cell r="G3745" t="str">
            <v>vY</v>
          </cell>
          <cell r="H3745" t="str">
            <v>YJ</v>
          </cell>
          <cell r="I3745">
            <v>3</v>
          </cell>
          <cell r="J3745" t="str">
            <v>Not Found</v>
          </cell>
          <cell r="K3745">
            <v>6.7500000000000004E-2</v>
          </cell>
          <cell r="L3745">
            <v>2.8E-3</v>
          </cell>
          <cell r="M3745">
            <v>8</v>
          </cell>
          <cell r="N3745" t="str">
            <v>Not Found</v>
          </cell>
          <cell r="O3745">
            <v>5.3999999999999999E-2</v>
          </cell>
          <cell r="P3745">
            <v>5.0000000000000001E-4</v>
          </cell>
          <cell r="Q3745">
            <v>1</v>
          </cell>
          <cell r="R3745">
            <v>-0.95522807652367336</v>
          </cell>
          <cell r="S3745">
            <v>-0.1103902540838695</v>
          </cell>
          <cell r="T3745">
            <v>-0.52792667044597552</v>
          </cell>
          <cell r="U3745">
            <v>-1.5116466149566792</v>
          </cell>
          <cell r="V3745">
            <v>-0.9617004728503542</v>
          </cell>
          <cell r="W3745">
            <v>-1.3621172138262847</v>
          </cell>
          <cell r="X3745">
            <v>17</v>
          </cell>
          <cell r="Y3745">
            <v>45</v>
          </cell>
          <cell r="Z3745">
            <v>30</v>
          </cell>
          <cell r="AA3745">
            <v>7.0000000000000009</v>
          </cell>
          <cell r="AB3745">
            <v>17</v>
          </cell>
          <cell r="AC3745">
            <v>9</v>
          </cell>
        </row>
        <row r="3746">
          <cell r="A3746" t="str">
            <v>vYk</v>
          </cell>
          <cell r="B3746" t="str">
            <v>v</v>
          </cell>
          <cell r="C3746" t="str">
            <v>mid-8</v>
          </cell>
          <cell r="D3746" t="str">
            <v>Y</v>
          </cell>
          <cell r="E3746" t="str">
            <v>k</v>
          </cell>
          <cell r="F3746" t="str">
            <v>mid-8</v>
          </cell>
          <cell r="G3746" t="str">
            <v>vY</v>
          </cell>
          <cell r="H3746" t="str">
            <v>Yk</v>
          </cell>
          <cell r="I3746">
            <v>3</v>
          </cell>
          <cell r="J3746" t="str">
            <v>Not Found</v>
          </cell>
          <cell r="K3746">
            <v>0.11020000000000001</v>
          </cell>
          <cell r="L3746">
            <v>5.4999999999999997E-3</v>
          </cell>
          <cell r="M3746">
            <v>14</v>
          </cell>
          <cell r="N3746" t="str">
            <v>Not Found</v>
          </cell>
          <cell r="O3746">
            <v>0.10829999999999999</v>
          </cell>
          <cell r="P3746">
            <v>3.0999999999999999E-3</v>
          </cell>
          <cell r="Q3746">
            <v>6</v>
          </cell>
          <cell r="R3746">
            <v>3.0078429690613705E-2</v>
          </cell>
          <cell r="S3746">
            <v>0.67387652154219657</v>
          </cell>
          <cell r="T3746">
            <v>0.43842133172362152</v>
          </cell>
          <cell r="U3746">
            <v>-0.26857853874687732</v>
          </cell>
          <cell r="V3746">
            <v>-0.16749756983283073</v>
          </cell>
          <cell r="W3746">
            <v>-0.20404721553737729</v>
          </cell>
          <cell r="X3746">
            <v>51</v>
          </cell>
          <cell r="Y3746">
            <v>75</v>
          </cell>
          <cell r="Z3746">
            <v>67</v>
          </cell>
          <cell r="AA3746">
            <v>39</v>
          </cell>
          <cell r="AB3746">
            <v>44</v>
          </cell>
          <cell r="AC3746">
            <v>42</v>
          </cell>
        </row>
        <row r="3747">
          <cell r="A3747" t="str">
            <v>vYm</v>
          </cell>
          <cell r="B3747" t="str">
            <v>v</v>
          </cell>
          <cell r="C3747" t="str">
            <v>mid-8</v>
          </cell>
          <cell r="D3747" t="str">
            <v>Y</v>
          </cell>
          <cell r="E3747" t="str">
            <v>m</v>
          </cell>
          <cell r="F3747" t="str">
            <v>early-8</v>
          </cell>
          <cell r="G3747" t="str">
            <v>vY</v>
          </cell>
          <cell r="H3747" t="str">
            <v>Ym</v>
          </cell>
          <cell r="I3747">
            <v>2</v>
          </cell>
          <cell r="J3747" t="str">
            <v>Not Found</v>
          </cell>
          <cell r="K3747">
            <v>0.1061</v>
          </cell>
          <cell r="L3747">
            <v>3.5999999999999999E-3</v>
          </cell>
          <cell r="M3747">
            <v>14</v>
          </cell>
          <cell r="N3747" t="str">
            <v>Not Found</v>
          </cell>
          <cell r="O3747">
            <v>9.3100000000000002E-2</v>
          </cell>
          <cell r="P3747">
            <v>1.8E-3</v>
          </cell>
          <cell r="Q3747">
            <v>5</v>
          </cell>
          <cell r="R3747">
            <v>-6.452945498101588E-2</v>
          </cell>
          <cell r="S3747">
            <v>0.1219850868423723</v>
          </cell>
          <cell r="T3747">
            <v>0.43842133172362152</v>
          </cell>
          <cell r="U3747">
            <v>-0.61654602969326744</v>
          </cell>
          <cell r="V3747">
            <v>-0.56459902134159246</v>
          </cell>
          <cell r="W3747">
            <v>-0.43566121519515877</v>
          </cell>
          <cell r="X3747">
            <v>47</v>
          </cell>
          <cell r="Y3747">
            <v>55.000000000000007</v>
          </cell>
          <cell r="Z3747">
            <v>67</v>
          </cell>
          <cell r="AA3747">
            <v>27</v>
          </cell>
          <cell r="AB3747">
            <v>28.999999999999996</v>
          </cell>
          <cell r="AC3747">
            <v>33</v>
          </cell>
        </row>
        <row r="3748">
          <cell r="A3748" t="str">
            <v>vYp</v>
          </cell>
          <cell r="B3748" t="str">
            <v>v</v>
          </cell>
          <cell r="C3748" t="str">
            <v>mid-8</v>
          </cell>
          <cell r="D3748" t="str">
            <v>Y</v>
          </cell>
          <cell r="E3748" t="str">
            <v>p</v>
          </cell>
          <cell r="F3748" t="str">
            <v>early-8</v>
          </cell>
          <cell r="G3748" t="str">
            <v>vY</v>
          </cell>
          <cell r="H3748" t="str">
            <v>Yp</v>
          </cell>
          <cell r="I3748">
            <v>2</v>
          </cell>
          <cell r="J3748" t="str">
            <v>Not Found</v>
          </cell>
          <cell r="K3748">
            <v>9.3799999999999994E-2</v>
          </cell>
          <cell r="L3748">
            <v>3.8999999999999998E-3</v>
          </cell>
          <cell r="M3748">
            <v>12</v>
          </cell>
          <cell r="N3748" t="str">
            <v>Not Found</v>
          </cell>
          <cell r="O3748">
            <v>8.0100000000000005E-2</v>
          </cell>
          <cell r="P3748">
            <v>2.3E-3</v>
          </cell>
          <cell r="Q3748">
            <v>5</v>
          </cell>
          <cell r="R3748">
            <v>-0.34835310899590433</v>
          </cell>
          <cell r="S3748">
            <v>0.20912583968971296</v>
          </cell>
          <cell r="T3748">
            <v>0.11630533100042251</v>
          </cell>
          <cell r="U3748">
            <v>-0.91414980484478536</v>
          </cell>
          <cell r="V3748">
            <v>-0.41186769383822258</v>
          </cell>
          <cell r="W3748">
            <v>-0.43566121519515877</v>
          </cell>
          <cell r="X3748">
            <v>36</v>
          </cell>
          <cell r="Y3748">
            <v>57.999999999999993</v>
          </cell>
          <cell r="Z3748">
            <v>54</v>
          </cell>
          <cell r="AA3748">
            <v>18</v>
          </cell>
          <cell r="AB3748">
            <v>35</v>
          </cell>
          <cell r="AC3748">
            <v>33</v>
          </cell>
        </row>
        <row r="3749">
          <cell r="A3749" t="str">
            <v>vYr</v>
          </cell>
          <cell r="B3749" t="str">
            <v>v</v>
          </cell>
          <cell r="C3749" t="str">
            <v>mid-8</v>
          </cell>
          <cell r="D3749" t="str">
            <v>Y</v>
          </cell>
          <cell r="E3749" t="str">
            <v>r</v>
          </cell>
          <cell r="F3749" t="str">
            <v>late-8</v>
          </cell>
          <cell r="G3749" t="str">
            <v>vY</v>
          </cell>
          <cell r="H3749" t="str">
            <v>Yr</v>
          </cell>
          <cell r="I3749">
            <v>4</v>
          </cell>
          <cell r="J3749" t="str">
            <v>Not Found</v>
          </cell>
          <cell r="K3749">
            <v>0.1351</v>
          </cell>
          <cell r="L3749">
            <v>4.4000000000000003E-3</v>
          </cell>
          <cell r="M3749">
            <v>20</v>
          </cell>
          <cell r="N3749" t="str">
            <v>Not Found</v>
          </cell>
          <cell r="O3749">
            <v>0.13569999999999999</v>
          </cell>
          <cell r="P3749">
            <v>3.7000000000000002E-3</v>
          </cell>
          <cell r="Q3749">
            <v>5</v>
          </cell>
          <cell r="R3749">
            <v>0.60464826586709475</v>
          </cell>
          <cell r="S3749">
            <v>0.35436042776861426</v>
          </cell>
          <cell r="T3749">
            <v>1.4047693338932186</v>
          </cell>
          <cell r="U3749">
            <v>0.3586786488801682</v>
          </cell>
          <cell r="V3749">
            <v>1.5780023171213225E-2</v>
          </cell>
          <cell r="W3749">
            <v>-0.43566121519515877</v>
          </cell>
          <cell r="X3749">
            <v>73</v>
          </cell>
          <cell r="Y3749">
            <v>64</v>
          </cell>
          <cell r="Z3749">
            <v>92</v>
          </cell>
          <cell r="AA3749">
            <v>64</v>
          </cell>
          <cell r="AB3749">
            <v>51</v>
          </cell>
          <cell r="AC3749">
            <v>33</v>
          </cell>
        </row>
        <row r="3750">
          <cell r="A3750" t="str">
            <v>vYS</v>
          </cell>
          <cell r="B3750" t="str">
            <v>v</v>
          </cell>
          <cell r="C3750" t="str">
            <v>mid-8</v>
          </cell>
          <cell r="D3750" t="str">
            <v>Y</v>
          </cell>
          <cell r="E3750" t="str">
            <v>S</v>
          </cell>
          <cell r="F3750" t="str">
            <v>late-8</v>
          </cell>
          <cell r="G3750" t="str">
            <v>vY</v>
          </cell>
          <cell r="H3750" t="str">
            <v>YS</v>
          </cell>
          <cell r="I3750">
            <v>4</v>
          </cell>
          <cell r="J3750" t="str">
            <v>Not Found</v>
          </cell>
          <cell r="K3750">
            <v>6.4399999999999999E-2</v>
          </cell>
          <cell r="L3750">
            <v>2.5000000000000001E-3</v>
          </cell>
          <cell r="M3750">
            <v>7</v>
          </cell>
          <cell r="N3750" t="str">
            <v>Not Found</v>
          </cell>
          <cell r="O3750">
            <v>5.8900000000000001E-2</v>
          </cell>
          <cell r="P3750">
            <v>5.0000000000000001E-4</v>
          </cell>
          <cell r="Q3750">
            <v>1</v>
          </cell>
          <cell r="R3750">
            <v>-1.0267608673729542</v>
          </cell>
          <cell r="S3750">
            <v>-0.19753100693121017</v>
          </cell>
          <cell r="T3750">
            <v>-0.68898467080757508</v>
          </cell>
          <cell r="U3750">
            <v>-1.3994728843226456</v>
          </cell>
          <cell r="V3750">
            <v>-0.9617004728503542</v>
          </cell>
          <cell r="W3750">
            <v>-1.3621172138262847</v>
          </cell>
          <cell r="X3750">
            <v>15</v>
          </cell>
          <cell r="Y3750">
            <v>42</v>
          </cell>
          <cell r="Z3750">
            <v>24</v>
          </cell>
          <cell r="AA3750">
            <v>8</v>
          </cell>
          <cell r="AB3750">
            <v>17</v>
          </cell>
          <cell r="AC3750">
            <v>9</v>
          </cell>
        </row>
        <row r="3751">
          <cell r="A3751" t="str">
            <v>vYt</v>
          </cell>
          <cell r="B3751" t="str">
            <v>v</v>
          </cell>
          <cell r="C3751" t="str">
            <v>mid-8</v>
          </cell>
          <cell r="D3751" t="str">
            <v>Y</v>
          </cell>
          <cell r="E3751" t="str">
            <v>t</v>
          </cell>
          <cell r="F3751" t="str">
            <v>mid-8</v>
          </cell>
          <cell r="G3751" t="str">
            <v>vY</v>
          </cell>
          <cell r="H3751" t="str">
            <v>Yt</v>
          </cell>
          <cell r="I3751">
            <v>3</v>
          </cell>
          <cell r="J3751" t="str">
            <v>Not Found</v>
          </cell>
          <cell r="K3751">
            <v>0.1227</v>
          </cell>
          <cell r="L3751">
            <v>6.0000000000000001E-3</v>
          </cell>
          <cell r="M3751">
            <v>22</v>
          </cell>
          <cell r="N3751" t="str">
            <v>Not Found</v>
          </cell>
          <cell r="O3751">
            <v>0.1159</v>
          </cell>
          <cell r="P3751">
            <v>4.5999999999999999E-3</v>
          </cell>
          <cell r="Q3751">
            <v>12</v>
          </cell>
          <cell r="R3751">
            <v>0.31851710246997167</v>
          </cell>
          <cell r="S3751">
            <v>0.8191111096210979</v>
          </cell>
          <cell r="T3751">
            <v>1.7268853346164177</v>
          </cell>
          <cell r="U3751">
            <v>-9.4594793273681949E-2</v>
          </cell>
          <cell r="V3751">
            <v>0.29069641267727897</v>
          </cell>
          <cell r="W3751">
            <v>1.1856367824093117</v>
          </cell>
          <cell r="X3751">
            <v>63</v>
          </cell>
          <cell r="Y3751">
            <v>79</v>
          </cell>
          <cell r="Z3751">
            <v>96</v>
          </cell>
          <cell r="AA3751">
            <v>46</v>
          </cell>
          <cell r="AB3751">
            <v>62</v>
          </cell>
          <cell r="AC3751">
            <v>88</v>
          </cell>
        </row>
        <row r="3752">
          <cell r="A3752" t="str">
            <v>vYT</v>
          </cell>
          <cell r="B3752" t="str">
            <v>v</v>
          </cell>
          <cell r="C3752" t="str">
            <v>mid-8</v>
          </cell>
          <cell r="D3752" t="str">
            <v>Y</v>
          </cell>
          <cell r="E3752" t="str">
            <v>T</v>
          </cell>
          <cell r="F3752" t="str">
            <v>late-8</v>
          </cell>
          <cell r="G3752" t="str">
            <v>vY</v>
          </cell>
          <cell r="H3752" t="str">
            <v>YT</v>
          </cell>
          <cell r="I3752">
            <v>4</v>
          </cell>
          <cell r="J3752" t="str">
            <v>Not Found</v>
          </cell>
          <cell r="K3752">
            <v>6.4100000000000004E-2</v>
          </cell>
          <cell r="L3752">
            <v>2.5999999999999999E-3</v>
          </cell>
          <cell r="M3752">
            <v>7</v>
          </cell>
          <cell r="N3752" t="str">
            <v>Not Found</v>
          </cell>
          <cell r="O3752">
            <v>5.6300000000000003E-2</v>
          </cell>
          <cell r="P3752">
            <v>5.0000000000000001E-4</v>
          </cell>
          <cell r="Q3752">
            <v>1</v>
          </cell>
          <cell r="R3752">
            <v>-1.0336833955196587</v>
          </cell>
          <cell r="S3752">
            <v>-0.16848408931542999</v>
          </cell>
          <cell r="T3752">
            <v>-0.68898467080757508</v>
          </cell>
          <cell r="U3752">
            <v>-1.4589936393529492</v>
          </cell>
          <cell r="V3752">
            <v>-0.9617004728503542</v>
          </cell>
          <cell r="W3752">
            <v>-1.3621172138262847</v>
          </cell>
          <cell r="X3752">
            <v>15</v>
          </cell>
          <cell r="Y3752">
            <v>43</v>
          </cell>
          <cell r="Z3752">
            <v>24</v>
          </cell>
          <cell r="AA3752">
            <v>7.0000000000000009</v>
          </cell>
          <cell r="AB3752">
            <v>17</v>
          </cell>
          <cell r="AC3752">
            <v>9</v>
          </cell>
        </row>
        <row r="3753">
          <cell r="A3753" t="str">
            <v>vYv</v>
          </cell>
          <cell r="B3753" t="str">
            <v>v</v>
          </cell>
          <cell r="C3753" t="str">
            <v>mid-8</v>
          </cell>
          <cell r="D3753" t="str">
            <v>Y</v>
          </cell>
          <cell r="E3753" t="str">
            <v>v</v>
          </cell>
          <cell r="F3753" t="str">
            <v>mid-8</v>
          </cell>
          <cell r="G3753" t="str">
            <v>vY</v>
          </cell>
          <cell r="H3753" t="str">
            <v>Yv</v>
          </cell>
          <cell r="I3753">
            <v>3</v>
          </cell>
          <cell r="J3753" t="str">
            <v>Not Found</v>
          </cell>
          <cell r="K3753">
            <v>8.0299999999999996E-2</v>
          </cell>
          <cell r="L3753">
            <v>4.0000000000000001E-3</v>
          </cell>
          <cell r="M3753">
            <v>15</v>
          </cell>
          <cell r="N3753" t="str">
            <v>Not Found</v>
          </cell>
          <cell r="O3753">
            <v>6.9800000000000001E-2</v>
          </cell>
          <cell r="P3753">
            <v>1.4E-3</v>
          </cell>
          <cell r="Q3753">
            <v>5</v>
          </cell>
          <cell r="R3753">
            <v>-0.65986687559761092</v>
          </cell>
          <cell r="S3753">
            <v>0.23817275730549328</v>
          </cell>
          <cell r="T3753">
            <v>0.59947933208522108</v>
          </cell>
          <cell r="U3753">
            <v>-1.1499435651571421</v>
          </cell>
          <cell r="V3753">
            <v>-0.68678408334428831</v>
          </cell>
          <cell r="W3753">
            <v>-0.43566121519515877</v>
          </cell>
          <cell r="X3753">
            <v>25</v>
          </cell>
          <cell r="Y3753">
            <v>59</v>
          </cell>
          <cell r="Z3753">
            <v>72</v>
          </cell>
          <cell r="AA3753">
            <v>13</v>
          </cell>
          <cell r="AB3753">
            <v>25</v>
          </cell>
          <cell r="AC3753">
            <v>33</v>
          </cell>
        </row>
        <row r="3754">
          <cell r="A3754" t="str">
            <v>vYz</v>
          </cell>
          <cell r="B3754" t="str">
            <v>v</v>
          </cell>
          <cell r="C3754" t="str">
            <v>mid-8</v>
          </cell>
          <cell r="D3754" t="str">
            <v>Y</v>
          </cell>
          <cell r="E3754" t="str">
            <v>z</v>
          </cell>
          <cell r="F3754" t="str">
            <v>late-8</v>
          </cell>
          <cell r="G3754" t="str">
            <v>vY</v>
          </cell>
          <cell r="H3754" t="str">
            <v>Yz</v>
          </cell>
          <cell r="I3754">
            <v>4</v>
          </cell>
          <cell r="J3754" t="str">
            <v>Not Found</v>
          </cell>
          <cell r="K3754">
            <v>7.6799999999999993E-2</v>
          </cell>
          <cell r="L3754">
            <v>3.5000000000000001E-3</v>
          </cell>
          <cell r="M3754">
            <v>13</v>
          </cell>
          <cell r="N3754" t="str">
            <v>Not Found</v>
          </cell>
          <cell r="O3754">
            <v>7.1800000000000003E-2</v>
          </cell>
          <cell r="P3754">
            <v>1.1999999999999999E-3</v>
          </cell>
          <cell r="Q3754">
            <v>5</v>
          </cell>
          <cell r="R3754">
            <v>-0.74062970397583128</v>
          </cell>
          <cell r="S3754">
            <v>9.2938169226592121E-2</v>
          </cell>
          <cell r="T3754">
            <v>0.27736333136202201</v>
          </cell>
          <cell r="U3754">
            <v>-1.1041583689799854</v>
          </cell>
          <cell r="V3754">
            <v>-0.74787661434563646</v>
          </cell>
          <cell r="W3754">
            <v>-0.43566121519515877</v>
          </cell>
          <cell r="X3754">
            <v>23</v>
          </cell>
          <cell r="Y3754">
            <v>54</v>
          </cell>
          <cell r="Z3754">
            <v>61</v>
          </cell>
          <cell r="AA3754">
            <v>14.000000000000002</v>
          </cell>
          <cell r="AB3754">
            <v>23</v>
          </cell>
          <cell r="AC3754">
            <v>33</v>
          </cell>
        </row>
        <row r="3755">
          <cell r="A3755" t="str">
            <v>w@b</v>
          </cell>
          <cell r="B3755" t="str">
            <v>w</v>
          </cell>
          <cell r="C3755" t="str">
            <v>early-8</v>
          </cell>
          <cell r="D3755" t="str">
            <v>@</v>
          </cell>
          <cell r="E3755" t="str">
            <v>b</v>
          </cell>
          <cell r="F3755" t="str">
            <v>early-8</v>
          </cell>
          <cell r="G3755" t="str">
            <v>w@</v>
          </cell>
          <cell r="H3755" t="str">
            <v>@b</v>
          </cell>
          <cell r="I3755">
            <v>1</v>
          </cell>
          <cell r="J3755" t="str">
            <v>Not Found</v>
          </cell>
          <cell r="K3755">
            <v>0.12570000000000001</v>
          </cell>
          <cell r="L3755">
            <v>3.2000000000000002E-3</v>
          </cell>
          <cell r="M3755">
            <v>9</v>
          </cell>
          <cell r="N3755" t="str">
            <v>Not Found</v>
          </cell>
          <cell r="O3755">
            <v>0.14169999999999999</v>
          </cell>
          <cell r="P3755">
            <v>2.8E-3</v>
          </cell>
          <cell r="Q3755">
            <v>4</v>
          </cell>
          <cell r="R3755">
            <v>0.38774238393701765</v>
          </cell>
          <cell r="S3755">
            <v>5.7974163792514658E-3</v>
          </cell>
          <cell r="T3755">
            <v>-0.36686867008437607</v>
          </cell>
          <cell r="U3755">
            <v>0.49603423741163821</v>
          </cell>
          <cell r="V3755">
            <v>-0.25913636633485265</v>
          </cell>
          <cell r="W3755">
            <v>-0.66727521485294028</v>
          </cell>
          <cell r="X3755">
            <v>65</v>
          </cell>
          <cell r="Y3755">
            <v>50</v>
          </cell>
          <cell r="Z3755">
            <v>36</v>
          </cell>
          <cell r="AA3755">
            <v>69</v>
          </cell>
          <cell r="AB3755">
            <v>40</v>
          </cell>
          <cell r="AC3755">
            <v>25</v>
          </cell>
        </row>
        <row r="3756">
          <cell r="A3756" t="str">
            <v>w@C</v>
          </cell>
          <cell r="B3756" t="str">
            <v>w</v>
          </cell>
          <cell r="C3756" t="str">
            <v>early-8</v>
          </cell>
          <cell r="D3756" t="str">
            <v>@</v>
          </cell>
          <cell r="E3756" t="str">
            <v>C</v>
          </cell>
          <cell r="F3756" t="str">
            <v>mid-8</v>
          </cell>
          <cell r="G3756" t="str">
            <v>w@</v>
          </cell>
          <cell r="H3756" t="str">
            <v>@C</v>
          </cell>
          <cell r="I3756">
            <v>2</v>
          </cell>
          <cell r="J3756" t="str">
            <v>Not Found</v>
          </cell>
          <cell r="K3756">
            <v>0.1077</v>
          </cell>
          <cell r="L3756">
            <v>2.2000000000000001E-3</v>
          </cell>
          <cell r="M3756">
            <v>10</v>
          </cell>
          <cell r="N3756" t="str">
            <v>Not Found</v>
          </cell>
          <cell r="O3756">
            <v>0.13250000000000001</v>
          </cell>
          <cell r="P3756">
            <v>2.5999999999999999E-3</v>
          </cell>
          <cell r="Q3756">
            <v>5</v>
          </cell>
          <cell r="R3756">
            <v>-2.760930486525795E-2</v>
          </cell>
          <cell r="S3756">
            <v>-0.2846717597785508</v>
          </cell>
          <cell r="T3756">
            <v>-0.20581066972277653</v>
          </cell>
          <cell r="U3756">
            <v>0.2854223349967181</v>
          </cell>
          <cell r="V3756">
            <v>-0.32022889733620064</v>
          </cell>
          <cell r="W3756">
            <v>-0.43566121519515877</v>
          </cell>
          <cell r="X3756">
            <v>49</v>
          </cell>
          <cell r="Y3756">
            <v>38</v>
          </cell>
          <cell r="Z3756">
            <v>42</v>
          </cell>
          <cell r="AA3756">
            <v>61</v>
          </cell>
          <cell r="AB3756">
            <v>38</v>
          </cell>
          <cell r="AC3756">
            <v>33</v>
          </cell>
        </row>
        <row r="3757">
          <cell r="A3757" t="str">
            <v>w@d</v>
          </cell>
          <cell r="B3757" t="str">
            <v>w</v>
          </cell>
          <cell r="C3757" t="str">
            <v>early-8</v>
          </cell>
          <cell r="D3757" t="str">
            <v>@</v>
          </cell>
          <cell r="E3757" t="str">
            <v>d</v>
          </cell>
          <cell r="F3757" t="str">
            <v>early-8</v>
          </cell>
          <cell r="G3757" t="str">
            <v>w@</v>
          </cell>
          <cell r="H3757" t="str">
            <v>@d</v>
          </cell>
          <cell r="I3757">
            <v>1</v>
          </cell>
          <cell r="J3757" t="str">
            <v>Not Found</v>
          </cell>
          <cell r="K3757">
            <v>0.13769999999999999</v>
          </cell>
          <cell r="L3757">
            <v>3.0999999999999999E-3</v>
          </cell>
          <cell r="M3757">
            <v>21</v>
          </cell>
          <cell r="N3757" t="str">
            <v>Not Found</v>
          </cell>
          <cell r="O3757">
            <v>0.17330000000000001</v>
          </cell>
          <cell r="P3757">
            <v>5.4000000000000003E-3</v>
          </cell>
          <cell r="Q3757">
            <v>15</v>
          </cell>
          <cell r="R3757">
            <v>0.66464350980520093</v>
          </cell>
          <cell r="S3757">
            <v>-2.324950123652884E-2</v>
          </cell>
          <cell r="T3757">
            <v>1.5658273342548181</v>
          </cell>
          <cell r="U3757">
            <v>1.2194403370107132</v>
          </cell>
          <cell r="V3757">
            <v>0.5350665366826709</v>
          </cell>
          <cell r="W3757">
            <v>1.880478781382656</v>
          </cell>
          <cell r="X3757">
            <v>75</v>
          </cell>
          <cell r="Y3757">
            <v>49</v>
          </cell>
          <cell r="Z3757">
            <v>94</v>
          </cell>
          <cell r="AA3757">
            <v>89</v>
          </cell>
          <cell r="AB3757">
            <v>71</v>
          </cell>
          <cell r="AC3757">
            <v>97</v>
          </cell>
        </row>
        <row r="3758">
          <cell r="A3758" t="str">
            <v>w@f</v>
          </cell>
          <cell r="B3758" t="str">
            <v>w</v>
          </cell>
          <cell r="C3758" t="str">
            <v>early-8</v>
          </cell>
          <cell r="D3758" t="str">
            <v>@</v>
          </cell>
          <cell r="E3758" t="str">
            <v>f</v>
          </cell>
          <cell r="F3758" t="str">
            <v>mid-8</v>
          </cell>
          <cell r="G3758" t="str">
            <v>w@</v>
          </cell>
          <cell r="H3758" t="str">
            <v>@f</v>
          </cell>
          <cell r="I3758">
            <v>2</v>
          </cell>
          <cell r="J3758" t="str">
            <v>Not Found</v>
          </cell>
          <cell r="K3758">
            <v>0.11940000000000001</v>
          </cell>
          <cell r="L3758">
            <v>2E-3</v>
          </cell>
          <cell r="M3758">
            <v>9</v>
          </cell>
          <cell r="N3758" t="str">
            <v>Not Found</v>
          </cell>
          <cell r="O3758">
            <v>0.1391</v>
          </cell>
          <cell r="P3758">
            <v>2.3999999999999998E-3</v>
          </cell>
          <cell r="Q3758">
            <v>4</v>
          </cell>
          <cell r="R3758">
            <v>0.24236929285622122</v>
          </cell>
          <cell r="S3758">
            <v>-0.34276559501011128</v>
          </cell>
          <cell r="T3758">
            <v>-0.36686867008437607</v>
          </cell>
          <cell r="U3758">
            <v>0.43651348238133481</v>
          </cell>
          <cell r="V3758">
            <v>-0.38132142833754862</v>
          </cell>
          <cell r="W3758">
            <v>-0.66727521485294028</v>
          </cell>
          <cell r="X3758">
            <v>60</v>
          </cell>
          <cell r="Y3758">
            <v>36</v>
          </cell>
          <cell r="Z3758">
            <v>36</v>
          </cell>
          <cell r="AA3758">
            <v>67</v>
          </cell>
          <cell r="AB3758">
            <v>36</v>
          </cell>
          <cell r="AC3758">
            <v>25</v>
          </cell>
        </row>
        <row r="3759">
          <cell r="A3759" t="str">
            <v>w@G</v>
          </cell>
          <cell r="B3759" t="str">
            <v>w</v>
          </cell>
          <cell r="C3759" t="str">
            <v>early-8</v>
          </cell>
          <cell r="D3759" t="str">
            <v>@</v>
          </cell>
          <cell r="E3759" t="str">
            <v>G</v>
          </cell>
          <cell r="F3759" t="str">
            <v>mid-8</v>
          </cell>
          <cell r="G3759" t="str">
            <v>w@</v>
          </cell>
          <cell r="H3759" t="str">
            <v>@G</v>
          </cell>
          <cell r="I3759">
            <v>2</v>
          </cell>
          <cell r="J3759" t="str">
            <v>Not Found</v>
          </cell>
          <cell r="K3759">
            <v>0.1115</v>
          </cell>
          <cell r="L3759">
            <v>4.4000000000000003E-3</v>
          </cell>
          <cell r="M3759">
            <v>11</v>
          </cell>
          <cell r="N3759" t="str">
            <v>Not Found</v>
          </cell>
          <cell r="O3759">
            <v>0.1386</v>
          </cell>
          <cell r="P3759">
            <v>5.0000000000000001E-3</v>
          </cell>
          <cell r="Q3759">
            <v>6</v>
          </cell>
          <cell r="R3759">
            <v>6.007605165966684E-2</v>
          </cell>
          <cell r="S3759">
            <v>0.35436042776861426</v>
          </cell>
          <cell r="T3759">
            <v>-4.4752669361177014E-2</v>
          </cell>
          <cell r="U3759">
            <v>0.42506718333704563</v>
          </cell>
          <cell r="V3759">
            <v>0.41288147467997494</v>
          </cell>
          <cell r="W3759">
            <v>-0.20404721553737729</v>
          </cell>
          <cell r="X3759">
            <v>52</v>
          </cell>
          <cell r="Y3759">
            <v>64</v>
          </cell>
          <cell r="Z3759">
            <v>48</v>
          </cell>
          <cell r="AA3759">
            <v>66</v>
          </cell>
          <cell r="AB3759">
            <v>66</v>
          </cell>
          <cell r="AC3759">
            <v>42</v>
          </cell>
        </row>
        <row r="3760">
          <cell r="A3760" t="str">
            <v>w@J</v>
          </cell>
          <cell r="B3760" t="str">
            <v>w</v>
          </cell>
          <cell r="C3760" t="str">
            <v>early-8</v>
          </cell>
          <cell r="D3760" t="str">
            <v>@</v>
          </cell>
          <cell r="E3760" t="str">
            <v>J</v>
          </cell>
          <cell r="F3760" t="str">
            <v>mid-8</v>
          </cell>
          <cell r="G3760" t="str">
            <v>w@</v>
          </cell>
          <cell r="H3760" t="str">
            <v>@J</v>
          </cell>
          <cell r="I3760">
            <v>2</v>
          </cell>
          <cell r="J3760" t="str">
            <v>Not Found</v>
          </cell>
          <cell r="K3760">
            <v>0.1105</v>
          </cell>
          <cell r="L3760">
            <v>1.5E-3</v>
          </cell>
          <cell r="M3760">
            <v>5</v>
          </cell>
          <cell r="N3760" t="str">
            <v>Not Found</v>
          </cell>
          <cell r="O3760">
            <v>0.12609999999999999</v>
          </cell>
          <cell r="P3760">
            <v>1.1000000000000001E-3</v>
          </cell>
          <cell r="Q3760">
            <v>1</v>
          </cell>
          <cell r="R3760">
            <v>3.7000957837318174E-2</v>
          </cell>
          <cell r="S3760">
            <v>-0.48800018308901244</v>
          </cell>
          <cell r="T3760">
            <v>-1.0111006715307742</v>
          </cell>
          <cell r="U3760">
            <v>0.13890970722981652</v>
          </cell>
          <cell r="V3760">
            <v>-0.7784228798463102</v>
          </cell>
          <cell r="W3760">
            <v>-1.3621172138262847</v>
          </cell>
          <cell r="X3760">
            <v>51</v>
          </cell>
          <cell r="Y3760">
            <v>31</v>
          </cell>
          <cell r="Z3760">
            <v>15</v>
          </cell>
          <cell r="AA3760">
            <v>56.000000000000007</v>
          </cell>
          <cell r="AB3760">
            <v>22</v>
          </cell>
          <cell r="AC3760">
            <v>9</v>
          </cell>
        </row>
        <row r="3761">
          <cell r="A3761" t="str">
            <v>w@k</v>
          </cell>
          <cell r="B3761" t="str">
            <v>w</v>
          </cell>
          <cell r="C3761" t="str">
            <v>early-8</v>
          </cell>
          <cell r="D3761" t="str">
            <v>@</v>
          </cell>
          <cell r="E3761" t="str">
            <v>k</v>
          </cell>
          <cell r="F3761" t="str">
            <v>mid-8</v>
          </cell>
          <cell r="G3761" t="str">
            <v>w@</v>
          </cell>
          <cell r="H3761" t="str">
            <v>@k</v>
          </cell>
          <cell r="I3761">
            <v>2</v>
          </cell>
          <cell r="J3761" t="str">
            <v>Not Found</v>
          </cell>
          <cell r="K3761">
            <v>0.1532</v>
          </cell>
          <cell r="L3761">
            <v>6.1000000000000004E-3</v>
          </cell>
          <cell r="M3761">
            <v>23</v>
          </cell>
          <cell r="N3761" t="str">
            <v>Not Found</v>
          </cell>
          <cell r="O3761">
            <v>0.18049999999999999</v>
          </cell>
          <cell r="P3761">
            <v>7.3000000000000001E-3</v>
          </cell>
          <cell r="Q3761">
            <v>16</v>
          </cell>
          <cell r="R3761">
            <v>1.0223074640516052</v>
          </cell>
          <cell r="S3761">
            <v>0.84815802723687816</v>
          </cell>
          <cell r="T3761">
            <v>1.8879433349780173</v>
          </cell>
          <cell r="U3761">
            <v>1.3842670432484767</v>
          </cell>
          <cell r="V3761">
            <v>1.1154455811954764</v>
          </cell>
          <cell r="W3761">
            <v>2.1120927810404377</v>
          </cell>
          <cell r="X3761">
            <v>85</v>
          </cell>
          <cell r="Y3761">
            <v>80</v>
          </cell>
          <cell r="Z3761">
            <v>97</v>
          </cell>
          <cell r="AA3761">
            <v>92</v>
          </cell>
          <cell r="AB3761">
            <v>87</v>
          </cell>
          <cell r="AC3761">
            <v>98</v>
          </cell>
        </row>
        <row r="3762">
          <cell r="A3762" t="str">
            <v>w@l</v>
          </cell>
          <cell r="B3762" t="str">
            <v>w</v>
          </cell>
          <cell r="C3762" t="str">
            <v>early-8</v>
          </cell>
          <cell r="D3762" t="str">
            <v>@</v>
          </cell>
          <cell r="E3762" t="str">
            <v>l</v>
          </cell>
          <cell r="F3762" t="str">
            <v>late-8</v>
          </cell>
          <cell r="G3762" t="str">
            <v>w@</v>
          </cell>
          <cell r="H3762" t="str">
            <v>@l</v>
          </cell>
          <cell r="I3762">
            <v>3</v>
          </cell>
          <cell r="J3762" t="str">
            <v>Not Found</v>
          </cell>
          <cell r="K3762">
            <v>0.1734</v>
          </cell>
          <cell r="L3762">
            <v>9.2999999999999992E-3</v>
          </cell>
          <cell r="M3762">
            <v>10</v>
          </cell>
          <cell r="N3762" t="str">
            <v>Not Found</v>
          </cell>
          <cell r="O3762">
            <v>0.2014</v>
          </cell>
          <cell r="P3762">
            <v>4.7999999999999996E-3</v>
          </cell>
          <cell r="Q3762">
            <v>7</v>
          </cell>
          <cell r="R3762">
            <v>1.4884243592630477</v>
          </cell>
          <cell r="S3762">
            <v>1.7776593909418452</v>
          </cell>
          <cell r="T3762">
            <v>-0.20581066972277653</v>
          </cell>
          <cell r="U3762">
            <v>1.8627223432997633</v>
          </cell>
          <cell r="V3762">
            <v>0.35178894367862684</v>
          </cell>
          <cell r="W3762">
            <v>2.7566784120404197E-2</v>
          </cell>
          <cell r="X3762">
            <v>93</v>
          </cell>
          <cell r="Y3762">
            <v>96</v>
          </cell>
          <cell r="Z3762">
            <v>42</v>
          </cell>
          <cell r="AA3762">
            <v>97</v>
          </cell>
          <cell r="AB3762">
            <v>64</v>
          </cell>
          <cell r="AC3762">
            <v>51</v>
          </cell>
        </row>
        <row r="3763">
          <cell r="A3763" t="str">
            <v>w@m</v>
          </cell>
          <cell r="B3763" t="str">
            <v>w</v>
          </cell>
          <cell r="C3763" t="str">
            <v>early-8</v>
          </cell>
          <cell r="D3763" t="str">
            <v>@</v>
          </cell>
          <cell r="E3763" t="str">
            <v>m</v>
          </cell>
          <cell r="F3763" t="str">
            <v>early-8</v>
          </cell>
          <cell r="G3763" t="str">
            <v>w@</v>
          </cell>
          <cell r="H3763" t="str">
            <v>@m</v>
          </cell>
          <cell r="I3763">
            <v>1</v>
          </cell>
          <cell r="J3763" t="str">
            <v>Not Found</v>
          </cell>
          <cell r="K3763">
            <v>0.1492</v>
          </cell>
          <cell r="L3763">
            <v>5.5999999999999999E-3</v>
          </cell>
          <cell r="M3763">
            <v>14</v>
          </cell>
          <cell r="N3763" t="str">
            <v>Not Found</v>
          </cell>
          <cell r="O3763">
            <v>0.16520000000000001</v>
          </cell>
          <cell r="P3763">
            <v>7.1999999999999998E-3</v>
          </cell>
          <cell r="Q3763">
            <v>13</v>
          </cell>
          <cell r="R3763">
            <v>0.93000708876221061</v>
          </cell>
          <cell r="S3763">
            <v>0.70292343915797684</v>
          </cell>
          <cell r="T3763">
            <v>0.43842133172362152</v>
          </cell>
          <cell r="U3763">
            <v>1.0340102924932291</v>
          </cell>
          <cell r="V3763">
            <v>1.0848993156948024</v>
          </cell>
          <cell r="W3763">
            <v>1.4172507820670932</v>
          </cell>
          <cell r="X3763">
            <v>82</v>
          </cell>
          <cell r="Y3763">
            <v>76</v>
          </cell>
          <cell r="Z3763">
            <v>67</v>
          </cell>
          <cell r="AA3763">
            <v>85</v>
          </cell>
          <cell r="AB3763">
            <v>86</v>
          </cell>
          <cell r="AC3763">
            <v>92</v>
          </cell>
        </row>
        <row r="3764">
          <cell r="A3764" t="str">
            <v>w@n</v>
          </cell>
          <cell r="B3764" t="str">
            <v>w</v>
          </cell>
          <cell r="C3764" t="str">
            <v>early-8</v>
          </cell>
          <cell r="D3764" t="str">
            <v>@</v>
          </cell>
          <cell r="E3764" t="str">
            <v>n</v>
          </cell>
          <cell r="F3764" t="str">
            <v>early-8</v>
          </cell>
          <cell r="G3764" t="str">
            <v>w@</v>
          </cell>
          <cell r="H3764" t="str">
            <v>@n</v>
          </cell>
          <cell r="I3764">
            <v>1</v>
          </cell>
          <cell r="J3764" t="str">
            <v>Not Found</v>
          </cell>
          <cell r="K3764">
            <v>0.1958</v>
          </cell>
          <cell r="L3764">
            <v>1.5100000000000001E-2</v>
          </cell>
          <cell r="M3764">
            <v>18</v>
          </cell>
          <cell r="N3764" t="str">
            <v>Not Found</v>
          </cell>
          <cell r="O3764">
            <v>0.2253</v>
          </cell>
          <cell r="P3764">
            <v>1.7000000000000001E-2</v>
          </cell>
          <cell r="Q3764">
            <v>16</v>
          </cell>
          <cell r="R3764">
            <v>2.0053064608836575</v>
          </cell>
          <cell r="S3764">
            <v>3.4623806126570988</v>
          </cell>
          <cell r="T3764">
            <v>1.0826533331700197</v>
          </cell>
          <cell r="U3764">
            <v>2.4098554376167849</v>
          </cell>
          <cell r="V3764">
            <v>4.0784333347608532</v>
          </cell>
          <cell r="W3764">
            <v>2.1120927810404377</v>
          </cell>
          <cell r="X3764">
            <v>98</v>
          </cell>
          <cell r="Y3764">
            <v>100</v>
          </cell>
          <cell r="Z3764">
            <v>86</v>
          </cell>
          <cell r="AA3764">
            <v>99</v>
          </cell>
          <cell r="AB3764">
            <v>100</v>
          </cell>
          <cell r="AC3764">
            <v>98</v>
          </cell>
        </row>
        <row r="3765">
          <cell r="A3765" t="str">
            <v>w@p</v>
          </cell>
          <cell r="B3765" t="str">
            <v>w</v>
          </cell>
          <cell r="C3765" t="str">
            <v>early-8</v>
          </cell>
          <cell r="D3765" t="str">
            <v>@</v>
          </cell>
          <cell r="E3765" t="str">
            <v>p</v>
          </cell>
          <cell r="F3765" t="str">
            <v>early-8</v>
          </cell>
          <cell r="G3765" t="str">
            <v>w@</v>
          </cell>
          <cell r="H3765" t="str">
            <v>@p</v>
          </cell>
          <cell r="I3765">
            <v>1</v>
          </cell>
          <cell r="J3765" t="str">
            <v>Not Found</v>
          </cell>
          <cell r="K3765">
            <v>0.1368</v>
          </cell>
          <cell r="L3765">
            <v>5.4999999999999997E-3</v>
          </cell>
          <cell r="M3765">
            <v>15</v>
          </cell>
          <cell r="N3765" t="str">
            <v>Not Found</v>
          </cell>
          <cell r="O3765">
            <v>0.1522</v>
          </cell>
          <cell r="P3765">
            <v>4.8999999999999998E-3</v>
          </cell>
          <cell r="Q3765">
            <v>8</v>
          </cell>
          <cell r="R3765">
            <v>0.64387592536508753</v>
          </cell>
          <cell r="S3765">
            <v>0.67387652154219657</v>
          </cell>
          <cell r="T3765">
            <v>0.59947933208522108</v>
          </cell>
          <cell r="U3765">
            <v>0.7364065173417107</v>
          </cell>
          <cell r="V3765">
            <v>0.38233520917930092</v>
          </cell>
          <cell r="W3765">
            <v>0.25918078377818571</v>
          </cell>
          <cell r="X3765">
            <v>74</v>
          </cell>
          <cell r="Y3765">
            <v>75</v>
          </cell>
          <cell r="Z3765">
            <v>72</v>
          </cell>
          <cell r="AA3765">
            <v>77</v>
          </cell>
          <cell r="AB3765">
            <v>65</v>
          </cell>
          <cell r="AC3765">
            <v>60</v>
          </cell>
        </row>
        <row r="3766">
          <cell r="A3766" t="str">
            <v>w@r</v>
          </cell>
          <cell r="B3766" t="str">
            <v>w</v>
          </cell>
          <cell r="C3766" t="str">
            <v>early-8</v>
          </cell>
          <cell r="D3766" t="str">
            <v>@</v>
          </cell>
          <cell r="E3766" t="str">
            <v>r</v>
          </cell>
          <cell r="F3766" t="str">
            <v>late-8</v>
          </cell>
          <cell r="G3766" t="str">
            <v>w@</v>
          </cell>
          <cell r="H3766" t="str">
            <v>@r</v>
          </cell>
          <cell r="I3766">
            <v>3</v>
          </cell>
          <cell r="J3766" t="str">
            <v>Not Found</v>
          </cell>
          <cell r="K3766">
            <v>0.17810000000000001</v>
          </cell>
          <cell r="L3766">
            <v>7.7999999999999996E-3</v>
          </cell>
          <cell r="M3766">
            <v>6</v>
          </cell>
          <cell r="N3766" t="str">
            <v>Not Found</v>
          </cell>
          <cell r="O3766">
            <v>0.2079</v>
          </cell>
          <cell r="P3766">
            <v>3.7000000000000002E-3</v>
          </cell>
          <cell r="Q3766">
            <v>5</v>
          </cell>
          <cell r="R3766">
            <v>1.5968773002280865</v>
          </cell>
          <cell r="S3766">
            <v>1.3419556267051418</v>
          </cell>
          <cell r="T3766">
            <v>-0.85004267116917465</v>
          </cell>
          <cell r="U3766">
            <v>2.0115242308755223</v>
          </cell>
          <cell r="V3766">
            <v>1.5780023171213225E-2</v>
          </cell>
          <cell r="W3766">
            <v>-0.43566121519515877</v>
          </cell>
          <cell r="X3766">
            <v>94</v>
          </cell>
          <cell r="Y3766">
            <v>91</v>
          </cell>
          <cell r="Z3766">
            <v>20</v>
          </cell>
          <cell r="AA3766">
            <v>98</v>
          </cell>
          <cell r="AB3766">
            <v>51</v>
          </cell>
          <cell r="AC3766">
            <v>33</v>
          </cell>
        </row>
        <row r="3767">
          <cell r="A3767" t="str">
            <v>w@s</v>
          </cell>
          <cell r="B3767" t="str">
            <v>w</v>
          </cell>
          <cell r="C3767" t="str">
            <v>early-8</v>
          </cell>
          <cell r="D3767" t="str">
            <v>@</v>
          </cell>
          <cell r="E3767" t="str">
            <v>s</v>
          </cell>
          <cell r="F3767" t="str">
            <v>late-8</v>
          </cell>
          <cell r="G3767" t="str">
            <v>w@</v>
          </cell>
          <cell r="H3767" t="str">
            <v>@s</v>
          </cell>
          <cell r="I3767">
            <v>3</v>
          </cell>
          <cell r="J3767" t="str">
            <v>Not Found</v>
          </cell>
          <cell r="K3767">
            <v>0.17849999999999999</v>
          </cell>
          <cell r="L3767">
            <v>7.7999999999999996E-3</v>
          </cell>
          <cell r="M3767">
            <v>10</v>
          </cell>
          <cell r="N3767" t="str">
            <v>Not Found</v>
          </cell>
          <cell r="O3767">
            <v>0.1822</v>
          </cell>
          <cell r="P3767">
            <v>7.4999999999999997E-3</v>
          </cell>
          <cell r="Q3767">
            <v>7</v>
          </cell>
          <cell r="R3767">
            <v>1.6061073377570256</v>
          </cell>
          <cell r="S3767">
            <v>1.3419556267051418</v>
          </cell>
          <cell r="T3767">
            <v>-0.20581066972277653</v>
          </cell>
          <cell r="U3767">
            <v>1.42318445999906</v>
          </cell>
          <cell r="V3767">
            <v>1.1765381121968244</v>
          </cell>
          <cell r="W3767">
            <v>2.7566784120404197E-2</v>
          </cell>
          <cell r="X3767">
            <v>95</v>
          </cell>
          <cell r="Y3767">
            <v>91</v>
          </cell>
          <cell r="Z3767">
            <v>42</v>
          </cell>
          <cell r="AA3767">
            <v>92</v>
          </cell>
          <cell r="AB3767">
            <v>88</v>
          </cell>
          <cell r="AC3767">
            <v>51</v>
          </cell>
        </row>
        <row r="3768">
          <cell r="A3768" t="str">
            <v>w@S</v>
          </cell>
          <cell r="B3768" t="str">
            <v>w</v>
          </cell>
          <cell r="C3768" t="str">
            <v>early-8</v>
          </cell>
          <cell r="D3768" t="str">
            <v>@</v>
          </cell>
          <cell r="E3768" t="str">
            <v>S</v>
          </cell>
          <cell r="F3768" t="str">
            <v>late-8</v>
          </cell>
          <cell r="G3768" t="str">
            <v>w@</v>
          </cell>
          <cell r="H3768" t="str">
            <v>@S</v>
          </cell>
          <cell r="I3768">
            <v>3</v>
          </cell>
          <cell r="J3768" t="str">
            <v>Not Found</v>
          </cell>
          <cell r="K3768">
            <v>0.1074</v>
          </cell>
          <cell r="L3768">
            <v>2.7000000000000001E-3</v>
          </cell>
          <cell r="M3768">
            <v>14</v>
          </cell>
          <cell r="N3768" t="str">
            <v>Not Found</v>
          </cell>
          <cell r="O3768">
            <v>0.13100000000000001</v>
          </cell>
          <cell r="P3768">
            <v>1.5E-3</v>
          </cell>
          <cell r="Q3768">
            <v>6</v>
          </cell>
          <cell r="R3768">
            <v>-3.4531833011962741E-2</v>
          </cell>
          <cell r="S3768">
            <v>-0.13943717169964967</v>
          </cell>
          <cell r="T3768">
            <v>0.43842133172362152</v>
          </cell>
          <cell r="U3768">
            <v>0.25108343786385057</v>
          </cell>
          <cell r="V3768">
            <v>-0.65623781784361435</v>
          </cell>
          <cell r="W3768">
            <v>-0.20404721553737729</v>
          </cell>
          <cell r="X3768">
            <v>49</v>
          </cell>
          <cell r="Y3768">
            <v>44</v>
          </cell>
          <cell r="Z3768">
            <v>67</v>
          </cell>
          <cell r="AA3768">
            <v>60</v>
          </cell>
          <cell r="AB3768">
            <v>26</v>
          </cell>
          <cell r="AC3768">
            <v>42</v>
          </cell>
        </row>
        <row r="3769">
          <cell r="A3769" t="str">
            <v>w@t</v>
          </cell>
          <cell r="B3769" t="str">
            <v>w</v>
          </cell>
          <cell r="C3769" t="str">
            <v>early-8</v>
          </cell>
          <cell r="D3769" t="str">
            <v>@</v>
          </cell>
          <cell r="E3769" t="str">
            <v>t</v>
          </cell>
          <cell r="F3769" t="str">
            <v>mid-8</v>
          </cell>
          <cell r="G3769" t="str">
            <v>w@</v>
          </cell>
          <cell r="H3769" t="str">
            <v>@t</v>
          </cell>
          <cell r="I3769">
            <v>2</v>
          </cell>
          <cell r="J3769" t="str">
            <v>Not Found</v>
          </cell>
          <cell r="K3769">
            <v>0.16569999999999999</v>
          </cell>
          <cell r="L3769">
            <v>6.6E-3</v>
          </cell>
          <cell r="M3769">
            <v>21</v>
          </cell>
          <cell r="N3769" t="str">
            <v>Not Found</v>
          </cell>
          <cell r="O3769">
            <v>0.18809999999999999</v>
          </cell>
          <cell r="P3769">
            <v>8.9999999999999993E-3</v>
          </cell>
          <cell r="Q3769">
            <v>14</v>
          </cell>
          <cell r="R3769">
            <v>1.310746136830963</v>
          </cell>
          <cell r="S3769">
            <v>0.99339261531577916</v>
          </cell>
          <cell r="T3769">
            <v>1.5658273342548181</v>
          </cell>
          <cell r="U3769">
            <v>1.5582507887216717</v>
          </cell>
          <cell r="V3769">
            <v>1.6347320947069339</v>
          </cell>
          <cell r="W3769">
            <v>1.6488647817248745</v>
          </cell>
          <cell r="X3769">
            <v>91</v>
          </cell>
          <cell r="Y3769">
            <v>84</v>
          </cell>
          <cell r="Z3769">
            <v>94</v>
          </cell>
          <cell r="AA3769">
            <v>94</v>
          </cell>
          <cell r="AB3769">
            <v>95</v>
          </cell>
          <cell r="AC3769">
            <v>95</v>
          </cell>
        </row>
        <row r="3770">
          <cell r="A3770" t="str">
            <v>w@T</v>
          </cell>
          <cell r="B3770" t="str">
            <v>w</v>
          </cell>
          <cell r="C3770" t="str">
            <v>early-8</v>
          </cell>
          <cell r="D3770" t="str">
            <v>@</v>
          </cell>
          <cell r="E3770" t="str">
            <v>T</v>
          </cell>
          <cell r="F3770" t="str">
            <v>late-8</v>
          </cell>
          <cell r="G3770" t="str">
            <v>w@</v>
          </cell>
          <cell r="H3770" t="str">
            <v>@T</v>
          </cell>
          <cell r="I3770">
            <v>3</v>
          </cell>
          <cell r="J3770" t="str">
            <v>Not Found</v>
          </cell>
          <cell r="K3770">
            <v>0.1071</v>
          </cell>
          <cell r="L3770">
            <v>1.6999999999999999E-3</v>
          </cell>
          <cell r="M3770">
            <v>8</v>
          </cell>
          <cell r="N3770" t="str">
            <v>Not Found</v>
          </cell>
          <cell r="O3770">
            <v>0.12839999999999999</v>
          </cell>
          <cell r="P3770">
            <v>2.3999999999999998E-3</v>
          </cell>
          <cell r="Q3770">
            <v>5</v>
          </cell>
          <cell r="R3770">
            <v>-4.1454361158667213E-2</v>
          </cell>
          <cell r="S3770">
            <v>-0.42990634785745202</v>
          </cell>
          <cell r="T3770">
            <v>-0.52792667044597552</v>
          </cell>
          <cell r="U3770">
            <v>0.19156268283354655</v>
          </cell>
          <cell r="V3770">
            <v>-0.38132142833754862</v>
          </cell>
          <cell r="W3770">
            <v>-0.43566121519515877</v>
          </cell>
          <cell r="X3770">
            <v>48</v>
          </cell>
          <cell r="Y3770">
            <v>33</v>
          </cell>
          <cell r="Z3770">
            <v>30</v>
          </cell>
          <cell r="AA3770">
            <v>57.999999999999993</v>
          </cell>
          <cell r="AB3770">
            <v>36</v>
          </cell>
          <cell r="AC3770">
            <v>33</v>
          </cell>
        </row>
        <row r="3771">
          <cell r="A3771" t="str">
            <v>w@v</v>
          </cell>
          <cell r="B3771" t="str">
            <v>w</v>
          </cell>
          <cell r="C3771" t="str">
            <v>early-8</v>
          </cell>
          <cell r="D3771" t="str">
            <v>@</v>
          </cell>
          <cell r="E3771" t="str">
            <v>v</v>
          </cell>
          <cell r="F3771" t="str">
            <v>mid-8</v>
          </cell>
          <cell r="G3771" t="str">
            <v>w@</v>
          </cell>
          <cell r="H3771" t="str">
            <v>@v</v>
          </cell>
          <cell r="I3771">
            <v>2</v>
          </cell>
          <cell r="J3771" t="str">
            <v>Not Found</v>
          </cell>
          <cell r="K3771">
            <v>0.12330000000000001</v>
          </cell>
          <cell r="L3771">
            <v>2.5999999999999999E-3</v>
          </cell>
          <cell r="M3771">
            <v>8</v>
          </cell>
          <cell r="N3771" t="str">
            <v>Not Found</v>
          </cell>
          <cell r="O3771">
            <v>0.1419</v>
          </cell>
          <cell r="P3771">
            <v>2.2000000000000001E-3</v>
          </cell>
          <cell r="Q3771">
            <v>3</v>
          </cell>
          <cell r="R3771">
            <v>0.33236215876338093</v>
          </cell>
          <cell r="S3771">
            <v>-0.16848408931542999</v>
          </cell>
          <cell r="T3771">
            <v>-0.52792667044597552</v>
          </cell>
          <cell r="U3771">
            <v>0.50061275702935404</v>
          </cell>
          <cell r="V3771">
            <v>-0.44241395933889649</v>
          </cell>
          <cell r="W3771">
            <v>-0.89888921451072179</v>
          </cell>
          <cell r="X3771">
            <v>63</v>
          </cell>
          <cell r="Y3771">
            <v>43</v>
          </cell>
          <cell r="Z3771">
            <v>30</v>
          </cell>
          <cell r="AA3771">
            <v>69</v>
          </cell>
          <cell r="AB3771">
            <v>34</v>
          </cell>
          <cell r="AC3771">
            <v>18</v>
          </cell>
        </row>
        <row r="3772">
          <cell r="A3772" t="str">
            <v>w@z</v>
          </cell>
          <cell r="B3772" t="str">
            <v>w</v>
          </cell>
          <cell r="C3772" t="str">
            <v>early-8</v>
          </cell>
          <cell r="D3772" t="str">
            <v>@</v>
          </cell>
          <cell r="E3772" t="str">
            <v>z</v>
          </cell>
          <cell r="F3772" t="str">
            <v>late-8</v>
          </cell>
          <cell r="G3772" t="str">
            <v>w@</v>
          </cell>
          <cell r="H3772" t="str">
            <v>@z</v>
          </cell>
          <cell r="I3772">
            <v>3</v>
          </cell>
          <cell r="J3772" t="str">
            <v>Not Found</v>
          </cell>
          <cell r="K3772">
            <v>0.1198</v>
          </cell>
          <cell r="L3772">
            <v>1.4E-3</v>
          </cell>
          <cell r="M3772">
            <v>7</v>
          </cell>
          <cell r="N3772" t="str">
            <v>Not Found</v>
          </cell>
          <cell r="O3772">
            <v>0.14399999999999999</v>
          </cell>
          <cell r="P3772">
            <v>1.6999999999999999E-3</v>
          </cell>
          <cell r="Q3772">
            <v>4</v>
          </cell>
          <cell r="R3772">
            <v>0.25159933038516064</v>
          </cell>
          <cell r="S3772">
            <v>-0.51704710070479265</v>
          </cell>
          <cell r="T3772">
            <v>-0.68898467080757508</v>
          </cell>
          <cell r="U3772">
            <v>0.54868721301536827</v>
          </cell>
          <cell r="V3772">
            <v>-0.59514528684226642</v>
          </cell>
          <cell r="W3772">
            <v>-0.66727521485294028</v>
          </cell>
          <cell r="X3772">
            <v>60</v>
          </cell>
          <cell r="Y3772">
            <v>30</v>
          </cell>
          <cell r="Z3772">
            <v>24</v>
          </cell>
          <cell r="AA3772">
            <v>71</v>
          </cell>
          <cell r="AB3772">
            <v>28.000000000000004</v>
          </cell>
          <cell r="AC3772">
            <v>25</v>
          </cell>
        </row>
        <row r="3773">
          <cell r="A3773" t="str">
            <v>w^b</v>
          </cell>
          <cell r="B3773" t="str">
            <v>w</v>
          </cell>
          <cell r="C3773" t="str">
            <v>early-8</v>
          </cell>
          <cell r="D3773" t="str">
            <v>^</v>
          </cell>
          <cell r="E3773" t="str">
            <v>b</v>
          </cell>
          <cell r="F3773" t="str">
            <v>early-8</v>
          </cell>
          <cell r="G3773" t="str">
            <v>w^</v>
          </cell>
          <cell r="H3773" t="str">
            <v>^b</v>
          </cell>
          <cell r="I3773">
            <v>1</v>
          </cell>
          <cell r="J3773" t="str">
            <v>Not Found</v>
          </cell>
          <cell r="K3773">
            <v>8.5500000000000007E-2</v>
          </cell>
          <cell r="L3773">
            <v>4.1999999999999997E-3</v>
          </cell>
          <cell r="M3773">
            <v>11</v>
          </cell>
          <cell r="N3773" t="str">
            <v>Not Found</v>
          </cell>
          <cell r="O3773">
            <v>0.1211</v>
          </cell>
          <cell r="P3773">
            <v>6.0000000000000001E-3</v>
          </cell>
          <cell r="Q3773">
            <v>7</v>
          </cell>
          <cell r="R3773">
            <v>-0.53987638772139779</v>
          </cell>
          <cell r="S3773">
            <v>0.29626659253705362</v>
          </cell>
          <cell r="T3773">
            <v>-4.4752669361177014E-2</v>
          </cell>
          <cell r="U3773">
            <v>2.4446716786925175E-2</v>
          </cell>
          <cell r="V3773">
            <v>0.71834412968671479</v>
          </cell>
          <cell r="W3773">
            <v>2.7566784120404197E-2</v>
          </cell>
          <cell r="X3773">
            <v>28.999999999999996</v>
          </cell>
          <cell r="Y3773">
            <v>62</v>
          </cell>
          <cell r="Z3773">
            <v>48</v>
          </cell>
          <cell r="AA3773">
            <v>51</v>
          </cell>
          <cell r="AB3773">
            <v>77</v>
          </cell>
          <cell r="AC3773">
            <v>51</v>
          </cell>
        </row>
        <row r="3774">
          <cell r="A3774" t="str">
            <v>w^C</v>
          </cell>
          <cell r="B3774" t="str">
            <v>w</v>
          </cell>
          <cell r="C3774" t="str">
            <v>early-8</v>
          </cell>
          <cell r="D3774" t="str">
            <v>^</v>
          </cell>
          <cell r="E3774" t="str">
            <v>C</v>
          </cell>
          <cell r="F3774" t="str">
            <v>mid-8</v>
          </cell>
          <cell r="G3774" t="str">
            <v>w^</v>
          </cell>
          <cell r="H3774" t="str">
            <v>^C</v>
          </cell>
          <cell r="I3774">
            <v>2</v>
          </cell>
          <cell r="J3774" t="str">
            <v>Not Found</v>
          </cell>
          <cell r="K3774">
            <v>6.7500000000000004E-2</v>
          </cell>
          <cell r="L3774">
            <v>1.2999999999999999E-3</v>
          </cell>
          <cell r="M3774">
            <v>8</v>
          </cell>
          <cell r="N3774" t="str">
            <v>Not Found</v>
          </cell>
          <cell r="O3774">
            <v>0.1118</v>
          </cell>
          <cell r="P3774">
            <v>4.0000000000000001E-3</v>
          </cell>
          <cell r="Q3774">
            <v>7</v>
          </cell>
          <cell r="R3774">
            <v>-0.95522807652367336</v>
          </cell>
          <cell r="S3774">
            <v>-0.54609401832057292</v>
          </cell>
          <cell r="T3774">
            <v>-0.52792667044597552</v>
          </cell>
          <cell r="U3774">
            <v>-0.18845444543685316</v>
          </cell>
          <cell r="V3774">
            <v>0.10741881967323515</v>
          </cell>
          <cell r="W3774">
            <v>2.7566784120404197E-2</v>
          </cell>
          <cell r="X3774">
            <v>17</v>
          </cell>
          <cell r="Y3774">
            <v>28.999999999999996</v>
          </cell>
          <cell r="Z3774">
            <v>30</v>
          </cell>
          <cell r="AA3774">
            <v>43</v>
          </cell>
          <cell r="AB3774">
            <v>55.000000000000007</v>
          </cell>
          <cell r="AC3774">
            <v>51</v>
          </cell>
        </row>
        <row r="3775">
          <cell r="A3775" t="str">
            <v>w^d</v>
          </cell>
          <cell r="B3775" t="str">
            <v>w</v>
          </cell>
          <cell r="C3775" t="str">
            <v>early-8</v>
          </cell>
          <cell r="D3775" t="str">
            <v>^</v>
          </cell>
          <cell r="E3775" t="str">
            <v>d</v>
          </cell>
          <cell r="F3775" t="str">
            <v>early-8</v>
          </cell>
          <cell r="G3775" t="str">
            <v>w^</v>
          </cell>
          <cell r="H3775" t="str">
            <v>^d</v>
          </cell>
          <cell r="I3775">
            <v>1</v>
          </cell>
          <cell r="J3775" t="str">
            <v>Not Found</v>
          </cell>
          <cell r="K3775">
            <v>9.74E-2</v>
          </cell>
          <cell r="L3775">
            <v>1.6000000000000001E-3</v>
          </cell>
          <cell r="M3775">
            <v>14</v>
          </cell>
          <cell r="N3775" t="str">
            <v>Not Found</v>
          </cell>
          <cell r="O3775">
            <v>0.1527</v>
          </cell>
          <cell r="P3775">
            <v>4.5999999999999999E-3</v>
          </cell>
          <cell r="Q3775">
            <v>11</v>
          </cell>
          <cell r="R3775">
            <v>-0.26528277123544908</v>
          </cell>
          <cell r="S3775">
            <v>-0.45895326547323223</v>
          </cell>
          <cell r="T3775">
            <v>0.43842133172362152</v>
          </cell>
          <cell r="U3775">
            <v>0.74785281638599987</v>
          </cell>
          <cell r="V3775">
            <v>0.29069641267727897</v>
          </cell>
          <cell r="W3775">
            <v>0.95402278275153019</v>
          </cell>
          <cell r="X3775">
            <v>40</v>
          </cell>
          <cell r="Y3775">
            <v>32</v>
          </cell>
          <cell r="Z3775">
            <v>67</v>
          </cell>
          <cell r="AA3775">
            <v>77</v>
          </cell>
          <cell r="AB3775">
            <v>62</v>
          </cell>
          <cell r="AC3775">
            <v>83</v>
          </cell>
        </row>
        <row r="3776">
          <cell r="A3776" t="str">
            <v>w^f</v>
          </cell>
          <cell r="B3776" t="str">
            <v>w</v>
          </cell>
          <cell r="C3776" t="str">
            <v>early-8</v>
          </cell>
          <cell r="D3776" t="str">
            <v>^</v>
          </cell>
          <cell r="E3776" t="str">
            <v>f</v>
          </cell>
          <cell r="F3776" t="str">
            <v>mid-8</v>
          </cell>
          <cell r="G3776" t="str">
            <v>w^</v>
          </cell>
          <cell r="H3776" t="str">
            <v>^f</v>
          </cell>
          <cell r="I3776">
            <v>2</v>
          </cell>
          <cell r="J3776" t="str">
            <v>Not Found</v>
          </cell>
          <cell r="K3776">
            <v>7.9200000000000007E-2</v>
          </cell>
          <cell r="L3776">
            <v>2.2000000000000001E-3</v>
          </cell>
          <cell r="M3776">
            <v>12</v>
          </cell>
          <cell r="N3776" t="str">
            <v>Not Found</v>
          </cell>
          <cell r="O3776">
            <v>0.11849999999999999</v>
          </cell>
          <cell r="P3776">
            <v>4.5999999999999999E-3</v>
          </cell>
          <cell r="Q3776">
            <v>6</v>
          </cell>
          <cell r="R3776">
            <v>-0.68524947880219422</v>
          </cell>
          <cell r="S3776">
            <v>-0.2846717597785508</v>
          </cell>
          <cell r="T3776">
            <v>0.11630533100042251</v>
          </cell>
          <cell r="U3776">
            <v>-3.5074038243378548E-2</v>
          </cell>
          <cell r="V3776">
            <v>0.29069641267727897</v>
          </cell>
          <cell r="W3776">
            <v>-0.20404721553737729</v>
          </cell>
          <cell r="X3776">
            <v>25</v>
          </cell>
          <cell r="Y3776">
            <v>38</v>
          </cell>
          <cell r="Z3776">
            <v>54</v>
          </cell>
          <cell r="AA3776">
            <v>49</v>
          </cell>
          <cell r="AB3776">
            <v>62</v>
          </cell>
          <cell r="AC3776">
            <v>42</v>
          </cell>
        </row>
        <row r="3777">
          <cell r="A3777" t="str">
            <v>w^g</v>
          </cell>
          <cell r="B3777" t="str">
            <v>w</v>
          </cell>
          <cell r="C3777" t="str">
            <v>early-8</v>
          </cell>
          <cell r="D3777" t="str">
            <v>^</v>
          </cell>
          <cell r="E3777" t="str">
            <v>g</v>
          </cell>
          <cell r="F3777" t="str">
            <v>mid-8</v>
          </cell>
          <cell r="G3777" t="str">
            <v>w^</v>
          </cell>
          <cell r="H3777" t="str">
            <v>^g</v>
          </cell>
          <cell r="I3777">
            <v>2</v>
          </cell>
          <cell r="J3777" t="str">
            <v>Not Found</v>
          </cell>
          <cell r="K3777">
            <v>7.7399999999999997E-2</v>
          </cell>
          <cell r="L3777">
            <v>2E-3</v>
          </cell>
          <cell r="M3777">
            <v>14</v>
          </cell>
          <cell r="N3777" t="str">
            <v>Not Found</v>
          </cell>
          <cell r="O3777">
            <v>0.1182</v>
          </cell>
          <cell r="P3777">
            <v>4.7999999999999996E-3</v>
          </cell>
          <cell r="Q3777">
            <v>7</v>
          </cell>
          <cell r="R3777">
            <v>-0.72678464768242201</v>
          </cell>
          <cell r="S3777">
            <v>-0.34276559501011128</v>
          </cell>
          <cell r="T3777">
            <v>0.43842133172362152</v>
          </cell>
          <cell r="U3777">
            <v>-4.194181766995192E-2</v>
          </cell>
          <cell r="V3777">
            <v>0.35178894367862684</v>
          </cell>
          <cell r="W3777">
            <v>2.7566784120404197E-2</v>
          </cell>
          <cell r="X3777">
            <v>23</v>
          </cell>
          <cell r="Y3777">
            <v>36</v>
          </cell>
          <cell r="Z3777">
            <v>67</v>
          </cell>
          <cell r="AA3777">
            <v>48</v>
          </cell>
          <cell r="AB3777">
            <v>64</v>
          </cell>
          <cell r="AC3777">
            <v>51</v>
          </cell>
        </row>
        <row r="3778">
          <cell r="A3778" t="str">
            <v>w^G</v>
          </cell>
          <cell r="B3778" t="str">
            <v>w</v>
          </cell>
          <cell r="C3778" t="str">
            <v>early-8</v>
          </cell>
          <cell r="D3778" t="str">
            <v>^</v>
          </cell>
          <cell r="E3778" t="str">
            <v>G</v>
          </cell>
          <cell r="F3778" t="str">
            <v>mid-8</v>
          </cell>
          <cell r="G3778" t="str">
            <v>w^</v>
          </cell>
          <cell r="H3778" t="str">
            <v>^G</v>
          </cell>
          <cell r="I3778">
            <v>2</v>
          </cell>
          <cell r="J3778" t="str">
            <v>Not Found</v>
          </cell>
          <cell r="K3778">
            <v>7.1199999999999999E-2</v>
          </cell>
          <cell r="L3778">
            <v>3.3E-3</v>
          </cell>
          <cell r="M3778">
            <v>11</v>
          </cell>
          <cell r="N3778" t="str">
            <v>Not Found</v>
          </cell>
          <cell r="O3778">
            <v>0.11799999999999999</v>
          </cell>
          <cell r="P3778">
            <v>5.8999999999999999E-3</v>
          </cell>
          <cell r="Q3778">
            <v>7</v>
          </cell>
          <cell r="R3778">
            <v>-0.86985022938098355</v>
          </cell>
          <cell r="S3778">
            <v>3.4844333995031646E-2</v>
          </cell>
          <cell r="T3778">
            <v>-4.4752669361177014E-2</v>
          </cell>
          <cell r="U3778">
            <v>-4.6520337287667711E-2</v>
          </cell>
          <cell r="V3778">
            <v>0.68779786418604072</v>
          </cell>
          <cell r="W3778">
            <v>2.7566784120404197E-2</v>
          </cell>
          <cell r="X3778">
            <v>19</v>
          </cell>
          <cell r="Y3778">
            <v>51</v>
          </cell>
          <cell r="Z3778">
            <v>48</v>
          </cell>
          <cell r="AA3778">
            <v>48</v>
          </cell>
          <cell r="AB3778">
            <v>76</v>
          </cell>
          <cell r="AC3778">
            <v>51</v>
          </cell>
        </row>
        <row r="3779">
          <cell r="A3779" t="str">
            <v>w^J</v>
          </cell>
          <cell r="B3779" t="str">
            <v>w</v>
          </cell>
          <cell r="C3779" t="str">
            <v>early-8</v>
          </cell>
          <cell r="D3779" t="str">
            <v>^</v>
          </cell>
          <cell r="E3779" t="str">
            <v>J</v>
          </cell>
          <cell r="F3779" t="str">
            <v>mid-8</v>
          </cell>
          <cell r="G3779" t="str">
            <v>w^</v>
          </cell>
          <cell r="H3779" t="str">
            <v>^J</v>
          </cell>
          <cell r="I3779">
            <v>2</v>
          </cell>
          <cell r="J3779" t="str">
            <v>Not Found</v>
          </cell>
          <cell r="K3779">
            <v>7.0199999999999999E-2</v>
          </cell>
          <cell r="L3779">
            <v>1.1000000000000001E-3</v>
          </cell>
          <cell r="M3779">
            <v>7</v>
          </cell>
          <cell r="N3779" t="str">
            <v>Not Found</v>
          </cell>
          <cell r="O3779">
            <v>0.1055</v>
          </cell>
          <cell r="P3779">
            <v>2.8999999999999998E-3</v>
          </cell>
          <cell r="Q3779">
            <v>3</v>
          </cell>
          <cell r="R3779">
            <v>-0.89292532320333218</v>
          </cell>
          <cell r="S3779">
            <v>-0.60418785355213334</v>
          </cell>
          <cell r="T3779">
            <v>-0.68898467080757508</v>
          </cell>
          <cell r="U3779">
            <v>-0.33267781339489649</v>
          </cell>
          <cell r="V3779">
            <v>-0.22859010083417874</v>
          </cell>
          <cell r="W3779">
            <v>-0.89888921451072179</v>
          </cell>
          <cell r="X3779">
            <v>19</v>
          </cell>
          <cell r="Y3779">
            <v>27</v>
          </cell>
          <cell r="Z3779">
            <v>24</v>
          </cell>
          <cell r="AA3779">
            <v>37</v>
          </cell>
          <cell r="AB3779">
            <v>42</v>
          </cell>
          <cell r="AC3779">
            <v>18</v>
          </cell>
        </row>
        <row r="3780">
          <cell r="A3780" t="str">
            <v>w^k</v>
          </cell>
          <cell r="B3780" t="str">
            <v>w</v>
          </cell>
          <cell r="C3780" t="str">
            <v>early-8</v>
          </cell>
          <cell r="D3780" t="str">
            <v>^</v>
          </cell>
          <cell r="E3780" t="str">
            <v>k</v>
          </cell>
          <cell r="F3780" t="str">
            <v>mid-8</v>
          </cell>
          <cell r="G3780" t="str">
            <v>w^</v>
          </cell>
          <cell r="H3780" t="str">
            <v>^k</v>
          </cell>
          <cell r="I3780">
            <v>2</v>
          </cell>
          <cell r="J3780" t="str">
            <v>Not Found</v>
          </cell>
          <cell r="K3780">
            <v>0.113</v>
          </cell>
          <cell r="L3780">
            <v>2.5000000000000001E-3</v>
          </cell>
          <cell r="M3780">
            <v>16</v>
          </cell>
          <cell r="N3780" t="str">
            <v>Not Found</v>
          </cell>
          <cell r="O3780">
            <v>0.15989999999999999</v>
          </cell>
          <cell r="P3780">
            <v>5.7999999999999996E-3</v>
          </cell>
          <cell r="Q3780">
            <v>13</v>
          </cell>
          <cell r="R3780">
            <v>9.4688692393189833E-2</v>
          </cell>
          <cell r="S3780">
            <v>-0.19753100693121017</v>
          </cell>
          <cell r="T3780">
            <v>0.76053733244682054</v>
          </cell>
          <cell r="U3780">
            <v>0.91267952262376328</v>
          </cell>
          <cell r="V3780">
            <v>0.65725159868536664</v>
          </cell>
          <cell r="W3780">
            <v>1.4172507820670932</v>
          </cell>
          <cell r="X3780">
            <v>54</v>
          </cell>
          <cell r="Y3780">
            <v>42</v>
          </cell>
          <cell r="Z3780">
            <v>78</v>
          </cell>
          <cell r="AA3780">
            <v>82</v>
          </cell>
          <cell r="AB3780">
            <v>75</v>
          </cell>
          <cell r="AC3780">
            <v>92</v>
          </cell>
        </row>
        <row r="3781">
          <cell r="A3781" t="str">
            <v>w^l</v>
          </cell>
          <cell r="B3781" t="str">
            <v>w</v>
          </cell>
          <cell r="C3781" t="str">
            <v>early-8</v>
          </cell>
          <cell r="D3781" t="str">
            <v>^</v>
          </cell>
          <cell r="E3781" t="str">
            <v>l</v>
          </cell>
          <cell r="F3781" t="str">
            <v>late-8</v>
          </cell>
          <cell r="G3781" t="str">
            <v>w^</v>
          </cell>
          <cell r="H3781" t="str">
            <v>^l</v>
          </cell>
          <cell r="I3781">
            <v>3</v>
          </cell>
          <cell r="J3781" t="str">
            <v>Not Found</v>
          </cell>
          <cell r="K3781">
            <v>0.13320000000000001</v>
          </cell>
          <cell r="L3781">
            <v>5.1999999999999998E-3</v>
          </cell>
          <cell r="M3781">
            <v>15</v>
          </cell>
          <cell r="N3781" t="str">
            <v>Not Found</v>
          </cell>
          <cell r="O3781">
            <v>0.1807</v>
          </cell>
          <cell r="P3781">
            <v>3.8999999999999998E-3</v>
          </cell>
          <cell r="Q3781">
            <v>6</v>
          </cell>
          <cell r="R3781">
            <v>0.56080558760463262</v>
          </cell>
          <cell r="S3781">
            <v>0.58673576869485589</v>
          </cell>
          <cell r="T3781">
            <v>0.59947933208522108</v>
          </cell>
          <cell r="U3781">
            <v>1.3888455628661924</v>
          </cell>
          <cell r="V3781">
            <v>7.6872554172561086E-2</v>
          </cell>
          <cell r="W3781">
            <v>-0.20404721553737729</v>
          </cell>
          <cell r="X3781">
            <v>71</v>
          </cell>
          <cell r="Y3781">
            <v>72</v>
          </cell>
          <cell r="Z3781">
            <v>72</v>
          </cell>
          <cell r="AA3781">
            <v>92</v>
          </cell>
          <cell r="AB3781">
            <v>54</v>
          </cell>
          <cell r="AC3781">
            <v>42</v>
          </cell>
        </row>
        <row r="3782">
          <cell r="A3782" t="str">
            <v>w^m</v>
          </cell>
          <cell r="B3782" t="str">
            <v>w</v>
          </cell>
          <cell r="C3782" t="str">
            <v>early-8</v>
          </cell>
          <cell r="D3782" t="str">
            <v>^</v>
          </cell>
          <cell r="E3782" t="str">
            <v>m</v>
          </cell>
          <cell r="F3782" t="str">
            <v>early-8</v>
          </cell>
          <cell r="G3782" t="str">
            <v>w^</v>
          </cell>
          <cell r="H3782" t="str">
            <v>^m</v>
          </cell>
          <cell r="I3782">
            <v>1</v>
          </cell>
          <cell r="J3782" t="str">
            <v>Not Found</v>
          </cell>
          <cell r="K3782">
            <v>0.1089</v>
          </cell>
          <cell r="L3782">
            <v>5.7000000000000002E-3</v>
          </cell>
          <cell r="M3782">
            <v>15</v>
          </cell>
          <cell r="N3782" t="str">
            <v>Not Found</v>
          </cell>
          <cell r="O3782">
            <v>0.14460000000000001</v>
          </cell>
          <cell r="P3782">
            <v>1.34E-2</v>
          </cell>
          <cell r="Q3782">
            <v>11</v>
          </cell>
          <cell r="R3782">
            <v>8.0807721560251992E-5</v>
          </cell>
          <cell r="S3782">
            <v>0.73197035677375721</v>
          </cell>
          <cell r="T3782">
            <v>0.59947933208522108</v>
          </cell>
          <cell r="U3782">
            <v>0.56242277186851564</v>
          </cell>
          <cell r="V3782">
            <v>2.9787677767365897</v>
          </cell>
          <cell r="W3782">
            <v>0.95402278275153019</v>
          </cell>
          <cell r="X3782">
            <v>50</v>
          </cell>
          <cell r="Y3782">
            <v>77</v>
          </cell>
          <cell r="Z3782">
            <v>72</v>
          </cell>
          <cell r="AA3782">
            <v>71</v>
          </cell>
          <cell r="AB3782">
            <v>100</v>
          </cell>
          <cell r="AC3782">
            <v>83</v>
          </cell>
        </row>
        <row r="3783">
          <cell r="A3783" t="str">
            <v>w^p</v>
          </cell>
          <cell r="B3783" t="str">
            <v>w</v>
          </cell>
          <cell r="C3783" t="str">
            <v>early-8</v>
          </cell>
          <cell r="D3783" t="str">
            <v>^</v>
          </cell>
          <cell r="E3783" t="str">
            <v>p</v>
          </cell>
          <cell r="F3783" t="str">
            <v>early-8</v>
          </cell>
          <cell r="G3783" t="str">
            <v>w^</v>
          </cell>
          <cell r="H3783" t="str">
            <v>^p</v>
          </cell>
          <cell r="I3783">
            <v>1</v>
          </cell>
          <cell r="J3783" t="str">
            <v>Not Found</v>
          </cell>
          <cell r="K3783">
            <v>9.6600000000000005E-2</v>
          </cell>
          <cell r="L3783">
            <v>1.8E-3</v>
          </cell>
          <cell r="M3783">
            <v>7</v>
          </cell>
          <cell r="N3783" t="str">
            <v>Not Found</v>
          </cell>
          <cell r="O3783">
            <v>0.13159999999999999</v>
          </cell>
          <cell r="P3783">
            <v>5.1000000000000004E-3</v>
          </cell>
          <cell r="Q3783">
            <v>6</v>
          </cell>
          <cell r="R3783">
            <v>-0.28374284629332786</v>
          </cell>
          <cell r="S3783">
            <v>-0.40085943024167181</v>
          </cell>
          <cell r="T3783">
            <v>-0.68898467080757508</v>
          </cell>
          <cell r="U3783">
            <v>0.26481899671699732</v>
          </cell>
          <cell r="V3783">
            <v>0.44342774018064901</v>
          </cell>
          <cell r="W3783">
            <v>-0.20404721553737729</v>
          </cell>
          <cell r="X3783">
            <v>39</v>
          </cell>
          <cell r="Y3783">
            <v>34</v>
          </cell>
          <cell r="Z3783">
            <v>24</v>
          </cell>
          <cell r="AA3783">
            <v>60</v>
          </cell>
          <cell r="AB3783">
            <v>68</v>
          </cell>
          <cell r="AC3783">
            <v>42</v>
          </cell>
        </row>
        <row r="3784">
          <cell r="A3784" t="str">
            <v>w^r</v>
          </cell>
          <cell r="B3784" t="str">
            <v>w</v>
          </cell>
          <cell r="C3784" t="str">
            <v>early-8</v>
          </cell>
          <cell r="D3784" t="str">
            <v>^</v>
          </cell>
          <cell r="E3784" t="str">
            <v>r</v>
          </cell>
          <cell r="F3784" t="str">
            <v>late-8</v>
          </cell>
          <cell r="G3784" t="str">
            <v>w^</v>
          </cell>
          <cell r="H3784" t="str">
            <v>^r</v>
          </cell>
          <cell r="I3784">
            <v>3</v>
          </cell>
          <cell r="J3784" t="str">
            <v>Not Found</v>
          </cell>
          <cell r="K3784">
            <v>0.13789999999999999</v>
          </cell>
          <cell r="L3784">
            <v>5.9999999999999995E-4</v>
          </cell>
          <cell r="M3784">
            <v>4</v>
          </cell>
          <cell r="N3784" t="str">
            <v>Not Found</v>
          </cell>
          <cell r="O3784">
            <v>0.18729999999999999</v>
          </cell>
          <cell r="P3784">
            <v>2.5000000000000001E-3</v>
          </cell>
          <cell r="Q3784">
            <v>6</v>
          </cell>
          <cell r="R3784">
            <v>0.66925852856967083</v>
          </cell>
          <cell r="S3784">
            <v>-0.74942244163103455</v>
          </cell>
          <cell r="T3784">
            <v>-1.1721586718923735</v>
          </cell>
          <cell r="U3784">
            <v>1.5399367102508092</v>
          </cell>
          <cell r="V3784">
            <v>-0.3507751628368746</v>
          </cell>
          <cell r="W3784">
            <v>-0.20404721553737729</v>
          </cell>
          <cell r="X3784">
            <v>75</v>
          </cell>
          <cell r="Y3784">
            <v>22</v>
          </cell>
          <cell r="Z3784">
            <v>12</v>
          </cell>
          <cell r="AA3784">
            <v>94</v>
          </cell>
          <cell r="AB3784">
            <v>37</v>
          </cell>
          <cell r="AC3784">
            <v>42</v>
          </cell>
        </row>
        <row r="3785">
          <cell r="A3785" t="str">
            <v>w^s</v>
          </cell>
          <cell r="B3785" t="str">
            <v>w</v>
          </cell>
          <cell r="C3785" t="str">
            <v>early-8</v>
          </cell>
          <cell r="D3785" t="str">
            <v>^</v>
          </cell>
          <cell r="E3785" t="str">
            <v>s</v>
          </cell>
          <cell r="F3785" t="str">
            <v>late-8</v>
          </cell>
          <cell r="G3785" t="str">
            <v>w^</v>
          </cell>
          <cell r="H3785" t="str">
            <v>^s</v>
          </cell>
          <cell r="I3785">
            <v>3</v>
          </cell>
          <cell r="J3785" t="str">
            <v>Not Found</v>
          </cell>
          <cell r="K3785">
            <v>0.13830000000000001</v>
          </cell>
          <cell r="L3785">
            <v>4.4999999999999997E-3</v>
          </cell>
          <cell r="M3785">
            <v>9</v>
          </cell>
          <cell r="N3785" t="str">
            <v>Not Found</v>
          </cell>
          <cell r="O3785">
            <v>0.16159999999999999</v>
          </cell>
          <cell r="P3785">
            <v>6.1999999999999998E-3</v>
          </cell>
          <cell r="Q3785">
            <v>7</v>
          </cell>
          <cell r="R3785">
            <v>0.67848856609861052</v>
          </cell>
          <cell r="S3785">
            <v>0.3834073453843943</v>
          </cell>
          <cell r="T3785">
            <v>-0.36686867008437607</v>
          </cell>
          <cell r="U3785">
            <v>0.95159693937434664</v>
          </cell>
          <cell r="V3785">
            <v>0.77943666068806261</v>
          </cell>
          <cell r="W3785">
            <v>2.7566784120404197E-2</v>
          </cell>
          <cell r="X3785">
            <v>75</v>
          </cell>
          <cell r="Y3785">
            <v>65</v>
          </cell>
          <cell r="Z3785">
            <v>36</v>
          </cell>
          <cell r="AA3785">
            <v>83</v>
          </cell>
          <cell r="AB3785">
            <v>78</v>
          </cell>
          <cell r="AC3785">
            <v>51</v>
          </cell>
        </row>
        <row r="3786">
          <cell r="A3786" t="str">
            <v>w^S</v>
          </cell>
          <cell r="B3786" t="str">
            <v>w</v>
          </cell>
          <cell r="C3786" t="str">
            <v>early-8</v>
          </cell>
          <cell r="D3786" t="str">
            <v>^</v>
          </cell>
          <cell r="E3786" t="str">
            <v>S</v>
          </cell>
          <cell r="F3786" t="str">
            <v>late-8</v>
          </cell>
          <cell r="G3786" t="str">
            <v>w^</v>
          </cell>
          <cell r="H3786" t="str">
            <v>^S</v>
          </cell>
          <cell r="I3786">
            <v>3</v>
          </cell>
          <cell r="J3786" t="str">
            <v>Not Found</v>
          </cell>
          <cell r="K3786">
            <v>6.7199999999999996E-2</v>
          </cell>
          <cell r="L3786">
            <v>1E-3</v>
          </cell>
          <cell r="M3786">
            <v>8</v>
          </cell>
          <cell r="N3786" t="str">
            <v>Not Found</v>
          </cell>
          <cell r="O3786">
            <v>0.1104</v>
          </cell>
          <cell r="P3786">
            <v>3.5999999999999999E-3</v>
          </cell>
          <cell r="Q3786">
            <v>6</v>
          </cell>
          <cell r="R3786">
            <v>-0.96215060467037816</v>
          </cell>
          <cell r="S3786">
            <v>-0.6332347711679136</v>
          </cell>
          <cell r="T3786">
            <v>-0.52792667044597552</v>
          </cell>
          <cell r="U3786">
            <v>-0.22050408276086278</v>
          </cell>
          <cell r="V3786">
            <v>-1.4766242329460836E-2</v>
          </cell>
          <cell r="W3786">
            <v>-0.20404721553737729</v>
          </cell>
          <cell r="X3786">
            <v>17</v>
          </cell>
          <cell r="Y3786">
            <v>26</v>
          </cell>
          <cell r="Z3786">
            <v>30</v>
          </cell>
          <cell r="AA3786">
            <v>41</v>
          </cell>
          <cell r="AB3786">
            <v>50</v>
          </cell>
          <cell r="AC3786">
            <v>42</v>
          </cell>
        </row>
        <row r="3787">
          <cell r="A3787" t="str">
            <v>w^t</v>
          </cell>
          <cell r="B3787" t="str">
            <v>w</v>
          </cell>
          <cell r="C3787" t="str">
            <v>early-8</v>
          </cell>
          <cell r="D3787" t="str">
            <v>^</v>
          </cell>
          <cell r="E3787" t="str">
            <v>t</v>
          </cell>
          <cell r="F3787" t="str">
            <v>mid-8</v>
          </cell>
          <cell r="G3787" t="str">
            <v>w^</v>
          </cell>
          <cell r="H3787" t="str">
            <v>^t</v>
          </cell>
          <cell r="I3787">
            <v>2</v>
          </cell>
          <cell r="J3787" t="str">
            <v>Not Found</v>
          </cell>
          <cell r="K3787">
            <v>0.1255</v>
          </cell>
          <cell r="L3787">
            <v>3.0000000000000001E-3</v>
          </cell>
          <cell r="M3787">
            <v>17</v>
          </cell>
          <cell r="N3787" t="str">
            <v>Not Found</v>
          </cell>
          <cell r="O3787">
            <v>0.16750000000000001</v>
          </cell>
          <cell r="P3787">
            <v>6.3E-3</v>
          </cell>
          <cell r="Q3787">
            <v>10</v>
          </cell>
          <cell r="R3787">
            <v>0.38312736517254781</v>
          </cell>
          <cell r="S3787">
            <v>-5.2296418852309019E-2</v>
          </cell>
          <cell r="T3787">
            <v>0.9215953328084201</v>
          </cell>
          <cell r="U3787">
            <v>1.086663268096959</v>
          </cell>
          <cell r="V3787">
            <v>0.80998292618873668</v>
          </cell>
          <cell r="W3787">
            <v>0.72240878309374867</v>
          </cell>
          <cell r="X3787">
            <v>65</v>
          </cell>
          <cell r="Y3787">
            <v>48</v>
          </cell>
          <cell r="Z3787">
            <v>82</v>
          </cell>
          <cell r="AA3787">
            <v>86</v>
          </cell>
          <cell r="AB3787">
            <v>79</v>
          </cell>
          <cell r="AC3787">
            <v>76</v>
          </cell>
        </row>
        <row r="3788">
          <cell r="A3788" t="str">
            <v>w^T</v>
          </cell>
          <cell r="B3788" t="str">
            <v>w</v>
          </cell>
          <cell r="C3788" t="str">
            <v>early-8</v>
          </cell>
          <cell r="D3788" t="str">
            <v>^</v>
          </cell>
          <cell r="E3788" t="str">
            <v>T</v>
          </cell>
          <cell r="F3788" t="str">
            <v>late-8</v>
          </cell>
          <cell r="G3788" t="str">
            <v>w^</v>
          </cell>
          <cell r="H3788" t="str">
            <v>^T</v>
          </cell>
          <cell r="I3788">
            <v>3</v>
          </cell>
          <cell r="J3788" t="str">
            <v>Not Found</v>
          </cell>
          <cell r="K3788">
            <v>6.6900000000000001E-2</v>
          </cell>
          <cell r="L3788">
            <v>6.9999999999999999E-4</v>
          </cell>
          <cell r="M3788">
            <v>3</v>
          </cell>
          <cell r="N3788" t="str">
            <v>Not Found</v>
          </cell>
          <cell r="O3788">
            <v>0.10780000000000001</v>
          </cell>
          <cell r="P3788">
            <v>2.8999999999999998E-3</v>
          </cell>
          <cell r="Q3788">
            <v>3</v>
          </cell>
          <cell r="R3788">
            <v>-0.96907313281708263</v>
          </cell>
          <cell r="S3788">
            <v>-0.72037552401525429</v>
          </cell>
          <cell r="T3788">
            <v>-1.3332166722539731</v>
          </cell>
          <cell r="U3788">
            <v>-0.28002483779116616</v>
          </cell>
          <cell r="V3788">
            <v>-0.22859010083417874</v>
          </cell>
          <cell r="W3788">
            <v>-0.89888921451072179</v>
          </cell>
          <cell r="X3788">
            <v>17</v>
          </cell>
          <cell r="Y3788">
            <v>23</v>
          </cell>
          <cell r="Z3788">
            <v>9</v>
          </cell>
          <cell r="AA3788">
            <v>39</v>
          </cell>
          <cell r="AB3788">
            <v>42</v>
          </cell>
          <cell r="AC3788">
            <v>18</v>
          </cell>
        </row>
        <row r="3789">
          <cell r="A3789" t="str">
            <v>w^v</v>
          </cell>
          <cell r="B3789" t="str">
            <v>w</v>
          </cell>
          <cell r="C3789" t="str">
            <v>early-8</v>
          </cell>
          <cell r="D3789" t="str">
            <v>^</v>
          </cell>
          <cell r="E3789" t="str">
            <v>v</v>
          </cell>
          <cell r="F3789" t="str">
            <v>mid-8</v>
          </cell>
          <cell r="G3789" t="str">
            <v>w^</v>
          </cell>
          <cell r="H3789" t="str">
            <v>^v</v>
          </cell>
          <cell r="I3789">
            <v>2</v>
          </cell>
          <cell r="J3789" t="str">
            <v>Not Found</v>
          </cell>
          <cell r="K3789">
            <v>8.3099999999999993E-2</v>
          </cell>
          <cell r="L3789">
            <v>1.8E-3</v>
          </cell>
          <cell r="M3789">
            <v>7</v>
          </cell>
          <cell r="N3789" t="str">
            <v>Not Found</v>
          </cell>
          <cell r="O3789">
            <v>0.12130000000000001</v>
          </cell>
          <cell r="P3789">
            <v>4.1999999999999997E-3</v>
          </cell>
          <cell r="Q3789">
            <v>5</v>
          </cell>
          <cell r="R3789">
            <v>-0.59525661289503484</v>
          </cell>
          <cell r="S3789">
            <v>-0.40085943024167181</v>
          </cell>
          <cell r="T3789">
            <v>-0.68898467080757508</v>
          </cell>
          <cell r="U3789">
            <v>2.9025236404640969E-2</v>
          </cell>
          <cell r="V3789">
            <v>0.168511350674583</v>
          </cell>
          <cell r="W3789">
            <v>-0.43566121519515877</v>
          </cell>
          <cell r="X3789">
            <v>28.000000000000004</v>
          </cell>
          <cell r="Y3789">
            <v>34</v>
          </cell>
          <cell r="Z3789">
            <v>24</v>
          </cell>
          <cell r="AA3789">
            <v>51</v>
          </cell>
          <cell r="AB3789">
            <v>56.999999999999993</v>
          </cell>
          <cell r="AC3789">
            <v>33</v>
          </cell>
        </row>
        <row r="3790">
          <cell r="A3790" t="str">
            <v>w^z</v>
          </cell>
          <cell r="B3790" t="str">
            <v>w</v>
          </cell>
          <cell r="C3790" t="str">
            <v>early-8</v>
          </cell>
          <cell r="D3790" t="str">
            <v>^</v>
          </cell>
          <cell r="E3790" t="str">
            <v>z</v>
          </cell>
          <cell r="F3790" t="str">
            <v>late-8</v>
          </cell>
          <cell r="G3790" t="str">
            <v>w^</v>
          </cell>
          <cell r="H3790" t="str">
            <v>^z</v>
          </cell>
          <cell r="I3790">
            <v>3</v>
          </cell>
          <cell r="J3790" t="str">
            <v>Not Found</v>
          </cell>
          <cell r="K3790">
            <v>7.9600000000000004E-2</v>
          </cell>
          <cell r="L3790">
            <v>1.6000000000000001E-3</v>
          </cell>
          <cell r="M3790">
            <v>6</v>
          </cell>
          <cell r="N3790" t="str">
            <v>Not Found</v>
          </cell>
          <cell r="O3790">
            <v>0.1234</v>
          </cell>
          <cell r="P3790">
            <v>5.1000000000000004E-3</v>
          </cell>
          <cell r="Q3790">
            <v>6</v>
          </cell>
          <cell r="R3790">
            <v>-0.67601944127325475</v>
          </cell>
          <cell r="S3790">
            <v>-0.45895326547323223</v>
          </cell>
          <cell r="T3790">
            <v>-0.85004267116917465</v>
          </cell>
          <cell r="U3790">
            <v>7.7099692390655214E-2</v>
          </cell>
          <cell r="V3790">
            <v>0.44342774018064901</v>
          </cell>
          <cell r="W3790">
            <v>-0.20404721553737729</v>
          </cell>
          <cell r="X3790">
            <v>25</v>
          </cell>
          <cell r="Y3790">
            <v>32</v>
          </cell>
          <cell r="Z3790">
            <v>20</v>
          </cell>
          <cell r="AA3790">
            <v>53</v>
          </cell>
          <cell r="AB3790">
            <v>68</v>
          </cell>
          <cell r="AC3790">
            <v>42</v>
          </cell>
        </row>
        <row r="3791">
          <cell r="A3791" t="str">
            <v>wab</v>
          </cell>
          <cell r="B3791" t="str">
            <v>w</v>
          </cell>
          <cell r="C3791" t="str">
            <v>early-8</v>
          </cell>
          <cell r="D3791" t="str">
            <v>a</v>
          </cell>
          <cell r="E3791" t="str">
            <v>b</v>
          </cell>
          <cell r="F3791" t="str">
            <v>early-8</v>
          </cell>
          <cell r="G3791" t="str">
            <v>wa</v>
          </cell>
          <cell r="H3791" t="str">
            <v>ab</v>
          </cell>
          <cell r="I3791">
            <v>1</v>
          </cell>
          <cell r="J3791" t="str">
            <v>Not Found</v>
          </cell>
          <cell r="K3791">
            <v>0.10680000000000001</v>
          </cell>
          <cell r="L3791">
            <v>2.8E-3</v>
          </cell>
          <cell r="M3791">
            <v>17</v>
          </cell>
          <cell r="N3791" t="str">
            <v>Not Found</v>
          </cell>
          <cell r="O3791">
            <v>0.1241</v>
          </cell>
          <cell r="P3791">
            <v>4.4000000000000003E-3</v>
          </cell>
          <cell r="Q3791">
            <v>8</v>
          </cell>
          <cell r="R3791">
            <v>-4.8376889305371686E-2</v>
          </cell>
          <cell r="S3791">
            <v>-0.1103902540838695</v>
          </cell>
          <cell r="T3791">
            <v>0.9215953328084201</v>
          </cell>
          <cell r="U3791">
            <v>9.3124511052660161E-2</v>
          </cell>
          <cell r="V3791">
            <v>0.22960388167593113</v>
          </cell>
          <cell r="W3791">
            <v>0.25918078377818571</v>
          </cell>
          <cell r="X3791">
            <v>48</v>
          </cell>
          <cell r="Y3791">
            <v>45</v>
          </cell>
          <cell r="Z3791">
            <v>82</v>
          </cell>
          <cell r="AA3791">
            <v>54</v>
          </cell>
          <cell r="AB3791">
            <v>60</v>
          </cell>
          <cell r="AC3791">
            <v>60</v>
          </cell>
        </row>
        <row r="3792">
          <cell r="A3792" t="str">
            <v>waC</v>
          </cell>
          <cell r="B3792" t="str">
            <v>w</v>
          </cell>
          <cell r="C3792" t="str">
            <v>early-8</v>
          </cell>
          <cell r="D3792" t="str">
            <v>a</v>
          </cell>
          <cell r="E3792" t="str">
            <v>C</v>
          </cell>
          <cell r="F3792" t="str">
            <v>mid-8</v>
          </cell>
          <cell r="G3792" t="str">
            <v>wa</v>
          </cell>
          <cell r="H3792" t="str">
            <v>aC</v>
          </cell>
          <cell r="I3792">
            <v>2</v>
          </cell>
          <cell r="J3792" t="str">
            <v>Not Found</v>
          </cell>
          <cell r="K3792">
            <v>8.8800000000000004E-2</v>
          </cell>
          <cell r="L3792">
            <v>1E-3</v>
          </cell>
          <cell r="M3792">
            <v>7</v>
          </cell>
          <cell r="N3792" t="str">
            <v>Not Found</v>
          </cell>
          <cell r="O3792">
            <v>0.1149</v>
          </cell>
          <cell r="P3792">
            <v>1E-3</v>
          </cell>
          <cell r="Q3792">
            <v>3</v>
          </cell>
          <cell r="R3792">
            <v>-0.46372857810764728</v>
          </cell>
          <cell r="S3792">
            <v>-0.6332347711679136</v>
          </cell>
          <cell r="T3792">
            <v>-0.68898467080757508</v>
          </cell>
          <cell r="U3792">
            <v>-0.11748739136226027</v>
          </cell>
          <cell r="V3792">
            <v>-0.80896914534698428</v>
          </cell>
          <cell r="W3792">
            <v>-0.89888921451072179</v>
          </cell>
          <cell r="X3792">
            <v>32</v>
          </cell>
          <cell r="Y3792">
            <v>26</v>
          </cell>
          <cell r="Z3792">
            <v>24</v>
          </cell>
          <cell r="AA3792">
            <v>45</v>
          </cell>
          <cell r="AB3792">
            <v>22</v>
          </cell>
          <cell r="AC3792">
            <v>18</v>
          </cell>
        </row>
        <row r="3793">
          <cell r="A3793" t="str">
            <v>waf</v>
          </cell>
          <cell r="B3793" t="str">
            <v>w</v>
          </cell>
          <cell r="C3793" t="str">
            <v>early-8</v>
          </cell>
          <cell r="D3793" t="str">
            <v>a</v>
          </cell>
          <cell r="E3793" t="str">
            <v>f</v>
          </cell>
          <cell r="F3793" t="str">
            <v>mid-8</v>
          </cell>
          <cell r="G3793" t="str">
            <v>wa</v>
          </cell>
          <cell r="H3793" t="str">
            <v>af</v>
          </cell>
          <cell r="I3793">
            <v>2</v>
          </cell>
          <cell r="J3793" t="str">
            <v>Not Found</v>
          </cell>
          <cell r="K3793">
            <v>0.10050000000000001</v>
          </cell>
          <cell r="L3793">
            <v>1.1000000000000001E-3</v>
          </cell>
          <cell r="M3793">
            <v>10</v>
          </cell>
          <cell r="N3793" t="str">
            <v>Not Found</v>
          </cell>
          <cell r="O3793">
            <v>0.1215</v>
          </cell>
          <cell r="P3793">
            <v>1.4E-3</v>
          </cell>
          <cell r="Q3793">
            <v>3</v>
          </cell>
          <cell r="R3793">
            <v>-0.19374998038616814</v>
          </cell>
          <cell r="S3793">
            <v>-0.60418785355213334</v>
          </cell>
          <cell r="T3793">
            <v>-0.20581066972277653</v>
          </cell>
          <cell r="U3793">
            <v>3.3603756022356442E-2</v>
          </cell>
          <cell r="V3793">
            <v>-0.68678408334428831</v>
          </cell>
          <cell r="W3793">
            <v>-0.89888921451072179</v>
          </cell>
          <cell r="X3793">
            <v>42</v>
          </cell>
          <cell r="Y3793">
            <v>27</v>
          </cell>
          <cell r="Z3793">
            <v>42</v>
          </cell>
          <cell r="AA3793">
            <v>51</v>
          </cell>
          <cell r="AB3793">
            <v>25</v>
          </cell>
          <cell r="AC3793">
            <v>18</v>
          </cell>
        </row>
        <row r="3794">
          <cell r="A3794" t="str">
            <v>wag</v>
          </cell>
          <cell r="B3794" t="str">
            <v>w</v>
          </cell>
          <cell r="C3794" t="str">
            <v>early-8</v>
          </cell>
          <cell r="D3794" t="str">
            <v>a</v>
          </cell>
          <cell r="E3794" t="str">
            <v>g</v>
          </cell>
          <cell r="F3794" t="str">
            <v>mid-8</v>
          </cell>
          <cell r="G3794" t="str">
            <v>wa</v>
          </cell>
          <cell r="H3794" t="str">
            <v>ag</v>
          </cell>
          <cell r="I3794">
            <v>2</v>
          </cell>
          <cell r="J3794" t="str">
            <v>Not Found</v>
          </cell>
          <cell r="K3794">
            <v>9.8699999999999996E-2</v>
          </cell>
          <cell r="L3794">
            <v>1.5E-3</v>
          </cell>
          <cell r="M3794">
            <v>8</v>
          </cell>
          <cell r="N3794" t="str">
            <v>Not Found</v>
          </cell>
          <cell r="O3794">
            <v>0.12130000000000001</v>
          </cell>
          <cell r="P3794">
            <v>1.6000000000000001E-3</v>
          </cell>
          <cell r="Q3794">
            <v>3</v>
          </cell>
          <cell r="R3794">
            <v>-0.2352851492663959</v>
          </cell>
          <cell r="S3794">
            <v>-0.48800018308901244</v>
          </cell>
          <cell r="T3794">
            <v>-0.52792667044597552</v>
          </cell>
          <cell r="U3794">
            <v>2.9025236404640969E-2</v>
          </cell>
          <cell r="V3794">
            <v>-0.62569155234294049</v>
          </cell>
          <cell r="W3794">
            <v>-0.89888921451072179</v>
          </cell>
          <cell r="X3794">
            <v>41</v>
          </cell>
          <cell r="Y3794">
            <v>31</v>
          </cell>
          <cell r="Z3794">
            <v>30</v>
          </cell>
          <cell r="AA3794">
            <v>51</v>
          </cell>
          <cell r="AB3794">
            <v>27</v>
          </cell>
          <cell r="AC3794">
            <v>18</v>
          </cell>
        </row>
        <row r="3795">
          <cell r="A3795" t="str">
            <v>waG</v>
          </cell>
          <cell r="B3795" t="str">
            <v>w</v>
          </cell>
          <cell r="C3795" t="str">
            <v>early-8</v>
          </cell>
          <cell r="D3795" t="str">
            <v>a</v>
          </cell>
          <cell r="E3795" t="str">
            <v>G</v>
          </cell>
          <cell r="F3795" t="str">
            <v>mid-8</v>
          </cell>
          <cell r="G3795" t="str">
            <v>wa</v>
          </cell>
          <cell r="H3795" t="str">
            <v>aG</v>
          </cell>
          <cell r="I3795">
            <v>2</v>
          </cell>
          <cell r="J3795" t="str">
            <v>Not Found</v>
          </cell>
          <cell r="K3795">
            <v>9.2499999999999999E-2</v>
          </cell>
          <cell r="L3795">
            <v>1.5E-3</v>
          </cell>
          <cell r="M3795">
            <v>4</v>
          </cell>
          <cell r="N3795" t="str">
            <v>Not Found</v>
          </cell>
          <cell r="O3795">
            <v>0.1211</v>
          </cell>
          <cell r="P3795">
            <v>1.6000000000000001E-3</v>
          </cell>
          <cell r="Q3795">
            <v>5</v>
          </cell>
          <cell r="R3795">
            <v>-0.37835073096495742</v>
          </cell>
          <cell r="S3795">
            <v>-0.48800018308901244</v>
          </cell>
          <cell r="T3795">
            <v>-1.1721586718923735</v>
          </cell>
          <cell r="U3795">
            <v>2.4446716786925175E-2</v>
          </cell>
          <cell r="V3795">
            <v>-0.62569155234294049</v>
          </cell>
          <cell r="W3795">
            <v>-0.43566121519515877</v>
          </cell>
          <cell r="X3795">
            <v>35</v>
          </cell>
          <cell r="Y3795">
            <v>31</v>
          </cell>
          <cell r="Z3795">
            <v>12</v>
          </cell>
          <cell r="AA3795">
            <v>51</v>
          </cell>
          <cell r="AB3795">
            <v>27</v>
          </cell>
          <cell r="AC3795">
            <v>33</v>
          </cell>
        </row>
        <row r="3796">
          <cell r="A3796" t="str">
            <v>waJ</v>
          </cell>
          <cell r="B3796" t="str">
            <v>w</v>
          </cell>
          <cell r="C3796" t="str">
            <v>early-8</v>
          </cell>
          <cell r="D3796" t="str">
            <v>a</v>
          </cell>
          <cell r="E3796" t="str">
            <v>J</v>
          </cell>
          <cell r="F3796" t="str">
            <v>mid-8</v>
          </cell>
          <cell r="G3796" t="str">
            <v>wa</v>
          </cell>
          <cell r="H3796" t="str">
            <v>aJ</v>
          </cell>
          <cell r="I3796">
            <v>2</v>
          </cell>
          <cell r="J3796" t="str">
            <v>Not Found</v>
          </cell>
          <cell r="K3796">
            <v>9.1499999999999998E-2</v>
          </cell>
          <cell r="L3796">
            <v>1.6999999999999999E-3</v>
          </cell>
          <cell r="M3796">
            <v>7</v>
          </cell>
          <cell r="N3796" t="str">
            <v>Not Found</v>
          </cell>
          <cell r="O3796">
            <v>0.1085</v>
          </cell>
          <cell r="P3796">
            <v>1.5E-3</v>
          </cell>
          <cell r="Q3796">
            <v>2</v>
          </cell>
          <cell r="R3796">
            <v>-0.4014258247873061</v>
          </cell>
          <cell r="S3796">
            <v>-0.42990634785745202</v>
          </cell>
          <cell r="T3796">
            <v>-0.68898467080757508</v>
          </cell>
          <cell r="U3796">
            <v>-0.26400001912916155</v>
          </cell>
          <cell r="V3796">
            <v>-0.65623781784361435</v>
          </cell>
          <cell r="W3796">
            <v>-1.1305032141685032</v>
          </cell>
          <cell r="X3796">
            <v>34</v>
          </cell>
          <cell r="Y3796">
            <v>33</v>
          </cell>
          <cell r="Z3796">
            <v>24</v>
          </cell>
          <cell r="AA3796">
            <v>40</v>
          </cell>
          <cell r="AB3796">
            <v>26</v>
          </cell>
          <cell r="AC3796">
            <v>13</v>
          </cell>
        </row>
        <row r="3797">
          <cell r="A3797" t="str">
            <v>wak</v>
          </cell>
          <cell r="B3797" t="str">
            <v>w</v>
          </cell>
          <cell r="C3797" t="str">
            <v>early-8</v>
          </cell>
          <cell r="D3797" t="str">
            <v>a</v>
          </cell>
          <cell r="E3797" t="str">
            <v>k</v>
          </cell>
          <cell r="F3797" t="str">
            <v>mid-8</v>
          </cell>
          <cell r="G3797" t="str">
            <v>wa</v>
          </cell>
          <cell r="H3797" t="str">
            <v>ak</v>
          </cell>
          <cell r="I3797">
            <v>2</v>
          </cell>
          <cell r="J3797" t="str">
            <v>Not Found</v>
          </cell>
          <cell r="K3797">
            <v>0.1343</v>
          </cell>
          <cell r="L3797">
            <v>4.1999999999999997E-3</v>
          </cell>
          <cell r="M3797">
            <v>21</v>
          </cell>
          <cell r="N3797" t="str">
            <v>Not Found</v>
          </cell>
          <cell r="O3797">
            <v>0.16289999999999999</v>
          </cell>
          <cell r="P3797">
            <v>7.0000000000000001E-3</v>
          </cell>
          <cell r="Q3797">
            <v>12</v>
          </cell>
          <cell r="R3797">
            <v>0.58618819080921591</v>
          </cell>
          <cell r="S3797">
            <v>0.29626659253705362</v>
          </cell>
          <cell r="T3797">
            <v>1.5658273342548181</v>
          </cell>
          <cell r="U3797">
            <v>0.98135731688949834</v>
          </cell>
          <cell r="V3797">
            <v>1.0238067846934547</v>
          </cell>
          <cell r="W3797">
            <v>1.1856367824093117</v>
          </cell>
          <cell r="X3797">
            <v>72</v>
          </cell>
          <cell r="Y3797">
            <v>62</v>
          </cell>
          <cell r="Z3797">
            <v>94</v>
          </cell>
          <cell r="AA3797">
            <v>84</v>
          </cell>
          <cell r="AB3797">
            <v>85</v>
          </cell>
          <cell r="AC3797">
            <v>88</v>
          </cell>
        </row>
        <row r="3798">
          <cell r="A3798" t="str">
            <v>wal</v>
          </cell>
          <cell r="B3798" t="str">
            <v>w</v>
          </cell>
          <cell r="C3798" t="str">
            <v>early-8</v>
          </cell>
          <cell r="D3798" t="str">
            <v>a</v>
          </cell>
          <cell r="E3798" t="str">
            <v>l</v>
          </cell>
          <cell r="F3798" t="str">
            <v>late-8</v>
          </cell>
          <cell r="G3798" t="str">
            <v>wa</v>
          </cell>
          <cell r="H3798" t="str">
            <v>al</v>
          </cell>
          <cell r="I3798">
            <v>3</v>
          </cell>
          <cell r="J3798" t="str">
            <v>Not Found</v>
          </cell>
          <cell r="K3798">
            <v>0.1545</v>
          </cell>
          <cell r="L3798">
            <v>6.7000000000000002E-3</v>
          </cell>
          <cell r="M3798">
            <v>14</v>
          </cell>
          <cell r="N3798" t="str">
            <v>Not Found</v>
          </cell>
          <cell r="O3798">
            <v>0.18379999999999999</v>
          </cell>
          <cell r="P3798">
            <v>7.1000000000000004E-3</v>
          </cell>
          <cell r="Q3798">
            <v>7</v>
          </cell>
          <cell r="R3798">
            <v>1.0523050860206584</v>
          </cell>
          <cell r="S3798">
            <v>1.0224395329315594</v>
          </cell>
          <cell r="T3798">
            <v>0.43842133172362152</v>
          </cell>
          <cell r="U3798">
            <v>1.459812616940785</v>
          </cell>
          <cell r="V3798">
            <v>1.0543530501941287</v>
          </cell>
          <cell r="W3798">
            <v>2.7566784120404197E-2</v>
          </cell>
          <cell r="X3798">
            <v>85</v>
          </cell>
          <cell r="Y3798">
            <v>85</v>
          </cell>
          <cell r="Z3798">
            <v>67</v>
          </cell>
          <cell r="AA3798">
            <v>93</v>
          </cell>
          <cell r="AB3798">
            <v>86</v>
          </cell>
          <cell r="AC3798">
            <v>51</v>
          </cell>
        </row>
        <row r="3799">
          <cell r="A3799" t="str">
            <v>wam</v>
          </cell>
          <cell r="B3799" t="str">
            <v>w</v>
          </cell>
          <cell r="C3799" t="str">
            <v>early-8</v>
          </cell>
          <cell r="D3799" t="str">
            <v>a</v>
          </cell>
          <cell r="E3799" t="str">
            <v>m</v>
          </cell>
          <cell r="F3799" t="str">
            <v>early-8</v>
          </cell>
          <cell r="G3799" t="str">
            <v>wa</v>
          </cell>
          <cell r="H3799" t="str">
            <v>am</v>
          </cell>
          <cell r="I3799">
            <v>1</v>
          </cell>
          <cell r="J3799" t="str">
            <v>Not Found</v>
          </cell>
          <cell r="K3799">
            <v>0.13020000000000001</v>
          </cell>
          <cell r="L3799">
            <v>6.6E-3</v>
          </cell>
          <cell r="M3799">
            <v>10</v>
          </cell>
          <cell r="N3799" t="str">
            <v>Not Found</v>
          </cell>
          <cell r="O3799">
            <v>0.14760000000000001</v>
          </cell>
          <cell r="P3799">
            <v>4.4999999999999997E-3</v>
          </cell>
          <cell r="Q3799">
            <v>6</v>
          </cell>
          <cell r="R3799">
            <v>0.49158030613758663</v>
          </cell>
          <cell r="S3799">
            <v>0.99339261531577916</v>
          </cell>
          <cell r="T3799">
            <v>-0.20581066972277653</v>
          </cell>
          <cell r="U3799">
            <v>0.63110056613425058</v>
          </cell>
          <cell r="V3799">
            <v>0.2601501471766049</v>
          </cell>
          <cell r="W3799">
            <v>-0.20404721553737729</v>
          </cell>
          <cell r="X3799">
            <v>69</v>
          </cell>
          <cell r="Y3799">
            <v>84</v>
          </cell>
          <cell r="Z3799">
            <v>42</v>
          </cell>
          <cell r="AA3799">
            <v>74</v>
          </cell>
          <cell r="AB3799">
            <v>61</v>
          </cell>
          <cell r="AC3799">
            <v>42</v>
          </cell>
        </row>
        <row r="3800">
          <cell r="A3800" t="str">
            <v>wap</v>
          </cell>
          <cell r="B3800" t="str">
            <v>w</v>
          </cell>
          <cell r="C3800" t="str">
            <v>early-8</v>
          </cell>
          <cell r="D3800" t="str">
            <v>a</v>
          </cell>
          <cell r="E3800" t="str">
            <v>p</v>
          </cell>
          <cell r="F3800" t="str">
            <v>early-8</v>
          </cell>
          <cell r="G3800" t="str">
            <v>wa</v>
          </cell>
          <cell r="H3800" t="str">
            <v>ap</v>
          </cell>
          <cell r="I3800">
            <v>1</v>
          </cell>
          <cell r="J3800" t="str">
            <v>Not Found</v>
          </cell>
          <cell r="K3800">
            <v>0.1179</v>
          </cell>
          <cell r="L3800">
            <v>3.3E-3</v>
          </cell>
          <cell r="M3800">
            <v>17</v>
          </cell>
          <cell r="N3800" t="str">
            <v>Not Found</v>
          </cell>
          <cell r="O3800">
            <v>0.13469999999999999</v>
          </cell>
          <cell r="P3800">
            <v>4.4999999999999997E-3</v>
          </cell>
          <cell r="Q3800">
            <v>10</v>
          </cell>
          <cell r="R3800">
            <v>0.20775665212269823</v>
          </cell>
          <cell r="S3800">
            <v>3.4844333995031646E-2</v>
          </cell>
          <cell r="T3800">
            <v>0.9215953328084201</v>
          </cell>
          <cell r="U3800">
            <v>0.33578605079158991</v>
          </cell>
          <cell r="V3800">
            <v>0.2601501471766049</v>
          </cell>
          <cell r="W3800">
            <v>0.72240878309374867</v>
          </cell>
          <cell r="X3800">
            <v>57.999999999999993</v>
          </cell>
          <cell r="Y3800">
            <v>51</v>
          </cell>
          <cell r="Z3800">
            <v>82</v>
          </cell>
          <cell r="AA3800">
            <v>63</v>
          </cell>
          <cell r="AB3800">
            <v>61</v>
          </cell>
          <cell r="AC3800">
            <v>76</v>
          </cell>
        </row>
        <row r="3801">
          <cell r="A3801" t="str">
            <v>war</v>
          </cell>
          <cell r="B3801" t="str">
            <v>w</v>
          </cell>
          <cell r="C3801" t="str">
            <v>early-8</v>
          </cell>
          <cell r="D3801" t="str">
            <v>a</v>
          </cell>
          <cell r="E3801" t="str">
            <v>r</v>
          </cell>
          <cell r="F3801" t="str">
            <v>late-8</v>
          </cell>
          <cell r="G3801" t="str">
            <v>wa</v>
          </cell>
          <cell r="H3801" t="str">
            <v>ar</v>
          </cell>
          <cell r="I3801">
            <v>3</v>
          </cell>
          <cell r="J3801" t="str">
            <v>Not Found</v>
          </cell>
          <cell r="K3801">
            <v>0.15920000000000001</v>
          </cell>
          <cell r="L3801">
            <v>1.6899999999999998E-2</v>
          </cell>
          <cell r="M3801">
            <v>16</v>
          </cell>
          <cell r="N3801" t="str">
            <v>Not Found</v>
          </cell>
          <cell r="O3801">
            <v>0.1903</v>
          </cell>
          <cell r="P3801">
            <v>2.2800000000000001E-2</v>
          </cell>
          <cell r="Q3801">
            <v>15</v>
          </cell>
          <cell r="R3801">
            <v>1.1607580269856972</v>
          </cell>
          <cell r="S3801">
            <v>3.9852251297411421</v>
          </cell>
          <cell r="T3801">
            <v>0.76053733244682054</v>
          </cell>
          <cell r="U3801">
            <v>1.6086145045165441</v>
          </cell>
          <cell r="V3801">
            <v>5.8501167337999433</v>
          </cell>
          <cell r="W3801">
            <v>1.880478781382656</v>
          </cell>
          <cell r="X3801">
            <v>88</v>
          </cell>
          <cell r="Y3801">
            <v>100</v>
          </cell>
          <cell r="Z3801">
            <v>78</v>
          </cell>
          <cell r="AA3801">
            <v>95</v>
          </cell>
          <cell r="AB3801">
            <v>100</v>
          </cell>
          <cell r="AC3801">
            <v>97</v>
          </cell>
        </row>
        <row r="3802">
          <cell r="A3802" t="str">
            <v>was</v>
          </cell>
          <cell r="B3802" t="str">
            <v>w</v>
          </cell>
          <cell r="C3802" t="str">
            <v>early-8</v>
          </cell>
          <cell r="D3802" t="str">
            <v>a</v>
          </cell>
          <cell r="E3802" t="str">
            <v>s</v>
          </cell>
          <cell r="F3802" t="str">
            <v>late-8</v>
          </cell>
          <cell r="G3802" t="str">
            <v>wa</v>
          </cell>
          <cell r="H3802" t="str">
            <v>as</v>
          </cell>
          <cell r="I3802">
            <v>3</v>
          </cell>
          <cell r="J3802" t="str">
            <v>Not Found</v>
          </cell>
          <cell r="K3802">
            <v>0.15959999999999999</v>
          </cell>
          <cell r="L3802">
            <v>3.3E-3</v>
          </cell>
          <cell r="M3802">
            <v>7</v>
          </cell>
          <cell r="N3802" t="str">
            <v>Not Found</v>
          </cell>
          <cell r="O3802">
            <v>0.1646</v>
          </cell>
          <cell r="P3802">
            <v>2.3999999999999998E-3</v>
          </cell>
          <cell r="Q3802">
            <v>4</v>
          </cell>
          <cell r="R3802">
            <v>1.1699880645146363</v>
          </cell>
          <cell r="S3802">
            <v>3.4844333995031646E-2</v>
          </cell>
          <cell r="T3802">
            <v>-0.68898467080757508</v>
          </cell>
          <cell r="U3802">
            <v>1.0202747336400815</v>
          </cell>
          <cell r="V3802">
            <v>-0.38132142833754862</v>
          </cell>
          <cell r="W3802">
            <v>-0.66727521485294028</v>
          </cell>
          <cell r="X3802">
            <v>88</v>
          </cell>
          <cell r="Y3802">
            <v>51</v>
          </cell>
          <cell r="Z3802">
            <v>24</v>
          </cell>
          <cell r="AA3802">
            <v>85</v>
          </cell>
          <cell r="AB3802">
            <v>36</v>
          </cell>
          <cell r="AC3802">
            <v>25</v>
          </cell>
        </row>
        <row r="3803">
          <cell r="A3803" t="str">
            <v>waS</v>
          </cell>
          <cell r="B3803" t="str">
            <v>w</v>
          </cell>
          <cell r="C3803" t="str">
            <v>early-8</v>
          </cell>
          <cell r="D3803" t="str">
            <v>a</v>
          </cell>
          <cell r="E3803" t="str">
            <v>S</v>
          </cell>
          <cell r="F3803" t="str">
            <v>late-8</v>
          </cell>
          <cell r="G3803" t="str">
            <v>wa</v>
          </cell>
          <cell r="H3803" t="str">
            <v>aS</v>
          </cell>
          <cell r="I3803">
            <v>3</v>
          </cell>
          <cell r="J3803" t="str">
            <v>Not Found</v>
          </cell>
          <cell r="K3803">
            <v>8.8499999999999995E-2</v>
          </cell>
          <cell r="L3803">
            <v>1E-3</v>
          </cell>
          <cell r="M3803">
            <v>10</v>
          </cell>
          <cell r="N3803" t="str">
            <v>Not Found</v>
          </cell>
          <cell r="O3803">
            <v>0.1135</v>
          </cell>
          <cell r="P3803">
            <v>1.2999999999999999E-3</v>
          </cell>
          <cell r="Q3803">
            <v>5</v>
          </cell>
          <cell r="R3803">
            <v>-0.47065110625435208</v>
          </cell>
          <cell r="S3803">
            <v>-0.6332347711679136</v>
          </cell>
          <cell r="T3803">
            <v>-0.20581066972277653</v>
          </cell>
          <cell r="U3803">
            <v>-0.14953702868626989</v>
          </cell>
          <cell r="V3803">
            <v>-0.71733034884496238</v>
          </cell>
          <cell r="W3803">
            <v>-0.43566121519515877</v>
          </cell>
          <cell r="X3803">
            <v>32</v>
          </cell>
          <cell r="Y3803">
            <v>26</v>
          </cell>
          <cell r="Z3803">
            <v>42</v>
          </cell>
          <cell r="AA3803">
            <v>44</v>
          </cell>
          <cell r="AB3803">
            <v>24</v>
          </cell>
          <cell r="AC3803">
            <v>33</v>
          </cell>
        </row>
        <row r="3804">
          <cell r="A3804" t="str">
            <v>waT</v>
          </cell>
          <cell r="B3804" t="str">
            <v>w</v>
          </cell>
          <cell r="C3804" t="str">
            <v>early-8</v>
          </cell>
          <cell r="D3804" t="str">
            <v>a</v>
          </cell>
          <cell r="E3804" t="str">
            <v>T</v>
          </cell>
          <cell r="F3804" t="str">
            <v>late-8</v>
          </cell>
          <cell r="G3804" t="str">
            <v>wa</v>
          </cell>
          <cell r="H3804" t="str">
            <v>aT</v>
          </cell>
          <cell r="I3804">
            <v>3</v>
          </cell>
          <cell r="J3804" t="str">
            <v>Not Found</v>
          </cell>
          <cell r="K3804">
            <v>8.8200000000000001E-2</v>
          </cell>
          <cell r="L3804">
            <v>8.9999999999999998E-4</v>
          </cell>
          <cell r="M3804">
            <v>7</v>
          </cell>
          <cell r="N3804" t="str">
            <v>Not Found</v>
          </cell>
          <cell r="O3804">
            <v>0.1108</v>
          </cell>
          <cell r="P3804">
            <v>1E-3</v>
          </cell>
          <cell r="Q3804">
            <v>3</v>
          </cell>
          <cell r="R3804">
            <v>-0.47757363440105655</v>
          </cell>
          <cell r="S3804">
            <v>-0.66228168878369387</v>
          </cell>
          <cell r="T3804">
            <v>-0.68898467080757508</v>
          </cell>
          <cell r="U3804">
            <v>-0.21134704352543149</v>
          </cell>
          <cell r="V3804">
            <v>-0.80896914534698428</v>
          </cell>
          <cell r="W3804">
            <v>-0.89888921451072179</v>
          </cell>
          <cell r="X3804">
            <v>32</v>
          </cell>
          <cell r="Y3804">
            <v>25</v>
          </cell>
          <cell r="Z3804">
            <v>24</v>
          </cell>
          <cell r="AA3804">
            <v>42</v>
          </cell>
          <cell r="AB3804">
            <v>22</v>
          </cell>
          <cell r="AC3804">
            <v>18</v>
          </cell>
        </row>
        <row r="3805">
          <cell r="A3805" t="str">
            <v>wav</v>
          </cell>
          <cell r="B3805" t="str">
            <v>w</v>
          </cell>
          <cell r="C3805" t="str">
            <v>early-8</v>
          </cell>
          <cell r="D3805" t="str">
            <v>a</v>
          </cell>
          <cell r="E3805" t="str">
            <v>v</v>
          </cell>
          <cell r="F3805" t="str">
            <v>mid-8</v>
          </cell>
          <cell r="G3805" t="str">
            <v>wa</v>
          </cell>
          <cell r="H3805" t="str">
            <v>av</v>
          </cell>
          <cell r="I3805">
            <v>2</v>
          </cell>
          <cell r="J3805" t="str">
            <v>Not Found</v>
          </cell>
          <cell r="K3805">
            <v>0.10440000000000001</v>
          </cell>
          <cell r="L3805">
            <v>1.4E-3</v>
          </cell>
          <cell r="M3805">
            <v>8</v>
          </cell>
          <cell r="N3805" t="str">
            <v>Not Found</v>
          </cell>
          <cell r="O3805">
            <v>0.1244</v>
          </cell>
          <cell r="P3805">
            <v>1.1999999999999999E-3</v>
          </cell>
          <cell r="Q3805">
            <v>3</v>
          </cell>
          <cell r="R3805">
            <v>-0.10375711447900841</v>
          </cell>
          <cell r="S3805">
            <v>-0.51704710070479265</v>
          </cell>
          <cell r="T3805">
            <v>-0.52792667044597552</v>
          </cell>
          <cell r="U3805">
            <v>9.9992290479233539E-2</v>
          </cell>
          <cell r="V3805">
            <v>-0.74787661434563646</v>
          </cell>
          <cell r="W3805">
            <v>-0.89888921451072179</v>
          </cell>
          <cell r="X3805">
            <v>46</v>
          </cell>
          <cell r="Y3805">
            <v>30</v>
          </cell>
          <cell r="Z3805">
            <v>30</v>
          </cell>
          <cell r="AA3805">
            <v>54</v>
          </cell>
          <cell r="AB3805">
            <v>23</v>
          </cell>
          <cell r="AC3805">
            <v>18</v>
          </cell>
        </row>
        <row r="3806">
          <cell r="A3806" t="str">
            <v>waz</v>
          </cell>
          <cell r="B3806" t="str">
            <v>w</v>
          </cell>
          <cell r="C3806" t="str">
            <v>early-8</v>
          </cell>
          <cell r="D3806" t="str">
            <v>a</v>
          </cell>
          <cell r="E3806" t="str">
            <v>z</v>
          </cell>
          <cell r="F3806" t="str">
            <v>late-8</v>
          </cell>
          <cell r="G3806" t="str">
            <v>wa</v>
          </cell>
          <cell r="H3806" t="str">
            <v>az</v>
          </cell>
          <cell r="I3806">
            <v>3</v>
          </cell>
          <cell r="J3806" t="str">
            <v>Not Found</v>
          </cell>
          <cell r="K3806">
            <v>0.1009</v>
          </cell>
          <cell r="L3806">
            <v>1.6000000000000001E-3</v>
          </cell>
          <cell r="M3806">
            <v>5</v>
          </cell>
          <cell r="N3806" t="str">
            <v>Not Found</v>
          </cell>
          <cell r="O3806">
            <v>0.12640000000000001</v>
          </cell>
          <cell r="P3806">
            <v>1.2999999999999999E-3</v>
          </cell>
          <cell r="Q3806">
            <v>4</v>
          </cell>
          <cell r="R3806">
            <v>-0.18451994285722872</v>
          </cell>
          <cell r="S3806">
            <v>-0.45895326547323223</v>
          </cell>
          <cell r="T3806">
            <v>-1.0111006715307742</v>
          </cell>
          <cell r="U3806">
            <v>0.14577748665639051</v>
          </cell>
          <cell r="V3806">
            <v>-0.71733034884496238</v>
          </cell>
          <cell r="W3806">
            <v>-0.66727521485294028</v>
          </cell>
          <cell r="X3806">
            <v>43</v>
          </cell>
          <cell r="Y3806">
            <v>32</v>
          </cell>
          <cell r="Z3806">
            <v>15</v>
          </cell>
          <cell r="AA3806">
            <v>56.000000000000007</v>
          </cell>
          <cell r="AB3806">
            <v>24</v>
          </cell>
          <cell r="AC3806">
            <v>25</v>
          </cell>
        </row>
        <row r="3807">
          <cell r="A3807" t="str">
            <v>wcb</v>
          </cell>
          <cell r="B3807" t="str">
            <v>w</v>
          </cell>
          <cell r="C3807" t="str">
            <v>early-8</v>
          </cell>
          <cell r="D3807" t="str">
            <v>c</v>
          </cell>
          <cell r="E3807" t="str">
            <v>b</v>
          </cell>
          <cell r="F3807" t="str">
            <v>early-8</v>
          </cell>
          <cell r="G3807" t="str">
            <v>wc</v>
          </cell>
          <cell r="H3807" t="str">
            <v>cb</v>
          </cell>
          <cell r="I3807">
            <v>1</v>
          </cell>
          <cell r="J3807" t="str">
            <v>Not Found</v>
          </cell>
          <cell r="K3807">
            <v>6.2799999999999995E-2</v>
          </cell>
          <cell r="L3807">
            <v>2.2000000000000001E-3</v>
          </cell>
          <cell r="M3807">
            <v>6</v>
          </cell>
          <cell r="N3807" t="str">
            <v>Not Found</v>
          </cell>
          <cell r="O3807">
            <v>8.7499999999999994E-2</v>
          </cell>
          <cell r="P3807">
            <v>6.0000000000000001E-3</v>
          </cell>
          <cell r="Q3807">
            <v>6</v>
          </cell>
          <cell r="R3807">
            <v>-1.0636810174887121</v>
          </cell>
          <cell r="S3807">
            <v>-0.2846717597785508</v>
          </cell>
          <cell r="T3807">
            <v>-0.85004267116917465</v>
          </cell>
          <cell r="U3807">
            <v>-0.74474457898930613</v>
          </cell>
          <cell r="V3807">
            <v>0.71834412968671479</v>
          </cell>
          <cell r="W3807">
            <v>-0.20404721553737729</v>
          </cell>
          <cell r="X3807">
            <v>14.000000000000002</v>
          </cell>
          <cell r="Y3807">
            <v>38</v>
          </cell>
          <cell r="Z3807">
            <v>20</v>
          </cell>
          <cell r="AA3807">
            <v>23</v>
          </cell>
          <cell r="AB3807">
            <v>77</v>
          </cell>
          <cell r="AC3807">
            <v>42</v>
          </cell>
        </row>
        <row r="3808">
          <cell r="A3808" t="str">
            <v>wcd</v>
          </cell>
          <cell r="B3808" t="str">
            <v>w</v>
          </cell>
          <cell r="C3808" t="str">
            <v>early-8</v>
          </cell>
          <cell r="D3808" t="str">
            <v>c</v>
          </cell>
          <cell r="E3808" t="str">
            <v>d</v>
          </cell>
          <cell r="F3808" t="str">
            <v>early-8</v>
          </cell>
          <cell r="G3808" t="str">
            <v>wc</v>
          </cell>
          <cell r="H3808" t="str">
            <v>cd</v>
          </cell>
          <cell r="I3808">
            <v>1</v>
          </cell>
          <cell r="J3808" t="str">
            <v>Not Found</v>
          </cell>
          <cell r="K3808">
            <v>7.4700000000000003E-2</v>
          </cell>
          <cell r="L3808">
            <v>2.5999999999999999E-3</v>
          </cell>
          <cell r="M3808">
            <v>14</v>
          </cell>
          <cell r="N3808" t="str">
            <v>Not Found</v>
          </cell>
          <cell r="O3808">
            <v>0.1191</v>
          </cell>
          <cell r="P3808">
            <v>6.1999999999999998E-3</v>
          </cell>
          <cell r="Q3808">
            <v>11</v>
          </cell>
          <cell r="R3808">
            <v>-0.7890874010027632</v>
          </cell>
          <cell r="S3808">
            <v>-0.16848408931542999</v>
          </cell>
          <cell r="T3808">
            <v>0.43842133172362152</v>
          </cell>
          <cell r="U3808">
            <v>-2.1338479390231486E-2</v>
          </cell>
          <cell r="V3808">
            <v>0.77943666068806261</v>
          </cell>
          <cell r="W3808">
            <v>0.95402278275153019</v>
          </cell>
          <cell r="X3808">
            <v>21</v>
          </cell>
          <cell r="Y3808">
            <v>43</v>
          </cell>
          <cell r="Z3808">
            <v>67</v>
          </cell>
          <cell r="AA3808">
            <v>49</v>
          </cell>
          <cell r="AB3808">
            <v>78</v>
          </cell>
          <cell r="AC3808">
            <v>83</v>
          </cell>
        </row>
        <row r="3809">
          <cell r="A3809" t="str">
            <v>wcf</v>
          </cell>
          <cell r="B3809" t="str">
            <v>w</v>
          </cell>
          <cell r="C3809" t="str">
            <v>early-8</v>
          </cell>
          <cell r="D3809" t="str">
            <v>c</v>
          </cell>
          <cell r="E3809" t="str">
            <v>f</v>
          </cell>
          <cell r="F3809" t="str">
            <v>mid-8</v>
          </cell>
          <cell r="G3809" t="str">
            <v>wc</v>
          </cell>
          <cell r="H3809" t="str">
            <v>cf</v>
          </cell>
          <cell r="I3809">
            <v>2</v>
          </cell>
          <cell r="J3809" t="str">
            <v>Not Found</v>
          </cell>
          <cell r="K3809">
            <v>5.6500000000000002E-2</v>
          </cell>
          <cell r="L3809">
            <v>2.7000000000000001E-3</v>
          </cell>
          <cell r="M3809">
            <v>9</v>
          </cell>
          <cell r="N3809" t="str">
            <v>Not Found</v>
          </cell>
          <cell r="O3809">
            <v>8.4900000000000003E-2</v>
          </cell>
          <cell r="P3809">
            <v>7.1999999999999998E-3</v>
          </cell>
          <cell r="Q3809">
            <v>8</v>
          </cell>
          <cell r="R3809">
            <v>-1.2090541085695086</v>
          </cell>
          <cell r="S3809">
            <v>-0.13943717169964967</v>
          </cell>
          <cell r="T3809">
            <v>-0.36686867008437607</v>
          </cell>
          <cell r="U3809">
            <v>-0.80426533401960953</v>
          </cell>
          <cell r="V3809">
            <v>1.0848993156948024</v>
          </cell>
          <cell r="W3809">
            <v>0.25918078377818571</v>
          </cell>
          <cell r="X3809">
            <v>11</v>
          </cell>
          <cell r="Y3809">
            <v>44</v>
          </cell>
          <cell r="Z3809">
            <v>36</v>
          </cell>
          <cell r="AA3809">
            <v>21</v>
          </cell>
          <cell r="AB3809">
            <v>86</v>
          </cell>
          <cell r="AC3809">
            <v>60</v>
          </cell>
        </row>
        <row r="3810">
          <cell r="A3810" t="str">
            <v>wcg</v>
          </cell>
          <cell r="B3810" t="str">
            <v>w</v>
          </cell>
          <cell r="C3810" t="str">
            <v>early-8</v>
          </cell>
          <cell r="D3810" t="str">
            <v>c</v>
          </cell>
          <cell r="E3810" t="str">
            <v>g</v>
          </cell>
          <cell r="F3810" t="str">
            <v>mid-8</v>
          </cell>
          <cell r="G3810" t="str">
            <v>wc</v>
          </cell>
          <cell r="H3810" t="str">
            <v>cg</v>
          </cell>
          <cell r="I3810">
            <v>2</v>
          </cell>
          <cell r="J3810" t="str">
            <v>Not Found</v>
          </cell>
          <cell r="K3810">
            <v>5.4699999999999999E-2</v>
          </cell>
          <cell r="L3810">
            <v>2.8999999999999998E-3</v>
          </cell>
          <cell r="M3810">
            <v>11</v>
          </cell>
          <cell r="N3810" t="str">
            <v>Not Found</v>
          </cell>
          <cell r="O3810">
            <v>8.4599999999999995E-2</v>
          </cell>
          <cell r="P3810">
            <v>7.4000000000000003E-3</v>
          </cell>
          <cell r="Q3810">
            <v>9</v>
          </cell>
          <cell r="R3810">
            <v>-1.250589277449736</v>
          </cell>
          <cell r="S3810">
            <v>-8.134333646808932E-2</v>
          </cell>
          <cell r="T3810">
            <v>-4.4752669361177014E-2</v>
          </cell>
          <cell r="U3810">
            <v>-0.81113311344618322</v>
          </cell>
          <cell r="V3810">
            <v>1.1459918466961505</v>
          </cell>
          <cell r="W3810">
            <v>0.49079478343596716</v>
          </cell>
          <cell r="X3810">
            <v>11</v>
          </cell>
          <cell r="Y3810">
            <v>46</v>
          </cell>
          <cell r="Z3810">
            <v>48</v>
          </cell>
          <cell r="AA3810">
            <v>21</v>
          </cell>
          <cell r="AB3810">
            <v>88</v>
          </cell>
          <cell r="AC3810">
            <v>69</v>
          </cell>
        </row>
        <row r="3811">
          <cell r="A3811" t="str">
            <v>wcG</v>
          </cell>
          <cell r="B3811" t="str">
            <v>w</v>
          </cell>
          <cell r="C3811" t="str">
            <v>early-8</v>
          </cell>
          <cell r="D3811" t="str">
            <v>c</v>
          </cell>
          <cell r="E3811" t="str">
            <v>G</v>
          </cell>
          <cell r="F3811" t="str">
            <v>mid-8</v>
          </cell>
          <cell r="G3811" t="str">
            <v>wc</v>
          </cell>
          <cell r="H3811" t="str">
            <v>cG</v>
          </cell>
          <cell r="I3811">
            <v>2</v>
          </cell>
          <cell r="J3811" t="str">
            <v>Not Found</v>
          </cell>
          <cell r="K3811">
            <v>4.8500000000000001E-2</v>
          </cell>
          <cell r="L3811">
            <v>3.0000000000000001E-3</v>
          </cell>
          <cell r="M3811">
            <v>11</v>
          </cell>
          <cell r="N3811" t="str">
            <v>Not Found</v>
          </cell>
          <cell r="O3811">
            <v>8.4400000000000003E-2</v>
          </cell>
          <cell r="P3811">
            <v>7.4999999999999997E-3</v>
          </cell>
          <cell r="Q3811">
            <v>11</v>
          </cell>
          <cell r="R3811">
            <v>-1.3936548591482976</v>
          </cell>
          <cell r="S3811">
            <v>-5.2296418852309019E-2</v>
          </cell>
          <cell r="T3811">
            <v>-4.4752669361177014E-2</v>
          </cell>
          <cell r="U3811">
            <v>-0.81571163306389871</v>
          </cell>
          <cell r="V3811">
            <v>1.1765381121968244</v>
          </cell>
          <cell r="W3811">
            <v>0.95402278275153019</v>
          </cell>
          <cell r="X3811">
            <v>8</v>
          </cell>
          <cell r="Y3811">
            <v>48</v>
          </cell>
          <cell r="Z3811">
            <v>48</v>
          </cell>
          <cell r="AA3811">
            <v>21</v>
          </cell>
          <cell r="AB3811">
            <v>88</v>
          </cell>
          <cell r="AC3811">
            <v>83</v>
          </cell>
        </row>
        <row r="3812">
          <cell r="A3812" t="str">
            <v>wcJ</v>
          </cell>
          <cell r="B3812" t="str">
            <v>w</v>
          </cell>
          <cell r="C3812" t="str">
            <v>early-8</v>
          </cell>
          <cell r="D3812" t="str">
            <v>c</v>
          </cell>
          <cell r="E3812" t="str">
            <v>J</v>
          </cell>
          <cell r="F3812" t="str">
            <v>mid-8</v>
          </cell>
          <cell r="G3812" t="str">
            <v>wc</v>
          </cell>
          <cell r="H3812" t="str">
            <v>cJ</v>
          </cell>
          <cell r="I3812">
            <v>2</v>
          </cell>
          <cell r="J3812" t="str">
            <v>Not Found</v>
          </cell>
          <cell r="K3812">
            <v>4.7500000000000001E-2</v>
          </cell>
          <cell r="L3812">
            <v>2.0999999999999999E-3</v>
          </cell>
          <cell r="M3812">
            <v>6</v>
          </cell>
          <cell r="N3812" t="str">
            <v>Not Found</v>
          </cell>
          <cell r="O3812">
            <v>7.1900000000000006E-2</v>
          </cell>
          <cell r="P3812">
            <v>6.0000000000000001E-3</v>
          </cell>
          <cell r="Q3812">
            <v>5</v>
          </cell>
          <cell r="R3812">
            <v>-1.4167299529706463</v>
          </cell>
          <cell r="S3812">
            <v>-0.31371867739433112</v>
          </cell>
          <cell r="T3812">
            <v>-0.85004267116917465</v>
          </cell>
          <cell r="U3812">
            <v>-1.1018691091711275</v>
          </cell>
          <cell r="V3812">
            <v>0.71834412968671479</v>
          </cell>
          <cell r="W3812">
            <v>-0.43566121519515877</v>
          </cell>
          <cell r="X3812">
            <v>8</v>
          </cell>
          <cell r="Y3812">
            <v>37</v>
          </cell>
          <cell r="Z3812">
            <v>20</v>
          </cell>
          <cell r="AA3812">
            <v>14.000000000000002</v>
          </cell>
          <cell r="AB3812">
            <v>77</v>
          </cell>
          <cell r="AC3812">
            <v>33</v>
          </cell>
        </row>
        <row r="3813">
          <cell r="A3813" t="str">
            <v>wcm</v>
          </cell>
          <cell r="B3813" t="str">
            <v>w</v>
          </cell>
          <cell r="C3813" t="str">
            <v>early-8</v>
          </cell>
          <cell r="D3813" t="str">
            <v>c</v>
          </cell>
          <cell r="E3813" t="str">
            <v>m</v>
          </cell>
          <cell r="F3813" t="str">
            <v>early-8</v>
          </cell>
          <cell r="G3813" t="str">
            <v>wc</v>
          </cell>
          <cell r="H3813" t="str">
            <v>cm</v>
          </cell>
          <cell r="I3813">
            <v>1</v>
          </cell>
          <cell r="J3813" t="str">
            <v>Not Found</v>
          </cell>
          <cell r="K3813">
            <v>8.6199999999999999E-2</v>
          </cell>
          <cell r="L3813">
            <v>2.0999999999999999E-3</v>
          </cell>
          <cell r="M3813">
            <v>6</v>
          </cell>
          <cell r="N3813" t="str">
            <v>Not Found</v>
          </cell>
          <cell r="O3813">
            <v>0.111</v>
          </cell>
          <cell r="P3813">
            <v>6.0000000000000001E-3</v>
          </cell>
          <cell r="Q3813">
            <v>6</v>
          </cell>
          <cell r="R3813">
            <v>-0.52372382204575385</v>
          </cell>
          <cell r="S3813">
            <v>-0.31371867739433112</v>
          </cell>
          <cell r="T3813">
            <v>-0.85004267116917465</v>
          </cell>
          <cell r="U3813">
            <v>-0.20676852390771572</v>
          </cell>
          <cell r="V3813">
            <v>0.71834412968671479</v>
          </cell>
          <cell r="W3813">
            <v>-0.20404721553737729</v>
          </cell>
          <cell r="X3813">
            <v>30</v>
          </cell>
          <cell r="Y3813">
            <v>37</v>
          </cell>
          <cell r="Z3813">
            <v>20</v>
          </cell>
          <cell r="AA3813">
            <v>42</v>
          </cell>
          <cell r="AB3813">
            <v>77</v>
          </cell>
          <cell r="AC3813">
            <v>42</v>
          </cell>
        </row>
        <row r="3814">
          <cell r="A3814" t="str">
            <v>wcn</v>
          </cell>
          <cell r="B3814" t="str">
            <v>w</v>
          </cell>
          <cell r="C3814" t="str">
            <v>early-8</v>
          </cell>
          <cell r="D3814" t="str">
            <v>c</v>
          </cell>
          <cell r="E3814" t="str">
            <v>n</v>
          </cell>
          <cell r="F3814" t="str">
            <v>early-8</v>
          </cell>
          <cell r="G3814" t="str">
            <v>wc</v>
          </cell>
          <cell r="H3814" t="str">
            <v>cn</v>
          </cell>
          <cell r="I3814">
            <v>1</v>
          </cell>
          <cell r="J3814" t="str">
            <v>Not Found</v>
          </cell>
          <cell r="K3814">
            <v>0.13289999999999999</v>
          </cell>
          <cell r="L3814">
            <v>3.5000000000000001E-3</v>
          </cell>
          <cell r="M3814">
            <v>19</v>
          </cell>
          <cell r="N3814" t="str">
            <v>Not Found</v>
          </cell>
          <cell r="O3814">
            <v>0.1711</v>
          </cell>
          <cell r="P3814">
            <v>8.5000000000000006E-3</v>
          </cell>
          <cell r="Q3814">
            <v>14</v>
          </cell>
          <cell r="R3814">
            <v>0.55388305945792748</v>
          </cell>
          <cell r="S3814">
            <v>9.2938169226592121E-2</v>
          </cell>
          <cell r="T3814">
            <v>1.2437113335316192</v>
          </cell>
          <cell r="U3814">
            <v>1.1690766212158408</v>
          </cell>
          <cell r="V3814">
            <v>1.4820007672035644</v>
          </cell>
          <cell r="W3814">
            <v>1.6488647817248745</v>
          </cell>
          <cell r="X3814">
            <v>71</v>
          </cell>
          <cell r="Y3814">
            <v>54</v>
          </cell>
          <cell r="Z3814">
            <v>89</v>
          </cell>
          <cell r="AA3814">
            <v>88</v>
          </cell>
          <cell r="AB3814">
            <v>93</v>
          </cell>
          <cell r="AC3814">
            <v>95</v>
          </cell>
        </row>
        <row r="3815">
          <cell r="A3815" t="str">
            <v>wcp</v>
          </cell>
          <cell r="B3815" t="str">
            <v>w</v>
          </cell>
          <cell r="C3815" t="str">
            <v>early-8</v>
          </cell>
          <cell r="D3815" t="str">
            <v>c</v>
          </cell>
          <cell r="E3815" t="str">
            <v>p</v>
          </cell>
          <cell r="F3815" t="str">
            <v>early-8</v>
          </cell>
          <cell r="G3815" t="str">
            <v>wc</v>
          </cell>
          <cell r="H3815" t="str">
            <v>cp</v>
          </cell>
          <cell r="I3815">
            <v>1</v>
          </cell>
          <cell r="J3815" t="str">
            <v>Not Found</v>
          </cell>
          <cell r="K3815">
            <v>7.3899999999999993E-2</v>
          </cell>
          <cell r="L3815">
            <v>2.0999999999999999E-3</v>
          </cell>
          <cell r="M3815">
            <v>6</v>
          </cell>
          <cell r="N3815" t="str">
            <v>Not Found</v>
          </cell>
          <cell r="O3815">
            <v>9.8000000000000004E-2</v>
          </cell>
          <cell r="P3815">
            <v>6.0000000000000001E-3</v>
          </cell>
          <cell r="Q3815">
            <v>6</v>
          </cell>
          <cell r="R3815">
            <v>-0.80754747606064226</v>
          </cell>
          <cell r="S3815">
            <v>-0.31371867739433112</v>
          </cell>
          <cell r="T3815">
            <v>-0.85004267116917465</v>
          </cell>
          <cell r="U3815">
            <v>-0.50437229905923364</v>
          </cell>
          <cell r="V3815">
            <v>0.71834412968671479</v>
          </cell>
          <cell r="W3815">
            <v>-0.20404721553737729</v>
          </cell>
          <cell r="X3815">
            <v>21</v>
          </cell>
          <cell r="Y3815">
            <v>37</v>
          </cell>
          <cell r="Z3815">
            <v>20</v>
          </cell>
          <cell r="AA3815">
            <v>31</v>
          </cell>
          <cell r="AB3815">
            <v>77</v>
          </cell>
          <cell r="AC3815">
            <v>42</v>
          </cell>
        </row>
        <row r="3816">
          <cell r="A3816" t="str">
            <v>wcs</v>
          </cell>
          <cell r="B3816" t="str">
            <v>w</v>
          </cell>
          <cell r="C3816" t="str">
            <v>early-8</v>
          </cell>
          <cell r="D3816" t="str">
            <v>c</v>
          </cell>
          <cell r="E3816" t="str">
            <v>s</v>
          </cell>
          <cell r="F3816" t="str">
            <v>late-8</v>
          </cell>
          <cell r="G3816" t="str">
            <v>wc</v>
          </cell>
          <cell r="H3816" t="str">
            <v>cs</v>
          </cell>
          <cell r="I3816">
            <v>3</v>
          </cell>
          <cell r="J3816" t="str">
            <v>Not Found</v>
          </cell>
          <cell r="K3816">
            <v>0.11559999999999999</v>
          </cell>
          <cell r="L3816">
            <v>3.0999999999999999E-3</v>
          </cell>
          <cell r="M3816">
            <v>11</v>
          </cell>
          <cell r="N3816" t="str">
            <v>Not Found</v>
          </cell>
          <cell r="O3816">
            <v>0.128</v>
          </cell>
          <cell r="P3816">
            <v>8.3000000000000001E-3</v>
          </cell>
          <cell r="Q3816">
            <v>10</v>
          </cell>
          <cell r="R3816">
            <v>0.1546839363312961</v>
          </cell>
          <cell r="S3816">
            <v>-2.324950123652884E-2</v>
          </cell>
          <cell r="T3816">
            <v>-4.4752669361177014E-2</v>
          </cell>
          <cell r="U3816">
            <v>0.18240564359811559</v>
          </cell>
          <cell r="V3816">
            <v>1.4209082362022163</v>
          </cell>
          <cell r="W3816">
            <v>0.72240878309374867</v>
          </cell>
          <cell r="X3816">
            <v>56.000000000000007</v>
          </cell>
          <cell r="Y3816">
            <v>49</v>
          </cell>
          <cell r="Z3816">
            <v>48</v>
          </cell>
          <cell r="AA3816">
            <v>56.999999999999993</v>
          </cell>
          <cell r="AB3816">
            <v>92</v>
          </cell>
          <cell r="AC3816">
            <v>76</v>
          </cell>
        </row>
        <row r="3817">
          <cell r="A3817" t="str">
            <v>wct</v>
          </cell>
          <cell r="B3817" t="str">
            <v>w</v>
          </cell>
          <cell r="C3817" t="str">
            <v>early-8</v>
          </cell>
          <cell r="D3817" t="str">
            <v>c</v>
          </cell>
          <cell r="E3817" t="str">
            <v>t</v>
          </cell>
          <cell r="F3817" t="str">
            <v>mid-8</v>
          </cell>
          <cell r="G3817" t="str">
            <v>wc</v>
          </cell>
          <cell r="H3817" t="str">
            <v>ct</v>
          </cell>
          <cell r="I3817">
            <v>2</v>
          </cell>
          <cell r="J3817" t="str">
            <v>Not Found</v>
          </cell>
          <cell r="K3817">
            <v>0.1028</v>
          </cell>
          <cell r="L3817">
            <v>3.8E-3</v>
          </cell>
          <cell r="M3817">
            <v>22</v>
          </cell>
          <cell r="N3817" t="str">
            <v>Not Found</v>
          </cell>
          <cell r="O3817">
            <v>0.13389999999999999</v>
          </cell>
          <cell r="P3817">
            <v>9.1000000000000004E-3</v>
          </cell>
          <cell r="Q3817">
            <v>16</v>
          </cell>
          <cell r="R3817">
            <v>-0.14067726459476634</v>
          </cell>
          <cell r="S3817">
            <v>0.18007892207393278</v>
          </cell>
          <cell r="T3817">
            <v>1.7268853346164177</v>
          </cell>
          <cell r="U3817">
            <v>0.31747197232072738</v>
          </cell>
          <cell r="V3817">
            <v>1.6652783602076082</v>
          </cell>
          <cell r="W3817">
            <v>2.1120927810404377</v>
          </cell>
          <cell r="X3817">
            <v>44</v>
          </cell>
          <cell r="Y3817">
            <v>56.999999999999993</v>
          </cell>
          <cell r="Z3817">
            <v>96</v>
          </cell>
          <cell r="AA3817">
            <v>62</v>
          </cell>
          <cell r="AB3817">
            <v>95</v>
          </cell>
          <cell r="AC3817">
            <v>98</v>
          </cell>
        </row>
        <row r="3818">
          <cell r="A3818" t="str">
            <v>wcT</v>
          </cell>
          <cell r="B3818" t="str">
            <v>w</v>
          </cell>
          <cell r="C3818" t="str">
            <v>early-8</v>
          </cell>
          <cell r="D3818" t="str">
            <v>c</v>
          </cell>
          <cell r="E3818" t="str">
            <v>T</v>
          </cell>
          <cell r="F3818" t="str">
            <v>late-8</v>
          </cell>
          <cell r="G3818" t="str">
            <v>wc</v>
          </cell>
          <cell r="H3818" t="str">
            <v>cT</v>
          </cell>
          <cell r="I3818">
            <v>3</v>
          </cell>
          <cell r="J3818" t="str">
            <v>Not Found</v>
          </cell>
          <cell r="K3818">
            <v>4.4200000000000003E-2</v>
          </cell>
          <cell r="L3818">
            <v>2.2000000000000001E-3</v>
          </cell>
          <cell r="M3818">
            <v>8</v>
          </cell>
          <cell r="N3818" t="str">
            <v>Not Found</v>
          </cell>
          <cell r="O3818">
            <v>7.4200000000000002E-2</v>
          </cell>
          <cell r="P3818">
            <v>6.1000000000000004E-3</v>
          </cell>
          <cell r="Q3818">
            <v>7</v>
          </cell>
          <cell r="R3818">
            <v>-1.4928777625843968</v>
          </cell>
          <cell r="S3818">
            <v>-0.2846717597785508</v>
          </cell>
          <cell r="T3818">
            <v>-0.52792667044597552</v>
          </cell>
          <cell r="U3818">
            <v>-1.0492161335673975</v>
          </cell>
          <cell r="V3818">
            <v>0.74889039518738887</v>
          </cell>
          <cell r="W3818">
            <v>2.7566784120404197E-2</v>
          </cell>
          <cell r="X3818">
            <v>7.0000000000000009</v>
          </cell>
          <cell r="Y3818">
            <v>38</v>
          </cell>
          <cell r="Z3818">
            <v>30</v>
          </cell>
          <cell r="AA3818">
            <v>15</v>
          </cell>
          <cell r="AB3818">
            <v>78</v>
          </cell>
          <cell r="AC3818">
            <v>51</v>
          </cell>
        </row>
        <row r="3819">
          <cell r="A3819" t="str">
            <v>wcv</v>
          </cell>
          <cell r="B3819" t="str">
            <v>w</v>
          </cell>
          <cell r="C3819" t="str">
            <v>early-8</v>
          </cell>
          <cell r="D3819" t="str">
            <v>c</v>
          </cell>
          <cell r="E3819" t="str">
            <v>v</v>
          </cell>
          <cell r="F3819" t="str">
            <v>mid-8</v>
          </cell>
          <cell r="G3819" t="str">
            <v>wc</v>
          </cell>
          <cell r="H3819" t="str">
            <v>cv</v>
          </cell>
          <cell r="I3819">
            <v>2</v>
          </cell>
          <cell r="J3819" t="str">
            <v>Not Found</v>
          </cell>
          <cell r="K3819">
            <v>6.0400000000000002E-2</v>
          </cell>
          <cell r="L3819">
            <v>2.0999999999999999E-3</v>
          </cell>
          <cell r="M3819">
            <v>8</v>
          </cell>
          <cell r="N3819" t="str">
            <v>Not Found</v>
          </cell>
          <cell r="O3819">
            <v>8.77E-2</v>
          </cell>
          <cell r="P3819">
            <v>6.0000000000000001E-3</v>
          </cell>
          <cell r="Q3819">
            <v>7</v>
          </cell>
          <cell r="R3819">
            <v>-1.1190612426623487</v>
          </cell>
          <cell r="S3819">
            <v>-0.31371867739433112</v>
          </cell>
          <cell r="T3819">
            <v>-0.52792667044597552</v>
          </cell>
          <cell r="U3819">
            <v>-0.7401660593715903</v>
          </cell>
          <cell r="V3819">
            <v>0.71834412968671479</v>
          </cell>
          <cell r="W3819">
            <v>2.7566784120404197E-2</v>
          </cell>
          <cell r="X3819">
            <v>13</v>
          </cell>
          <cell r="Y3819">
            <v>37</v>
          </cell>
          <cell r="Z3819">
            <v>30</v>
          </cell>
          <cell r="AA3819">
            <v>23</v>
          </cell>
          <cell r="AB3819">
            <v>77</v>
          </cell>
          <cell r="AC3819">
            <v>51</v>
          </cell>
        </row>
        <row r="3820">
          <cell r="A3820" t="str">
            <v>wcz</v>
          </cell>
          <cell r="B3820" t="str">
            <v>w</v>
          </cell>
          <cell r="C3820" t="str">
            <v>early-8</v>
          </cell>
          <cell r="D3820" t="str">
            <v>c</v>
          </cell>
          <cell r="E3820" t="str">
            <v>z</v>
          </cell>
          <cell r="F3820" t="str">
            <v>late-8</v>
          </cell>
          <cell r="G3820" t="str">
            <v>wc</v>
          </cell>
          <cell r="H3820" t="str">
            <v>cz</v>
          </cell>
          <cell r="I3820">
            <v>3</v>
          </cell>
          <cell r="J3820" t="str">
            <v>Not Found</v>
          </cell>
          <cell r="K3820">
            <v>5.6899999999999999E-2</v>
          </cell>
          <cell r="L3820">
            <v>2.7000000000000001E-3</v>
          </cell>
          <cell r="M3820">
            <v>10</v>
          </cell>
          <cell r="N3820" t="str">
            <v>Not Found</v>
          </cell>
          <cell r="O3820">
            <v>8.9700000000000002E-2</v>
          </cell>
          <cell r="P3820">
            <v>6.4999999999999997E-3</v>
          </cell>
          <cell r="Q3820">
            <v>9</v>
          </cell>
          <cell r="R3820">
            <v>-1.1998240710405692</v>
          </cell>
          <cell r="S3820">
            <v>-0.13943717169964967</v>
          </cell>
          <cell r="T3820">
            <v>-0.20581066972277653</v>
          </cell>
          <cell r="U3820">
            <v>-0.69438086319443371</v>
          </cell>
          <cell r="V3820">
            <v>0.8710754571900845</v>
          </cell>
          <cell r="W3820">
            <v>0.49079478343596716</v>
          </cell>
          <cell r="X3820">
            <v>11</v>
          </cell>
          <cell r="Y3820">
            <v>44</v>
          </cell>
          <cell r="Z3820">
            <v>42</v>
          </cell>
          <cell r="AA3820">
            <v>24</v>
          </cell>
          <cell r="AB3820">
            <v>81</v>
          </cell>
          <cell r="AC3820">
            <v>69</v>
          </cell>
        </row>
        <row r="3821">
          <cell r="A3821" t="str">
            <v>web</v>
          </cell>
          <cell r="B3821" t="str">
            <v>w</v>
          </cell>
          <cell r="C3821" t="str">
            <v>early-8</v>
          </cell>
          <cell r="D3821" t="str">
            <v>e</v>
          </cell>
          <cell r="E3821" t="str">
            <v>b</v>
          </cell>
          <cell r="F3821" t="str">
            <v>early-8</v>
          </cell>
          <cell r="G3821" t="str">
            <v>we</v>
          </cell>
          <cell r="H3821" t="str">
            <v>eb</v>
          </cell>
          <cell r="I3821">
            <v>1</v>
          </cell>
          <cell r="J3821" t="str">
            <v>Not Found</v>
          </cell>
          <cell r="K3821">
            <v>7.5499999999999998E-2</v>
          </cell>
          <cell r="L3821">
            <v>3.2000000000000002E-3</v>
          </cell>
          <cell r="M3821">
            <v>11</v>
          </cell>
          <cell r="N3821" t="str">
            <v>Not Found</v>
          </cell>
          <cell r="O3821">
            <v>0.1043</v>
          </cell>
          <cell r="P3821">
            <v>4.8999999999999998E-3</v>
          </cell>
          <cell r="Q3821">
            <v>7</v>
          </cell>
          <cell r="R3821">
            <v>-0.77062732594488437</v>
          </cell>
          <cell r="S3821">
            <v>5.7974163792514658E-3</v>
          </cell>
          <cell r="T3821">
            <v>-4.4752669361177014E-2</v>
          </cell>
          <cell r="U3821">
            <v>-0.36014893110119034</v>
          </cell>
          <cell r="V3821">
            <v>0.38233520917930092</v>
          </cell>
          <cell r="W3821">
            <v>2.7566784120404197E-2</v>
          </cell>
          <cell r="X3821">
            <v>22</v>
          </cell>
          <cell r="Y3821">
            <v>50</v>
          </cell>
          <cell r="Z3821">
            <v>48</v>
          </cell>
          <cell r="AA3821">
            <v>36</v>
          </cell>
          <cell r="AB3821">
            <v>65</v>
          </cell>
          <cell r="AC3821">
            <v>51</v>
          </cell>
        </row>
        <row r="3822">
          <cell r="A3822" t="str">
            <v>weC</v>
          </cell>
          <cell r="B3822" t="str">
            <v>w</v>
          </cell>
          <cell r="C3822" t="str">
            <v>early-8</v>
          </cell>
          <cell r="D3822" t="str">
            <v>e</v>
          </cell>
          <cell r="E3822" t="str">
            <v>C</v>
          </cell>
          <cell r="F3822" t="str">
            <v>mid-8</v>
          </cell>
          <cell r="G3822" t="str">
            <v>we</v>
          </cell>
          <cell r="H3822" t="str">
            <v>eC</v>
          </cell>
          <cell r="I3822">
            <v>2</v>
          </cell>
          <cell r="J3822" t="str">
            <v>Not Found</v>
          </cell>
          <cell r="K3822">
            <v>5.7500000000000002E-2</v>
          </cell>
          <cell r="L3822">
            <v>1.6000000000000001E-3</v>
          </cell>
          <cell r="M3822">
            <v>12</v>
          </cell>
          <cell r="N3822" t="str">
            <v>Not Found</v>
          </cell>
          <cell r="O3822">
            <v>9.5000000000000001E-2</v>
          </cell>
          <cell r="P3822">
            <v>2.5000000000000001E-3</v>
          </cell>
          <cell r="Q3822">
            <v>9</v>
          </cell>
          <cell r="R3822">
            <v>-1.1859790147471598</v>
          </cell>
          <cell r="S3822">
            <v>-0.45895326547323223</v>
          </cell>
          <cell r="T3822">
            <v>0.11630533100042251</v>
          </cell>
          <cell r="U3822">
            <v>-0.5730500933249687</v>
          </cell>
          <cell r="V3822">
            <v>-0.3507751628368746</v>
          </cell>
          <cell r="W3822">
            <v>0.49079478343596716</v>
          </cell>
          <cell r="X3822">
            <v>12</v>
          </cell>
          <cell r="Y3822">
            <v>32</v>
          </cell>
          <cell r="Z3822">
            <v>54</v>
          </cell>
          <cell r="AA3822">
            <v>28.000000000000004</v>
          </cell>
          <cell r="AB3822">
            <v>37</v>
          </cell>
          <cell r="AC3822">
            <v>69</v>
          </cell>
        </row>
        <row r="3823">
          <cell r="A3823" t="str">
            <v>wEC</v>
          </cell>
          <cell r="B3823" t="str">
            <v>w</v>
          </cell>
          <cell r="C3823" t="str">
            <v>early-8</v>
          </cell>
          <cell r="D3823" t="str">
            <v>E</v>
          </cell>
          <cell r="E3823" t="str">
            <v>C</v>
          </cell>
          <cell r="F3823" t="str">
            <v>mid-8</v>
          </cell>
          <cell r="G3823" t="str">
            <v>wE</v>
          </cell>
          <cell r="H3823" t="str">
            <v>EC</v>
          </cell>
          <cell r="I3823">
            <v>2</v>
          </cell>
          <cell r="J3823" t="str">
            <v>Not Found</v>
          </cell>
          <cell r="K3823">
            <v>0.1011</v>
          </cell>
          <cell r="L3823">
            <v>2.8E-3</v>
          </cell>
          <cell r="M3823">
            <v>16</v>
          </cell>
          <cell r="N3823" t="str">
            <v>Not Found</v>
          </cell>
          <cell r="O3823">
            <v>0.1227</v>
          </cell>
          <cell r="P3823">
            <v>4.4999999999999997E-3</v>
          </cell>
          <cell r="Q3823">
            <v>7</v>
          </cell>
          <cell r="R3823">
            <v>-0.17990492409275918</v>
          </cell>
          <cell r="S3823">
            <v>-0.1103902540838695</v>
          </cell>
          <cell r="T3823">
            <v>0.76053733244682054</v>
          </cell>
          <cell r="U3823">
            <v>6.1074873728650565E-2</v>
          </cell>
          <cell r="V3823">
            <v>0.2601501471766049</v>
          </cell>
          <cell r="W3823">
            <v>2.7566784120404197E-2</v>
          </cell>
          <cell r="X3823">
            <v>43</v>
          </cell>
          <cell r="Y3823">
            <v>45</v>
          </cell>
          <cell r="Z3823">
            <v>78</v>
          </cell>
          <cell r="AA3823">
            <v>52</v>
          </cell>
          <cell r="AB3823">
            <v>61</v>
          </cell>
          <cell r="AC3823">
            <v>51</v>
          </cell>
        </row>
        <row r="3824">
          <cell r="A3824" t="str">
            <v>wEf</v>
          </cell>
          <cell r="B3824" t="str">
            <v>w</v>
          </cell>
          <cell r="C3824" t="str">
            <v>early-8</v>
          </cell>
          <cell r="D3824" t="str">
            <v>E</v>
          </cell>
          <cell r="E3824" t="str">
            <v>f</v>
          </cell>
          <cell r="F3824" t="str">
            <v>mid-8</v>
          </cell>
          <cell r="G3824" t="str">
            <v>wE</v>
          </cell>
          <cell r="H3824" t="str">
            <v>Ef</v>
          </cell>
          <cell r="I3824">
            <v>2</v>
          </cell>
          <cell r="J3824" t="str">
            <v>Not Found</v>
          </cell>
          <cell r="K3824">
            <v>0.1129</v>
          </cell>
          <cell r="L3824">
            <v>4.0000000000000001E-3</v>
          </cell>
          <cell r="M3824">
            <v>15</v>
          </cell>
          <cell r="N3824" t="str">
            <v>Not Found</v>
          </cell>
          <cell r="O3824">
            <v>0.1293</v>
          </cell>
          <cell r="P3824">
            <v>5.5999999999999999E-3</v>
          </cell>
          <cell r="Q3824">
            <v>9</v>
          </cell>
          <cell r="R3824">
            <v>9.2381183010954909E-2</v>
          </cell>
          <cell r="S3824">
            <v>0.23817275730549328</v>
          </cell>
          <cell r="T3824">
            <v>0.59947933208522108</v>
          </cell>
          <cell r="U3824">
            <v>0.21216602111326729</v>
          </cell>
          <cell r="V3824">
            <v>0.59615906768401883</v>
          </cell>
          <cell r="W3824">
            <v>0.49079478343596716</v>
          </cell>
          <cell r="X3824">
            <v>54</v>
          </cell>
          <cell r="Y3824">
            <v>59</v>
          </cell>
          <cell r="Z3824">
            <v>72</v>
          </cell>
          <cell r="AA3824">
            <v>57.999999999999993</v>
          </cell>
          <cell r="AB3824">
            <v>73</v>
          </cell>
          <cell r="AC3824">
            <v>69</v>
          </cell>
        </row>
        <row r="3825">
          <cell r="A3825" t="str">
            <v>weg</v>
          </cell>
          <cell r="B3825" t="str">
            <v>w</v>
          </cell>
          <cell r="C3825" t="str">
            <v>early-8</v>
          </cell>
          <cell r="D3825" t="str">
            <v>e</v>
          </cell>
          <cell r="E3825" t="str">
            <v>g</v>
          </cell>
          <cell r="F3825" t="str">
            <v>mid-8</v>
          </cell>
          <cell r="G3825" t="str">
            <v>we</v>
          </cell>
          <cell r="H3825" t="str">
            <v>eg</v>
          </cell>
          <cell r="I3825">
            <v>2</v>
          </cell>
          <cell r="J3825" t="str">
            <v>Not Found</v>
          </cell>
          <cell r="K3825">
            <v>6.7400000000000002E-2</v>
          </cell>
          <cell r="L3825">
            <v>1.8E-3</v>
          </cell>
          <cell r="M3825">
            <v>12</v>
          </cell>
          <cell r="N3825" t="str">
            <v>Not Found</v>
          </cell>
          <cell r="O3825">
            <v>0.1014</v>
          </cell>
          <cell r="P3825">
            <v>2.3999999999999998E-3</v>
          </cell>
          <cell r="Q3825">
            <v>6</v>
          </cell>
          <cell r="R3825">
            <v>-0.95753558590590826</v>
          </cell>
          <cell r="S3825">
            <v>-0.40085943024167181</v>
          </cell>
          <cell r="T3825">
            <v>0.11630533100042251</v>
          </cell>
          <cell r="U3825">
            <v>-0.42653746555806743</v>
          </cell>
          <cell r="V3825">
            <v>-0.38132142833754862</v>
          </cell>
          <cell r="W3825">
            <v>-0.20404721553737729</v>
          </cell>
          <cell r="X3825">
            <v>17</v>
          </cell>
          <cell r="Y3825">
            <v>34</v>
          </cell>
          <cell r="Z3825">
            <v>54</v>
          </cell>
          <cell r="AA3825">
            <v>34</v>
          </cell>
          <cell r="AB3825">
            <v>36</v>
          </cell>
          <cell r="AC3825">
            <v>42</v>
          </cell>
        </row>
        <row r="3826">
          <cell r="A3826" t="str">
            <v>weG</v>
          </cell>
          <cell r="B3826" t="str">
            <v>w</v>
          </cell>
          <cell r="C3826" t="str">
            <v>early-8</v>
          </cell>
          <cell r="D3826" t="str">
            <v>e</v>
          </cell>
          <cell r="E3826" t="str">
            <v>G</v>
          </cell>
          <cell r="F3826" t="str">
            <v>mid-8</v>
          </cell>
          <cell r="G3826" t="str">
            <v>we</v>
          </cell>
          <cell r="H3826" t="str">
            <v>eG</v>
          </cell>
          <cell r="I3826">
            <v>2</v>
          </cell>
          <cell r="J3826" t="str">
            <v>Not Found</v>
          </cell>
          <cell r="K3826">
            <v>6.1199999999999997E-2</v>
          </cell>
          <cell r="L3826">
            <v>1.4E-3</v>
          </cell>
          <cell r="M3826">
            <v>10</v>
          </cell>
          <cell r="N3826" t="str">
            <v>Not Found</v>
          </cell>
          <cell r="O3826">
            <v>0.1012</v>
          </cell>
          <cell r="P3826">
            <v>2.5000000000000001E-3</v>
          </cell>
          <cell r="Q3826">
            <v>8</v>
          </cell>
          <cell r="R3826">
            <v>-1.10060116760447</v>
          </cell>
          <cell r="S3826">
            <v>-0.51704710070479265</v>
          </cell>
          <cell r="T3826">
            <v>-0.20581066972277653</v>
          </cell>
          <cell r="U3826">
            <v>-0.4311159851757832</v>
          </cell>
          <cell r="V3826">
            <v>-0.3507751628368746</v>
          </cell>
          <cell r="W3826">
            <v>0.25918078377818571</v>
          </cell>
          <cell r="X3826">
            <v>14.000000000000002</v>
          </cell>
          <cell r="Y3826">
            <v>30</v>
          </cell>
          <cell r="Z3826">
            <v>42</v>
          </cell>
          <cell r="AA3826">
            <v>33</v>
          </cell>
          <cell r="AB3826">
            <v>37</v>
          </cell>
          <cell r="AC3826">
            <v>60</v>
          </cell>
        </row>
        <row r="3827">
          <cell r="A3827" t="str">
            <v>wEg</v>
          </cell>
          <cell r="B3827" t="str">
            <v>w</v>
          </cell>
          <cell r="C3827" t="str">
            <v>early-8</v>
          </cell>
          <cell r="D3827" t="str">
            <v>E</v>
          </cell>
          <cell r="E3827" t="str">
            <v>g</v>
          </cell>
          <cell r="F3827" t="str">
            <v>mid-8</v>
          </cell>
          <cell r="G3827" t="str">
            <v>wE</v>
          </cell>
          <cell r="H3827" t="str">
            <v>Eg</v>
          </cell>
          <cell r="I3827">
            <v>2</v>
          </cell>
          <cell r="J3827" t="str">
            <v>Not Found</v>
          </cell>
          <cell r="K3827">
            <v>0.1111</v>
          </cell>
          <cell r="L3827">
            <v>4.0000000000000001E-3</v>
          </cell>
          <cell r="M3827">
            <v>13</v>
          </cell>
          <cell r="N3827" t="str">
            <v>Not Found</v>
          </cell>
          <cell r="O3827">
            <v>0.12909999999999999</v>
          </cell>
          <cell r="P3827">
            <v>5.7000000000000002E-3</v>
          </cell>
          <cell r="Q3827">
            <v>8</v>
          </cell>
          <cell r="R3827">
            <v>5.0846014130727438E-2</v>
          </cell>
          <cell r="S3827">
            <v>0.23817275730549328</v>
          </cell>
          <cell r="T3827">
            <v>0.27736333136202201</v>
          </cell>
          <cell r="U3827">
            <v>0.2075875014955515</v>
          </cell>
          <cell r="V3827">
            <v>0.6267053331846929</v>
          </cell>
          <cell r="W3827">
            <v>0.25918078377818571</v>
          </cell>
          <cell r="X3827">
            <v>52</v>
          </cell>
          <cell r="Y3827">
            <v>59</v>
          </cell>
          <cell r="Z3827">
            <v>61</v>
          </cell>
          <cell r="AA3827">
            <v>57.999999999999993</v>
          </cell>
          <cell r="AB3827">
            <v>74</v>
          </cell>
          <cell r="AC3827">
            <v>60</v>
          </cell>
        </row>
        <row r="3828">
          <cell r="A3828" t="str">
            <v>wEG</v>
          </cell>
          <cell r="B3828" t="str">
            <v>w</v>
          </cell>
          <cell r="C3828" t="str">
            <v>early-8</v>
          </cell>
          <cell r="D3828" t="str">
            <v>E</v>
          </cell>
          <cell r="E3828" t="str">
            <v>G</v>
          </cell>
          <cell r="F3828" t="str">
            <v>mid-8</v>
          </cell>
          <cell r="G3828" t="str">
            <v>wE</v>
          </cell>
          <cell r="H3828" t="str">
            <v>EG</v>
          </cell>
          <cell r="I3828">
            <v>2</v>
          </cell>
          <cell r="J3828" t="str">
            <v>Not Found</v>
          </cell>
          <cell r="K3828">
            <v>0.10489999999999999</v>
          </cell>
          <cell r="L3828">
            <v>2.7000000000000001E-3</v>
          </cell>
          <cell r="M3828">
            <v>8</v>
          </cell>
          <cell r="N3828" t="str">
            <v>Not Found</v>
          </cell>
          <cell r="O3828">
            <v>0.12889999999999999</v>
          </cell>
          <cell r="P3828">
            <v>4.4000000000000003E-3</v>
          </cell>
          <cell r="Q3828">
            <v>5</v>
          </cell>
          <cell r="R3828">
            <v>-9.2219567567834393E-2</v>
          </cell>
          <cell r="S3828">
            <v>-0.13943717169964967</v>
          </cell>
          <cell r="T3828">
            <v>-0.52792667044597552</v>
          </cell>
          <cell r="U3828">
            <v>0.2030089818778357</v>
          </cell>
          <cell r="V3828">
            <v>0.22960388167593113</v>
          </cell>
          <cell r="W3828">
            <v>-0.43566121519515877</v>
          </cell>
          <cell r="X3828">
            <v>46</v>
          </cell>
          <cell r="Y3828">
            <v>44</v>
          </cell>
          <cell r="Z3828">
            <v>30</v>
          </cell>
          <cell r="AA3828">
            <v>57.999999999999993</v>
          </cell>
          <cell r="AB3828">
            <v>60</v>
          </cell>
          <cell r="AC3828">
            <v>33</v>
          </cell>
        </row>
        <row r="3829">
          <cell r="A3829" t="str">
            <v>wEk</v>
          </cell>
          <cell r="B3829" t="str">
            <v>w</v>
          </cell>
          <cell r="C3829" t="str">
            <v>early-8</v>
          </cell>
          <cell r="D3829" t="str">
            <v>E</v>
          </cell>
          <cell r="E3829" t="str">
            <v>k</v>
          </cell>
          <cell r="F3829" t="str">
            <v>mid-8</v>
          </cell>
          <cell r="G3829" t="str">
            <v>wE</v>
          </cell>
          <cell r="H3829" t="str">
            <v>Ek</v>
          </cell>
          <cell r="I3829">
            <v>2</v>
          </cell>
          <cell r="J3829" t="str">
            <v>Not Found</v>
          </cell>
          <cell r="K3829">
            <v>0.14660000000000001</v>
          </cell>
          <cell r="L3829">
            <v>9.4999999999999998E-3</v>
          </cell>
          <cell r="M3829">
            <v>20</v>
          </cell>
          <cell r="N3829" t="str">
            <v>Not Found</v>
          </cell>
          <cell r="O3829">
            <v>0.17069999999999999</v>
          </cell>
          <cell r="P3829">
            <v>8.9999999999999993E-3</v>
          </cell>
          <cell r="Q3829">
            <v>15</v>
          </cell>
          <cell r="R3829">
            <v>0.87001184482410432</v>
          </cell>
          <cell r="S3829">
            <v>1.8357532261734057</v>
          </cell>
          <cell r="T3829">
            <v>1.4047693338932186</v>
          </cell>
          <cell r="U3829">
            <v>1.1599195819804091</v>
          </cell>
          <cell r="V3829">
            <v>1.6347320947069339</v>
          </cell>
          <cell r="W3829">
            <v>1.880478781382656</v>
          </cell>
          <cell r="X3829">
            <v>81</v>
          </cell>
          <cell r="Y3829">
            <v>97</v>
          </cell>
          <cell r="Z3829">
            <v>92</v>
          </cell>
          <cell r="AA3829">
            <v>88</v>
          </cell>
          <cell r="AB3829">
            <v>95</v>
          </cell>
          <cell r="AC3829">
            <v>97</v>
          </cell>
        </row>
        <row r="3830">
          <cell r="A3830" t="str">
            <v>wem</v>
          </cell>
          <cell r="B3830" t="str">
            <v>w</v>
          </cell>
          <cell r="C3830" t="str">
            <v>early-8</v>
          </cell>
          <cell r="D3830" t="str">
            <v>e</v>
          </cell>
          <cell r="E3830" t="str">
            <v>m</v>
          </cell>
          <cell r="F3830" t="str">
            <v>early-8</v>
          </cell>
          <cell r="G3830" t="str">
            <v>we</v>
          </cell>
          <cell r="H3830" t="str">
            <v>em</v>
          </cell>
          <cell r="I3830">
            <v>1</v>
          </cell>
          <cell r="J3830" t="str">
            <v>Not Found</v>
          </cell>
          <cell r="K3830">
            <v>9.8900000000000002E-2</v>
          </cell>
          <cell r="L3830">
            <v>3.0000000000000001E-3</v>
          </cell>
          <cell r="M3830">
            <v>22</v>
          </cell>
          <cell r="N3830" t="str">
            <v>Not Found</v>
          </cell>
          <cell r="O3830">
            <v>0.1278</v>
          </cell>
          <cell r="P3830">
            <v>5.1999999999999998E-3</v>
          </cell>
          <cell r="Q3830">
            <v>13</v>
          </cell>
          <cell r="R3830">
            <v>-0.23067013050192606</v>
          </cell>
          <cell r="S3830">
            <v>-5.2296418852309019E-2</v>
          </cell>
          <cell r="T3830">
            <v>1.7268853346164177</v>
          </cell>
          <cell r="U3830">
            <v>0.17782712398039979</v>
          </cell>
          <cell r="V3830">
            <v>0.47397400568132281</v>
          </cell>
          <cell r="W3830">
            <v>1.4172507820670932</v>
          </cell>
          <cell r="X3830">
            <v>41</v>
          </cell>
          <cell r="Y3830">
            <v>48</v>
          </cell>
          <cell r="Z3830">
            <v>96</v>
          </cell>
          <cell r="AA3830">
            <v>56.999999999999993</v>
          </cell>
          <cell r="AB3830">
            <v>69</v>
          </cell>
          <cell r="AC3830">
            <v>92</v>
          </cell>
        </row>
        <row r="3831">
          <cell r="A3831" t="str">
            <v>wEm</v>
          </cell>
          <cell r="B3831" t="str">
            <v>w</v>
          </cell>
          <cell r="C3831" t="str">
            <v>early-8</v>
          </cell>
          <cell r="D3831" t="str">
            <v>E</v>
          </cell>
          <cell r="E3831" t="str">
            <v>m</v>
          </cell>
          <cell r="F3831" t="str">
            <v>early-8</v>
          </cell>
          <cell r="G3831" t="str">
            <v>wE</v>
          </cell>
          <cell r="H3831" t="str">
            <v>Em</v>
          </cell>
          <cell r="I3831">
            <v>1</v>
          </cell>
          <cell r="J3831" t="str">
            <v>Not Found</v>
          </cell>
          <cell r="K3831">
            <v>0.1426</v>
          </cell>
          <cell r="L3831">
            <v>7.1999999999999998E-3</v>
          </cell>
          <cell r="M3831">
            <v>13</v>
          </cell>
          <cell r="N3831" t="str">
            <v>Not Found</v>
          </cell>
          <cell r="O3831">
            <v>0.15540000000000001</v>
          </cell>
          <cell r="P3831">
            <v>6.1000000000000004E-3</v>
          </cell>
          <cell r="Q3831">
            <v>8</v>
          </cell>
          <cell r="R3831">
            <v>0.77771146953470971</v>
          </cell>
          <cell r="S3831">
            <v>1.1676741210104604</v>
          </cell>
          <cell r="T3831">
            <v>0.27736333136202201</v>
          </cell>
          <cell r="U3831">
            <v>0.80966283122516147</v>
          </cell>
          <cell r="V3831">
            <v>0.74889039518738887</v>
          </cell>
          <cell r="W3831">
            <v>0.25918078377818571</v>
          </cell>
          <cell r="X3831">
            <v>78</v>
          </cell>
          <cell r="Y3831">
            <v>88</v>
          </cell>
          <cell r="Z3831">
            <v>61</v>
          </cell>
          <cell r="AA3831">
            <v>79</v>
          </cell>
          <cell r="AB3831">
            <v>78</v>
          </cell>
          <cell r="AC3831">
            <v>60</v>
          </cell>
        </row>
        <row r="3832">
          <cell r="A3832" t="str">
            <v>wep</v>
          </cell>
          <cell r="B3832" t="str">
            <v>w</v>
          </cell>
          <cell r="C3832" t="str">
            <v>early-8</v>
          </cell>
          <cell r="D3832" t="str">
            <v>e</v>
          </cell>
          <cell r="E3832" t="str">
            <v>p</v>
          </cell>
          <cell r="F3832" t="str">
            <v>early-8</v>
          </cell>
          <cell r="G3832" t="str">
            <v>we</v>
          </cell>
          <cell r="H3832" t="str">
            <v>ep</v>
          </cell>
          <cell r="I3832">
            <v>1</v>
          </cell>
          <cell r="J3832" t="str">
            <v>Not Found</v>
          </cell>
          <cell r="K3832">
            <v>8.6599999999999996E-2</v>
          </cell>
          <cell r="L3832">
            <v>3.2000000000000002E-3</v>
          </cell>
          <cell r="M3832">
            <v>19</v>
          </cell>
          <cell r="N3832" t="str">
            <v>Not Found</v>
          </cell>
          <cell r="O3832">
            <v>0.1148</v>
          </cell>
          <cell r="P3832">
            <v>4.1999999999999997E-3</v>
          </cell>
          <cell r="Q3832">
            <v>11</v>
          </cell>
          <cell r="R3832">
            <v>-0.51449378451681449</v>
          </cell>
          <cell r="S3832">
            <v>5.7974163792514658E-3</v>
          </cell>
          <cell r="T3832">
            <v>1.2437113335316192</v>
          </cell>
          <cell r="U3832">
            <v>-0.11977665117111817</v>
          </cell>
          <cell r="V3832">
            <v>0.168511350674583</v>
          </cell>
          <cell r="W3832">
            <v>0.95402278275153019</v>
          </cell>
          <cell r="X3832">
            <v>30</v>
          </cell>
          <cell r="Y3832">
            <v>50</v>
          </cell>
          <cell r="Z3832">
            <v>89</v>
          </cell>
          <cell r="AA3832">
            <v>45</v>
          </cell>
          <cell r="AB3832">
            <v>56.999999999999993</v>
          </cell>
          <cell r="AC3832">
            <v>83</v>
          </cell>
        </row>
        <row r="3833">
          <cell r="A3833" t="str">
            <v>wEp</v>
          </cell>
          <cell r="B3833" t="str">
            <v>w</v>
          </cell>
          <cell r="C3833" t="str">
            <v>early-8</v>
          </cell>
          <cell r="D3833" t="str">
            <v>E</v>
          </cell>
          <cell r="E3833" t="str">
            <v>p</v>
          </cell>
          <cell r="F3833" t="str">
            <v>early-8</v>
          </cell>
          <cell r="G3833" t="str">
            <v>wE</v>
          </cell>
          <cell r="H3833" t="str">
            <v>Ep</v>
          </cell>
          <cell r="I3833">
            <v>1</v>
          </cell>
          <cell r="J3833" t="str">
            <v>Not Found</v>
          </cell>
          <cell r="K3833">
            <v>0.1303</v>
          </cell>
          <cell r="L3833">
            <v>5.3E-3</v>
          </cell>
          <cell r="M3833">
            <v>12</v>
          </cell>
          <cell r="N3833" t="str">
            <v>Not Found</v>
          </cell>
          <cell r="O3833">
            <v>0.14249999999999999</v>
          </cell>
          <cell r="P3833">
            <v>6.0000000000000001E-3</v>
          </cell>
          <cell r="Q3833">
            <v>6</v>
          </cell>
          <cell r="R3833">
            <v>0.49388781551982125</v>
          </cell>
          <cell r="S3833">
            <v>0.61578268631063626</v>
          </cell>
          <cell r="T3833">
            <v>0.11630533100042251</v>
          </cell>
          <cell r="U3833">
            <v>0.51434831588250074</v>
          </cell>
          <cell r="V3833">
            <v>0.71834412968671479</v>
          </cell>
          <cell r="W3833">
            <v>-0.20404721553737729</v>
          </cell>
          <cell r="X3833">
            <v>69</v>
          </cell>
          <cell r="Y3833">
            <v>73</v>
          </cell>
          <cell r="Z3833">
            <v>54</v>
          </cell>
          <cell r="AA3833">
            <v>70</v>
          </cell>
          <cell r="AB3833">
            <v>77</v>
          </cell>
          <cell r="AC3833">
            <v>42</v>
          </cell>
        </row>
        <row r="3834">
          <cell r="A3834" t="str">
            <v>wer</v>
          </cell>
          <cell r="B3834" t="str">
            <v>w</v>
          </cell>
          <cell r="C3834" t="str">
            <v>early-8</v>
          </cell>
          <cell r="D3834" t="str">
            <v>e</v>
          </cell>
          <cell r="E3834" t="str">
            <v>r</v>
          </cell>
          <cell r="F3834" t="str">
            <v>late-8</v>
          </cell>
          <cell r="G3834" t="str">
            <v>we</v>
          </cell>
          <cell r="H3834" t="str">
            <v>er</v>
          </cell>
          <cell r="I3834">
            <v>3</v>
          </cell>
          <cell r="J3834" t="str">
            <v>Not Found</v>
          </cell>
          <cell r="K3834">
            <v>0.12790000000000001</v>
          </cell>
          <cell r="L3834">
            <v>1.4E-3</v>
          </cell>
          <cell r="M3834">
            <v>12</v>
          </cell>
          <cell r="N3834" t="str">
            <v>Not Found</v>
          </cell>
          <cell r="O3834">
            <v>0.1704</v>
          </cell>
          <cell r="P3834">
            <v>2.5000000000000001E-3</v>
          </cell>
          <cell r="Q3834">
            <v>11</v>
          </cell>
          <cell r="R3834">
            <v>0.43850759034618486</v>
          </cell>
          <cell r="S3834">
            <v>-0.51704710070479265</v>
          </cell>
          <cell r="T3834">
            <v>0.11630533100042251</v>
          </cell>
          <cell r="U3834">
            <v>1.1530518025538357</v>
          </cell>
          <cell r="V3834">
            <v>-0.3507751628368746</v>
          </cell>
          <cell r="W3834">
            <v>0.95402278275153019</v>
          </cell>
          <cell r="X3834">
            <v>67</v>
          </cell>
          <cell r="Y3834">
            <v>30</v>
          </cell>
          <cell r="Z3834">
            <v>54</v>
          </cell>
          <cell r="AA3834">
            <v>88</v>
          </cell>
          <cell r="AB3834">
            <v>37</v>
          </cell>
          <cell r="AC3834">
            <v>83</v>
          </cell>
        </row>
        <row r="3835">
          <cell r="A3835" t="str">
            <v>wes</v>
          </cell>
          <cell r="B3835" t="str">
            <v>w</v>
          </cell>
          <cell r="C3835" t="str">
            <v>early-8</v>
          </cell>
          <cell r="D3835" t="str">
            <v>e</v>
          </cell>
          <cell r="E3835" t="str">
            <v>s</v>
          </cell>
          <cell r="F3835" t="str">
            <v>late-8</v>
          </cell>
          <cell r="G3835" t="str">
            <v>we</v>
          </cell>
          <cell r="H3835" t="str">
            <v>es</v>
          </cell>
          <cell r="I3835">
            <v>3</v>
          </cell>
          <cell r="J3835" t="str">
            <v>Not Found</v>
          </cell>
          <cell r="K3835">
            <v>0.1283</v>
          </cell>
          <cell r="L3835">
            <v>4.4999999999999997E-3</v>
          </cell>
          <cell r="M3835">
            <v>22</v>
          </cell>
          <cell r="N3835" t="str">
            <v>Not Found</v>
          </cell>
          <cell r="O3835">
            <v>0.14480000000000001</v>
          </cell>
          <cell r="P3835">
            <v>6.4000000000000003E-3</v>
          </cell>
          <cell r="Q3835">
            <v>15</v>
          </cell>
          <cell r="R3835">
            <v>0.44773762787512394</v>
          </cell>
          <cell r="S3835">
            <v>0.3834073453843943</v>
          </cell>
          <cell r="T3835">
            <v>1.7268853346164177</v>
          </cell>
          <cell r="U3835">
            <v>0.56700129148623146</v>
          </cell>
          <cell r="V3835">
            <v>0.84052919168941076</v>
          </cell>
          <cell r="W3835">
            <v>1.880478781382656</v>
          </cell>
          <cell r="X3835">
            <v>67</v>
          </cell>
          <cell r="Y3835">
            <v>65</v>
          </cell>
          <cell r="Z3835">
            <v>96</v>
          </cell>
          <cell r="AA3835">
            <v>71</v>
          </cell>
          <cell r="AB3835">
            <v>80</v>
          </cell>
          <cell r="AC3835">
            <v>97</v>
          </cell>
        </row>
        <row r="3836">
          <cell r="A3836" t="str">
            <v>weS</v>
          </cell>
          <cell r="B3836" t="str">
            <v>w</v>
          </cell>
          <cell r="C3836" t="str">
            <v>early-8</v>
          </cell>
          <cell r="D3836" t="str">
            <v>e</v>
          </cell>
          <cell r="E3836" t="str">
            <v>S</v>
          </cell>
          <cell r="F3836" t="str">
            <v>late-8</v>
          </cell>
          <cell r="G3836" t="str">
            <v>we</v>
          </cell>
          <cell r="H3836" t="str">
            <v>eS</v>
          </cell>
          <cell r="I3836">
            <v>3</v>
          </cell>
          <cell r="J3836" t="str">
            <v>Not Found</v>
          </cell>
          <cell r="K3836">
            <v>5.7200000000000001E-2</v>
          </cell>
          <cell r="L3836">
            <v>2E-3</v>
          </cell>
          <cell r="M3836">
            <v>11</v>
          </cell>
          <cell r="N3836" t="str">
            <v>Not Found</v>
          </cell>
          <cell r="O3836">
            <v>9.3600000000000003E-2</v>
          </cell>
          <cell r="P3836">
            <v>2.8E-3</v>
          </cell>
          <cell r="Q3836">
            <v>8</v>
          </cell>
          <cell r="R3836">
            <v>-1.1929015428938645</v>
          </cell>
          <cell r="S3836">
            <v>-0.34276559501011128</v>
          </cell>
          <cell r="T3836">
            <v>-4.4752669361177014E-2</v>
          </cell>
          <cell r="U3836">
            <v>-0.60509973064897826</v>
          </cell>
          <cell r="V3836">
            <v>-0.25913636633485265</v>
          </cell>
          <cell r="W3836">
            <v>0.25918078377818571</v>
          </cell>
          <cell r="X3836">
            <v>12</v>
          </cell>
          <cell r="Y3836">
            <v>36</v>
          </cell>
          <cell r="Z3836">
            <v>48</v>
          </cell>
          <cell r="AA3836">
            <v>27</v>
          </cell>
          <cell r="AB3836">
            <v>40</v>
          </cell>
          <cell r="AC3836">
            <v>60</v>
          </cell>
        </row>
        <row r="3837">
          <cell r="A3837" t="str">
            <v>wEs</v>
          </cell>
          <cell r="B3837" t="str">
            <v>w</v>
          </cell>
          <cell r="C3837" t="str">
            <v>early-8</v>
          </cell>
          <cell r="D3837" t="str">
            <v>E</v>
          </cell>
          <cell r="E3837" t="str">
            <v>s</v>
          </cell>
          <cell r="F3837" t="str">
            <v>late-8</v>
          </cell>
          <cell r="G3837" t="str">
            <v>wE</v>
          </cell>
          <cell r="H3837" t="str">
            <v>Es</v>
          </cell>
          <cell r="I3837">
            <v>3</v>
          </cell>
          <cell r="J3837" t="str">
            <v>Not Found</v>
          </cell>
          <cell r="K3837">
            <v>0.17199999999999999</v>
          </cell>
          <cell r="L3837">
            <v>9.2999999999999992E-3</v>
          </cell>
          <cell r="M3837">
            <v>16</v>
          </cell>
          <cell r="N3837" t="str">
            <v>Not Found</v>
          </cell>
          <cell r="O3837">
            <v>0.1724</v>
          </cell>
          <cell r="P3837">
            <v>1.1900000000000001E-2</v>
          </cell>
          <cell r="Q3837">
            <v>13</v>
          </cell>
          <cell r="R3837">
            <v>1.4561192279117594</v>
          </cell>
          <cell r="S3837">
            <v>1.7776593909418452</v>
          </cell>
          <cell r="T3837">
            <v>0.76053733244682054</v>
          </cell>
          <cell r="U3837">
            <v>1.1988369987309924</v>
          </cell>
          <cell r="V3837">
            <v>2.5205737942264799</v>
          </cell>
          <cell r="W3837">
            <v>1.4172507820670932</v>
          </cell>
          <cell r="X3837">
            <v>93</v>
          </cell>
          <cell r="Y3837">
            <v>96</v>
          </cell>
          <cell r="Z3837">
            <v>78</v>
          </cell>
          <cell r="AA3837">
            <v>88</v>
          </cell>
          <cell r="AB3837">
            <v>99</v>
          </cell>
          <cell r="AC3837">
            <v>92</v>
          </cell>
        </row>
        <row r="3838">
          <cell r="A3838" t="str">
            <v>wES</v>
          </cell>
          <cell r="B3838" t="str">
            <v>w</v>
          </cell>
          <cell r="C3838" t="str">
            <v>early-8</v>
          </cell>
          <cell r="D3838" t="str">
            <v>E</v>
          </cell>
          <cell r="E3838" t="str">
            <v>S</v>
          </cell>
          <cell r="F3838" t="str">
            <v>late-8</v>
          </cell>
          <cell r="G3838" t="str">
            <v>wE</v>
          </cell>
          <cell r="H3838" t="str">
            <v>ES</v>
          </cell>
          <cell r="I3838">
            <v>3</v>
          </cell>
          <cell r="J3838" t="str">
            <v>Not Found</v>
          </cell>
          <cell r="K3838">
            <v>0.1009</v>
          </cell>
          <cell r="L3838">
            <v>2.5999999999999999E-3</v>
          </cell>
          <cell r="M3838">
            <v>11</v>
          </cell>
          <cell r="N3838" t="str">
            <v>Not Found</v>
          </cell>
          <cell r="O3838">
            <v>0.1212</v>
          </cell>
          <cell r="P3838">
            <v>4.1999999999999997E-3</v>
          </cell>
          <cell r="Q3838">
            <v>6</v>
          </cell>
          <cell r="R3838">
            <v>-0.18451994285722872</v>
          </cell>
          <cell r="S3838">
            <v>-0.16848408931542999</v>
          </cell>
          <cell r="T3838">
            <v>-4.4752669361177014E-2</v>
          </cell>
          <cell r="U3838">
            <v>2.673597659578307E-2</v>
          </cell>
          <cell r="V3838">
            <v>0.168511350674583</v>
          </cell>
          <cell r="W3838">
            <v>-0.20404721553737729</v>
          </cell>
          <cell r="X3838">
            <v>43</v>
          </cell>
          <cell r="Y3838">
            <v>43</v>
          </cell>
          <cell r="Z3838">
            <v>48</v>
          </cell>
          <cell r="AA3838">
            <v>51</v>
          </cell>
          <cell r="AB3838">
            <v>56.999999999999993</v>
          </cell>
          <cell r="AC3838">
            <v>42</v>
          </cell>
        </row>
        <row r="3839">
          <cell r="A3839" t="str">
            <v>weT</v>
          </cell>
          <cell r="B3839" t="str">
            <v>w</v>
          </cell>
          <cell r="C3839" t="str">
            <v>early-8</v>
          </cell>
          <cell r="D3839" t="str">
            <v>e</v>
          </cell>
          <cell r="E3839" t="str">
            <v>T</v>
          </cell>
          <cell r="F3839" t="str">
            <v>late-8</v>
          </cell>
          <cell r="G3839" t="str">
            <v>we</v>
          </cell>
          <cell r="H3839" t="str">
            <v>eT</v>
          </cell>
          <cell r="I3839">
            <v>3</v>
          </cell>
          <cell r="J3839" t="str">
            <v>Not Found</v>
          </cell>
          <cell r="K3839">
            <v>5.6899999999999999E-2</v>
          </cell>
          <cell r="L3839">
            <v>1.6000000000000001E-3</v>
          </cell>
          <cell r="M3839">
            <v>13</v>
          </cell>
          <cell r="N3839" t="str">
            <v>Not Found</v>
          </cell>
          <cell r="O3839">
            <v>9.0899999999999995E-2</v>
          </cell>
          <cell r="P3839">
            <v>2.5000000000000001E-3</v>
          </cell>
          <cell r="Q3839">
            <v>8</v>
          </cell>
          <cell r="R3839">
            <v>-1.1998240710405692</v>
          </cell>
          <cell r="S3839">
            <v>-0.45895326547323223</v>
          </cell>
          <cell r="T3839">
            <v>0.27736333136202201</v>
          </cell>
          <cell r="U3839">
            <v>-0.66690974548813986</v>
          </cell>
          <cell r="V3839">
            <v>-0.3507751628368746</v>
          </cell>
          <cell r="W3839">
            <v>0.25918078377818571</v>
          </cell>
          <cell r="X3839">
            <v>11</v>
          </cell>
          <cell r="Y3839">
            <v>32</v>
          </cell>
          <cell r="Z3839">
            <v>61</v>
          </cell>
          <cell r="AA3839">
            <v>25</v>
          </cell>
          <cell r="AB3839">
            <v>37</v>
          </cell>
          <cell r="AC3839">
            <v>60</v>
          </cell>
        </row>
        <row r="3840">
          <cell r="A3840" t="str">
            <v>wET</v>
          </cell>
          <cell r="B3840" t="str">
            <v>w</v>
          </cell>
          <cell r="C3840" t="str">
            <v>early-8</v>
          </cell>
          <cell r="D3840" t="str">
            <v>E</v>
          </cell>
          <cell r="E3840" t="str">
            <v>T</v>
          </cell>
          <cell r="F3840" t="str">
            <v>late-8</v>
          </cell>
          <cell r="G3840" t="str">
            <v>wE</v>
          </cell>
          <cell r="H3840" t="str">
            <v>ET</v>
          </cell>
          <cell r="I3840">
            <v>3</v>
          </cell>
          <cell r="J3840" t="str">
            <v>Not Found</v>
          </cell>
          <cell r="K3840">
            <v>0.10050000000000001</v>
          </cell>
          <cell r="L3840">
            <v>2.8999999999999998E-3</v>
          </cell>
          <cell r="M3840">
            <v>11</v>
          </cell>
          <cell r="N3840" t="str">
            <v>Not Found</v>
          </cell>
          <cell r="O3840">
            <v>0.1186</v>
          </cell>
          <cell r="P3840">
            <v>4.5999999999999999E-3</v>
          </cell>
          <cell r="Q3840">
            <v>8</v>
          </cell>
          <cell r="R3840">
            <v>-0.19374998038616814</v>
          </cell>
          <cell r="S3840">
            <v>-8.134333646808932E-2</v>
          </cell>
          <cell r="T3840">
            <v>-4.4752669361177014E-2</v>
          </cell>
          <cell r="U3840">
            <v>-3.2784778434520649E-2</v>
          </cell>
          <cell r="V3840">
            <v>0.29069641267727897</v>
          </cell>
          <cell r="W3840">
            <v>0.25918078377818571</v>
          </cell>
          <cell r="X3840">
            <v>42</v>
          </cell>
          <cell r="Y3840">
            <v>46</v>
          </cell>
          <cell r="Z3840">
            <v>48</v>
          </cell>
          <cell r="AA3840">
            <v>49</v>
          </cell>
          <cell r="AB3840">
            <v>62</v>
          </cell>
          <cell r="AC3840">
            <v>60</v>
          </cell>
        </row>
        <row r="3841">
          <cell r="A3841" t="str">
            <v>wEv</v>
          </cell>
          <cell r="B3841" t="str">
            <v>w</v>
          </cell>
          <cell r="C3841" t="str">
            <v>early-8</v>
          </cell>
          <cell r="D3841" t="str">
            <v>E</v>
          </cell>
          <cell r="E3841" t="str">
            <v>v</v>
          </cell>
          <cell r="F3841" t="str">
            <v>mid-8</v>
          </cell>
          <cell r="G3841" t="str">
            <v>wE</v>
          </cell>
          <cell r="H3841" t="str">
            <v>Ev</v>
          </cell>
          <cell r="I3841">
            <v>2</v>
          </cell>
          <cell r="J3841" t="str">
            <v>Not Found</v>
          </cell>
          <cell r="K3841">
            <v>0.1168</v>
          </cell>
          <cell r="L3841">
            <v>5.0000000000000001E-3</v>
          </cell>
          <cell r="M3841">
            <v>12</v>
          </cell>
          <cell r="N3841" t="str">
            <v>Not Found</v>
          </cell>
          <cell r="O3841">
            <v>0.1321</v>
          </cell>
          <cell r="P3841">
            <v>7.3000000000000001E-3</v>
          </cell>
          <cell r="Q3841">
            <v>6</v>
          </cell>
          <cell r="R3841">
            <v>0.18237404891811462</v>
          </cell>
          <cell r="S3841">
            <v>0.52864193346329558</v>
          </cell>
          <cell r="T3841">
            <v>0.11630533100042251</v>
          </cell>
          <cell r="U3841">
            <v>0.2762652957612865</v>
          </cell>
          <cell r="V3841">
            <v>1.1154455811954764</v>
          </cell>
          <cell r="W3841">
            <v>-0.20404721553737729</v>
          </cell>
          <cell r="X3841">
            <v>56.999999999999993</v>
          </cell>
          <cell r="Y3841">
            <v>70</v>
          </cell>
          <cell r="Z3841">
            <v>54</v>
          </cell>
          <cell r="AA3841">
            <v>61</v>
          </cell>
          <cell r="AB3841">
            <v>87</v>
          </cell>
          <cell r="AC3841">
            <v>42</v>
          </cell>
        </row>
        <row r="3842">
          <cell r="A3842" t="str">
            <v>wez</v>
          </cell>
          <cell r="B3842" t="str">
            <v>w</v>
          </cell>
          <cell r="C3842" t="str">
            <v>early-8</v>
          </cell>
          <cell r="D3842" t="str">
            <v>e</v>
          </cell>
          <cell r="E3842" t="str">
            <v>z</v>
          </cell>
          <cell r="F3842" t="str">
            <v>late-8</v>
          </cell>
          <cell r="G3842" t="str">
            <v>we</v>
          </cell>
          <cell r="H3842" t="str">
            <v>ez</v>
          </cell>
          <cell r="I3842">
            <v>3</v>
          </cell>
          <cell r="J3842" t="str">
            <v>Not Found</v>
          </cell>
          <cell r="K3842">
            <v>6.9599999999999995E-2</v>
          </cell>
          <cell r="L3842">
            <v>2.5999999999999999E-3</v>
          </cell>
          <cell r="M3842">
            <v>20</v>
          </cell>
          <cell r="N3842" t="str">
            <v>Not Found</v>
          </cell>
          <cell r="O3842">
            <v>0.1065</v>
          </cell>
          <cell r="P3842">
            <v>3.0999999999999999E-3</v>
          </cell>
          <cell r="Q3842">
            <v>9</v>
          </cell>
          <cell r="R3842">
            <v>-0.90677037949674144</v>
          </cell>
          <cell r="S3842">
            <v>-0.16848408931542999</v>
          </cell>
          <cell r="T3842">
            <v>1.4047693338932186</v>
          </cell>
          <cell r="U3842">
            <v>-0.3097852153063182</v>
          </cell>
          <cell r="V3842">
            <v>-0.16749756983283073</v>
          </cell>
          <cell r="W3842">
            <v>0.49079478343596716</v>
          </cell>
          <cell r="X3842">
            <v>18</v>
          </cell>
          <cell r="Y3842">
            <v>43</v>
          </cell>
          <cell r="Z3842">
            <v>92</v>
          </cell>
          <cell r="AA3842">
            <v>38</v>
          </cell>
          <cell r="AB3842">
            <v>44</v>
          </cell>
          <cell r="AC3842">
            <v>69</v>
          </cell>
        </row>
        <row r="3843">
          <cell r="A3843" t="str">
            <v>wEz</v>
          </cell>
          <cell r="B3843" t="str">
            <v>w</v>
          </cell>
          <cell r="C3843" t="str">
            <v>early-8</v>
          </cell>
          <cell r="D3843" t="str">
            <v>E</v>
          </cell>
          <cell r="E3843" t="str">
            <v>z</v>
          </cell>
          <cell r="F3843" t="str">
            <v>late-8</v>
          </cell>
          <cell r="G3843" t="str">
            <v>wE</v>
          </cell>
          <cell r="H3843" t="str">
            <v>Ez</v>
          </cell>
          <cell r="I3843">
            <v>3</v>
          </cell>
          <cell r="J3843" t="str">
            <v>Not Found</v>
          </cell>
          <cell r="K3843">
            <v>0.1133</v>
          </cell>
          <cell r="L3843">
            <v>3.8E-3</v>
          </cell>
          <cell r="M3843">
            <v>10</v>
          </cell>
          <cell r="N3843" t="str">
            <v>Not Found</v>
          </cell>
          <cell r="O3843">
            <v>0.13420000000000001</v>
          </cell>
          <cell r="P3843">
            <v>4.4000000000000003E-3</v>
          </cell>
          <cell r="Q3843">
            <v>6</v>
          </cell>
          <cell r="R3843">
            <v>0.1016112205398943</v>
          </cell>
          <cell r="S3843">
            <v>0.18007892207393278</v>
          </cell>
          <cell r="T3843">
            <v>-0.20581066972277653</v>
          </cell>
          <cell r="U3843">
            <v>0.32433975174730134</v>
          </cell>
          <cell r="V3843">
            <v>0.22960388167593113</v>
          </cell>
          <cell r="W3843">
            <v>-0.20404721553737729</v>
          </cell>
          <cell r="X3843">
            <v>54</v>
          </cell>
          <cell r="Y3843">
            <v>56.999999999999993</v>
          </cell>
          <cell r="Z3843">
            <v>42</v>
          </cell>
          <cell r="AA3843">
            <v>63</v>
          </cell>
          <cell r="AB3843">
            <v>60</v>
          </cell>
          <cell r="AC3843">
            <v>42</v>
          </cell>
        </row>
        <row r="3844">
          <cell r="A3844" t="str">
            <v>wib</v>
          </cell>
          <cell r="B3844" t="str">
            <v>w</v>
          </cell>
          <cell r="C3844" t="str">
            <v>early-8</v>
          </cell>
          <cell r="D3844" t="str">
            <v>i</v>
          </cell>
          <cell r="E3844" t="str">
            <v>b</v>
          </cell>
          <cell r="F3844" t="str">
            <v>early-8</v>
          </cell>
          <cell r="G3844" t="str">
            <v>wi</v>
          </cell>
          <cell r="H3844" t="str">
            <v>ib</v>
          </cell>
          <cell r="I3844">
            <v>1</v>
          </cell>
          <cell r="J3844" t="str">
            <v>Not Found</v>
          </cell>
          <cell r="K3844">
            <v>7.8100000000000003E-2</v>
          </cell>
          <cell r="L3844">
            <v>1.4E-3</v>
          </cell>
          <cell r="M3844">
            <v>8</v>
          </cell>
          <cell r="N3844" t="str">
            <v>Not Found</v>
          </cell>
          <cell r="O3844">
            <v>0.1021</v>
          </cell>
          <cell r="P3844">
            <v>3.5000000000000001E-3</v>
          </cell>
          <cell r="Q3844">
            <v>5</v>
          </cell>
          <cell r="R3844">
            <v>-0.71063208200677774</v>
          </cell>
          <cell r="S3844">
            <v>-0.51704710070479265</v>
          </cell>
          <cell r="T3844">
            <v>-0.52792667044597552</v>
          </cell>
          <cell r="U3844">
            <v>-0.41051264689606276</v>
          </cell>
          <cell r="V3844">
            <v>-4.5312507830134761E-2</v>
          </cell>
          <cell r="W3844">
            <v>-0.43566121519515877</v>
          </cell>
          <cell r="X3844">
            <v>24</v>
          </cell>
          <cell r="Y3844">
            <v>30</v>
          </cell>
          <cell r="Z3844">
            <v>30</v>
          </cell>
          <cell r="AA3844">
            <v>34</v>
          </cell>
          <cell r="AB3844">
            <v>49</v>
          </cell>
          <cell r="AC3844">
            <v>33</v>
          </cell>
        </row>
        <row r="3845">
          <cell r="A3845" t="str">
            <v>wIb</v>
          </cell>
          <cell r="B3845" t="str">
            <v>w</v>
          </cell>
          <cell r="C3845" t="str">
            <v>early-8</v>
          </cell>
          <cell r="D3845" t="str">
            <v>I</v>
          </cell>
          <cell r="E3845" t="str">
            <v>b</v>
          </cell>
          <cell r="F3845" t="str">
            <v>early-8</v>
          </cell>
          <cell r="G3845" t="str">
            <v>wI</v>
          </cell>
          <cell r="H3845" t="str">
            <v>Ib</v>
          </cell>
          <cell r="I3845">
            <v>1</v>
          </cell>
          <cell r="J3845" t="str">
            <v>Not Found</v>
          </cell>
          <cell r="K3845">
            <v>0.14249999999999999</v>
          </cell>
          <cell r="L3845">
            <v>7.0000000000000001E-3</v>
          </cell>
          <cell r="M3845">
            <v>15</v>
          </cell>
          <cell r="N3845" t="str">
            <v>Not Found</v>
          </cell>
          <cell r="O3845">
            <v>0.15629999999999999</v>
          </cell>
          <cell r="P3845">
            <v>8.8999999999999999E-3</v>
          </cell>
          <cell r="Q3845">
            <v>10</v>
          </cell>
          <cell r="R3845">
            <v>0.77540396015247448</v>
          </cell>
          <cell r="S3845">
            <v>1.1095802857789001</v>
          </cell>
          <cell r="T3845">
            <v>0.59947933208522108</v>
          </cell>
          <cell r="U3845">
            <v>0.83026616950488152</v>
          </cell>
          <cell r="V3845">
            <v>1.6041858292062601</v>
          </cell>
          <cell r="W3845">
            <v>0.72240878309374867</v>
          </cell>
          <cell r="X3845">
            <v>78</v>
          </cell>
          <cell r="Y3845">
            <v>87</v>
          </cell>
          <cell r="Z3845">
            <v>72</v>
          </cell>
          <cell r="AA3845">
            <v>80</v>
          </cell>
          <cell r="AB3845">
            <v>95</v>
          </cell>
          <cell r="AC3845">
            <v>76</v>
          </cell>
        </row>
        <row r="3846">
          <cell r="A3846" t="str">
            <v>wiC</v>
          </cell>
          <cell r="B3846" t="str">
            <v>w</v>
          </cell>
          <cell r="C3846" t="str">
            <v>early-8</v>
          </cell>
          <cell r="D3846" t="str">
            <v>i</v>
          </cell>
          <cell r="E3846" t="str">
            <v>C</v>
          </cell>
          <cell r="F3846" t="str">
            <v>mid-8</v>
          </cell>
          <cell r="G3846" t="str">
            <v>wi</v>
          </cell>
          <cell r="H3846" t="str">
            <v>iC</v>
          </cell>
          <cell r="I3846">
            <v>2</v>
          </cell>
          <cell r="J3846" t="str">
            <v>Not Found</v>
          </cell>
          <cell r="K3846">
            <v>6.0100000000000001E-2</v>
          </cell>
          <cell r="L3846">
            <v>1.2999999999999999E-3</v>
          </cell>
          <cell r="M3846">
            <v>15</v>
          </cell>
          <cell r="N3846" t="str">
            <v>Not Found</v>
          </cell>
          <cell r="O3846">
            <v>9.2799999999999994E-2</v>
          </cell>
          <cell r="P3846">
            <v>4.1000000000000003E-3</v>
          </cell>
          <cell r="Q3846">
            <v>11</v>
          </cell>
          <cell r="R3846">
            <v>-1.1259837708090534</v>
          </cell>
          <cell r="S3846">
            <v>-0.54609401832057292</v>
          </cell>
          <cell r="T3846">
            <v>0.59947933208522108</v>
          </cell>
          <cell r="U3846">
            <v>-0.62341380911984112</v>
          </cell>
          <cell r="V3846">
            <v>0.13796508517390921</v>
          </cell>
          <cell r="W3846">
            <v>0.95402278275153019</v>
          </cell>
          <cell r="X3846">
            <v>13</v>
          </cell>
          <cell r="Y3846">
            <v>28.999999999999996</v>
          </cell>
          <cell r="Z3846">
            <v>72</v>
          </cell>
          <cell r="AA3846">
            <v>27</v>
          </cell>
          <cell r="AB3846">
            <v>56.000000000000007</v>
          </cell>
          <cell r="AC3846">
            <v>83</v>
          </cell>
        </row>
        <row r="3847">
          <cell r="A3847" t="str">
            <v>wId</v>
          </cell>
          <cell r="B3847" t="str">
            <v>w</v>
          </cell>
          <cell r="C3847" t="str">
            <v>early-8</v>
          </cell>
          <cell r="D3847" t="str">
            <v>I</v>
          </cell>
          <cell r="E3847" t="str">
            <v>d</v>
          </cell>
          <cell r="F3847" t="str">
            <v>early-8</v>
          </cell>
          <cell r="G3847" t="str">
            <v>wI</v>
          </cell>
          <cell r="H3847" t="str">
            <v>Id</v>
          </cell>
          <cell r="I3847">
            <v>1</v>
          </cell>
          <cell r="J3847" t="str">
            <v>Not Found</v>
          </cell>
          <cell r="K3847">
            <v>0.1545</v>
          </cell>
          <cell r="L3847">
            <v>7.9000000000000008E-3</v>
          </cell>
          <cell r="M3847">
            <v>32</v>
          </cell>
          <cell r="N3847" t="str">
            <v>Not Found</v>
          </cell>
          <cell r="O3847">
            <v>0.18790000000000001</v>
          </cell>
          <cell r="P3847">
            <v>1.2200000000000001E-2</v>
          </cell>
          <cell r="Q3847">
            <v>22</v>
          </cell>
          <cell r="R3847">
            <v>1.0523050860206584</v>
          </cell>
          <cell r="S3847">
            <v>1.3710025443209224</v>
          </cell>
          <cell r="T3847">
            <v>3.3374653382324131</v>
          </cell>
          <cell r="U3847">
            <v>1.5536722691039566</v>
          </cell>
          <cell r="V3847">
            <v>2.6122125907285016</v>
          </cell>
          <cell r="W3847">
            <v>3.5017767789871264</v>
          </cell>
          <cell r="X3847">
            <v>85</v>
          </cell>
          <cell r="Y3847">
            <v>92</v>
          </cell>
          <cell r="Z3847">
            <v>100</v>
          </cell>
          <cell r="AA3847">
            <v>94</v>
          </cell>
          <cell r="AB3847">
            <v>100</v>
          </cell>
          <cell r="AC3847">
            <v>100</v>
          </cell>
        </row>
        <row r="3848">
          <cell r="A3848" t="str">
            <v>wif</v>
          </cell>
          <cell r="B3848" t="str">
            <v>w</v>
          </cell>
          <cell r="C3848" t="str">
            <v>early-8</v>
          </cell>
          <cell r="D3848" t="str">
            <v>i</v>
          </cell>
          <cell r="E3848" t="str">
            <v>f</v>
          </cell>
          <cell r="F3848" t="str">
            <v>mid-8</v>
          </cell>
          <cell r="G3848" t="str">
            <v>wi</v>
          </cell>
          <cell r="H3848" t="str">
            <v>if</v>
          </cell>
          <cell r="I3848">
            <v>2</v>
          </cell>
          <cell r="J3848" t="str">
            <v>Not Found</v>
          </cell>
          <cell r="K3848">
            <v>7.1800000000000003E-2</v>
          </cell>
          <cell r="L3848">
            <v>1.6999999999999999E-3</v>
          </cell>
          <cell r="M3848">
            <v>17</v>
          </cell>
          <cell r="N3848" t="str">
            <v>Not Found</v>
          </cell>
          <cell r="O3848">
            <v>9.9500000000000005E-2</v>
          </cell>
          <cell r="P3848">
            <v>3.3E-3</v>
          </cell>
          <cell r="Q3848">
            <v>9</v>
          </cell>
          <cell r="R3848">
            <v>-0.85600517308757429</v>
          </cell>
          <cell r="S3848">
            <v>-0.42990634785745202</v>
          </cell>
          <cell r="T3848">
            <v>0.9215953328084201</v>
          </cell>
          <cell r="U3848">
            <v>-0.47003340192636617</v>
          </cell>
          <cell r="V3848">
            <v>-0.10640503883148275</v>
          </cell>
          <cell r="W3848">
            <v>0.49079478343596716</v>
          </cell>
          <cell r="X3848">
            <v>20</v>
          </cell>
          <cell r="Y3848">
            <v>33</v>
          </cell>
          <cell r="Z3848">
            <v>82</v>
          </cell>
          <cell r="AA3848">
            <v>32</v>
          </cell>
          <cell r="AB3848">
            <v>46</v>
          </cell>
          <cell r="AC3848">
            <v>69</v>
          </cell>
        </row>
        <row r="3849">
          <cell r="A3849" t="str">
            <v>wIf</v>
          </cell>
          <cell r="B3849" t="str">
            <v>w</v>
          </cell>
          <cell r="C3849" t="str">
            <v>early-8</v>
          </cell>
          <cell r="D3849" t="str">
            <v>I</v>
          </cell>
          <cell r="E3849" t="str">
            <v>f</v>
          </cell>
          <cell r="F3849" t="str">
            <v>mid-8</v>
          </cell>
          <cell r="G3849" t="str">
            <v>wI</v>
          </cell>
          <cell r="H3849" t="str">
            <v>If</v>
          </cell>
          <cell r="I3849">
            <v>2</v>
          </cell>
          <cell r="J3849" t="str">
            <v>Not Found</v>
          </cell>
          <cell r="K3849">
            <v>0.13619999999999999</v>
          </cell>
          <cell r="L3849">
            <v>8.2000000000000007E-3</v>
          </cell>
          <cell r="M3849">
            <v>16</v>
          </cell>
          <cell r="N3849" t="str">
            <v>Not Found</v>
          </cell>
          <cell r="O3849">
            <v>0.1537</v>
          </cell>
          <cell r="P3849">
            <v>1.06E-2</v>
          </cell>
          <cell r="Q3849">
            <v>10</v>
          </cell>
          <cell r="R3849">
            <v>0.63003086907167793</v>
          </cell>
          <cell r="S3849">
            <v>1.4581432971682631</v>
          </cell>
          <cell r="T3849">
            <v>0.76053733244682054</v>
          </cell>
          <cell r="U3849">
            <v>0.77074541447457812</v>
          </cell>
          <cell r="V3849">
            <v>2.1234723427177178</v>
          </cell>
          <cell r="W3849">
            <v>0.72240878309374867</v>
          </cell>
          <cell r="X3849">
            <v>74</v>
          </cell>
          <cell r="Y3849">
            <v>93</v>
          </cell>
          <cell r="Z3849">
            <v>78</v>
          </cell>
          <cell r="AA3849">
            <v>78</v>
          </cell>
          <cell r="AB3849">
            <v>98</v>
          </cell>
          <cell r="AC3849">
            <v>76</v>
          </cell>
        </row>
        <row r="3850">
          <cell r="A3850" t="str">
            <v>wig</v>
          </cell>
          <cell r="B3850" t="str">
            <v>w</v>
          </cell>
          <cell r="C3850" t="str">
            <v>early-8</v>
          </cell>
          <cell r="D3850" t="str">
            <v>i</v>
          </cell>
          <cell r="E3850" t="str">
            <v>g</v>
          </cell>
          <cell r="F3850" t="str">
            <v>mid-8</v>
          </cell>
          <cell r="G3850" t="str">
            <v>wi</v>
          </cell>
          <cell r="H3850" t="str">
            <v>ig</v>
          </cell>
          <cell r="I3850">
            <v>2</v>
          </cell>
          <cell r="J3850" t="str">
            <v>Not Found</v>
          </cell>
          <cell r="K3850">
            <v>7.0000000000000007E-2</v>
          </cell>
          <cell r="L3850">
            <v>1.4E-3</v>
          </cell>
          <cell r="M3850">
            <v>10</v>
          </cell>
          <cell r="N3850" t="str">
            <v>Not Found</v>
          </cell>
          <cell r="O3850">
            <v>9.9199999999999997E-2</v>
          </cell>
          <cell r="P3850">
            <v>3.2000000000000002E-3</v>
          </cell>
          <cell r="Q3850">
            <v>5</v>
          </cell>
          <cell r="R3850">
            <v>-0.89754034196780175</v>
          </cell>
          <cell r="S3850">
            <v>-0.51704710070479265</v>
          </cell>
          <cell r="T3850">
            <v>-0.20581066972277653</v>
          </cell>
          <cell r="U3850">
            <v>-0.47690118135293985</v>
          </cell>
          <cell r="V3850">
            <v>-0.13695130433215669</v>
          </cell>
          <cell r="W3850">
            <v>-0.43566121519515877</v>
          </cell>
          <cell r="X3850">
            <v>18</v>
          </cell>
          <cell r="Y3850">
            <v>30</v>
          </cell>
          <cell r="Z3850">
            <v>42</v>
          </cell>
          <cell r="AA3850">
            <v>32</v>
          </cell>
          <cell r="AB3850">
            <v>45</v>
          </cell>
          <cell r="AC3850">
            <v>33</v>
          </cell>
        </row>
        <row r="3851">
          <cell r="A3851" t="str">
            <v>wiG</v>
          </cell>
          <cell r="B3851" t="str">
            <v>w</v>
          </cell>
          <cell r="C3851" t="str">
            <v>early-8</v>
          </cell>
          <cell r="D3851" t="str">
            <v>i</v>
          </cell>
          <cell r="E3851" t="str">
            <v>G</v>
          </cell>
          <cell r="F3851" t="str">
            <v>mid-8</v>
          </cell>
          <cell r="G3851" t="str">
            <v>wi</v>
          </cell>
          <cell r="H3851" t="str">
            <v>iG</v>
          </cell>
          <cell r="I3851">
            <v>2</v>
          </cell>
          <cell r="J3851" t="str">
            <v>Not Found</v>
          </cell>
          <cell r="K3851">
            <v>6.3799999999999996E-2</v>
          </cell>
          <cell r="L3851">
            <v>8.0000000000000004E-4</v>
          </cell>
          <cell r="M3851">
            <v>8</v>
          </cell>
          <cell r="N3851" t="str">
            <v>Not Found</v>
          </cell>
          <cell r="O3851">
            <v>9.9000000000000005E-2</v>
          </cell>
          <cell r="P3851">
            <v>2.5000000000000001E-3</v>
          </cell>
          <cell r="Q3851">
            <v>5</v>
          </cell>
          <cell r="R3851">
            <v>-1.0406059236663636</v>
          </cell>
          <cell r="S3851">
            <v>-0.69132860639947413</v>
          </cell>
          <cell r="T3851">
            <v>-0.52792667044597552</v>
          </cell>
          <cell r="U3851">
            <v>-0.48147970097065534</v>
          </cell>
          <cell r="V3851">
            <v>-0.3507751628368746</v>
          </cell>
          <cell r="W3851">
            <v>-0.43566121519515877</v>
          </cell>
          <cell r="X3851">
            <v>15</v>
          </cell>
          <cell r="Y3851">
            <v>24</v>
          </cell>
          <cell r="Z3851">
            <v>30</v>
          </cell>
          <cell r="AA3851">
            <v>32</v>
          </cell>
          <cell r="AB3851">
            <v>37</v>
          </cell>
          <cell r="AC3851">
            <v>33</v>
          </cell>
        </row>
        <row r="3852">
          <cell r="A3852" t="str">
            <v>wiJ</v>
          </cell>
          <cell r="B3852" t="str">
            <v>w</v>
          </cell>
          <cell r="C3852" t="str">
            <v>early-8</v>
          </cell>
          <cell r="D3852" t="str">
            <v>i</v>
          </cell>
          <cell r="E3852" t="str">
            <v>J</v>
          </cell>
          <cell r="F3852" t="str">
            <v>mid-8</v>
          </cell>
          <cell r="G3852" t="str">
            <v>wi</v>
          </cell>
          <cell r="H3852" t="str">
            <v>iJ</v>
          </cell>
          <cell r="I3852">
            <v>2</v>
          </cell>
          <cell r="J3852" t="str">
            <v>Not Found</v>
          </cell>
          <cell r="K3852">
            <v>6.2799999999999995E-2</v>
          </cell>
          <cell r="L3852">
            <v>1.1999999999999999E-3</v>
          </cell>
          <cell r="M3852">
            <v>11</v>
          </cell>
          <cell r="N3852" t="str">
            <v>Not Found</v>
          </cell>
          <cell r="O3852">
            <v>8.6499999999999994E-2</v>
          </cell>
          <cell r="P3852">
            <v>2.5000000000000001E-3</v>
          </cell>
          <cell r="Q3852">
            <v>4</v>
          </cell>
          <cell r="R3852">
            <v>-1.0636810174887121</v>
          </cell>
          <cell r="S3852">
            <v>-0.57514093593635329</v>
          </cell>
          <cell r="T3852">
            <v>-4.4752669361177014E-2</v>
          </cell>
          <cell r="U3852">
            <v>-0.76763717707788448</v>
          </cell>
          <cell r="V3852">
            <v>-0.3507751628368746</v>
          </cell>
          <cell r="W3852">
            <v>-0.66727521485294028</v>
          </cell>
          <cell r="X3852">
            <v>14.000000000000002</v>
          </cell>
          <cell r="Y3852">
            <v>28.000000000000004</v>
          </cell>
          <cell r="Z3852">
            <v>48</v>
          </cell>
          <cell r="AA3852">
            <v>22</v>
          </cell>
          <cell r="AB3852">
            <v>37</v>
          </cell>
          <cell r="AC3852">
            <v>25</v>
          </cell>
        </row>
        <row r="3853">
          <cell r="A3853" t="str">
            <v>wIJ</v>
          </cell>
          <cell r="B3853" t="str">
            <v>w</v>
          </cell>
          <cell r="C3853" t="str">
            <v>early-8</v>
          </cell>
          <cell r="D3853" t="str">
            <v>I</v>
          </cell>
          <cell r="E3853" t="str">
            <v>J</v>
          </cell>
          <cell r="F3853" t="str">
            <v>mid-8</v>
          </cell>
          <cell r="G3853" t="str">
            <v>wI</v>
          </cell>
          <cell r="H3853" t="str">
            <v>IJ</v>
          </cell>
          <cell r="I3853">
            <v>2</v>
          </cell>
          <cell r="J3853" t="str">
            <v>Not Found</v>
          </cell>
          <cell r="K3853">
            <v>0.1273</v>
          </cell>
          <cell r="L3853">
            <v>5.7999999999999996E-3</v>
          </cell>
          <cell r="M3853">
            <v>13</v>
          </cell>
          <cell r="N3853" t="str">
            <v>Not Found</v>
          </cell>
          <cell r="O3853">
            <v>0.14069999999999999</v>
          </cell>
          <cell r="P3853">
            <v>8.0000000000000002E-3</v>
          </cell>
          <cell r="Q3853">
            <v>7</v>
          </cell>
          <cell r="R3853">
            <v>0.42466253405277526</v>
          </cell>
          <cell r="S3853">
            <v>0.76101727438953726</v>
          </cell>
          <cell r="T3853">
            <v>0.27736333136202201</v>
          </cell>
          <cell r="U3853">
            <v>0.47314163932305986</v>
          </cell>
          <cell r="V3853">
            <v>1.3292694397001943</v>
          </cell>
          <cell r="W3853">
            <v>2.7566784120404197E-2</v>
          </cell>
          <cell r="X3853">
            <v>66</v>
          </cell>
          <cell r="Y3853">
            <v>78</v>
          </cell>
          <cell r="Z3853">
            <v>61</v>
          </cell>
          <cell r="AA3853">
            <v>68</v>
          </cell>
          <cell r="AB3853">
            <v>91</v>
          </cell>
          <cell r="AC3853">
            <v>51</v>
          </cell>
        </row>
        <row r="3854">
          <cell r="A3854" t="str">
            <v>wim</v>
          </cell>
          <cell r="B3854" t="str">
            <v>w</v>
          </cell>
          <cell r="C3854" t="str">
            <v>early-8</v>
          </cell>
          <cell r="D3854" t="str">
            <v>i</v>
          </cell>
          <cell r="E3854" t="str">
            <v>m</v>
          </cell>
          <cell r="F3854" t="str">
            <v>early-8</v>
          </cell>
          <cell r="G3854" t="str">
            <v>wi</v>
          </cell>
          <cell r="H3854" t="str">
            <v>im</v>
          </cell>
          <cell r="I3854">
            <v>1</v>
          </cell>
          <cell r="J3854" t="str">
            <v>Not Found</v>
          </cell>
          <cell r="K3854">
            <v>0.10150000000000001</v>
          </cell>
          <cell r="L3854">
            <v>2E-3</v>
          </cell>
          <cell r="M3854">
            <v>15</v>
          </cell>
          <cell r="N3854" t="str">
            <v>Not Found</v>
          </cell>
          <cell r="O3854">
            <v>0.12559999999999999</v>
          </cell>
          <cell r="P3854">
            <v>3.5999999999999999E-3</v>
          </cell>
          <cell r="Q3854">
            <v>8</v>
          </cell>
          <cell r="R3854">
            <v>-0.17067488656381946</v>
          </cell>
          <cell r="S3854">
            <v>-0.34276559501011128</v>
          </cell>
          <cell r="T3854">
            <v>0.59947933208522108</v>
          </cell>
          <cell r="U3854">
            <v>0.12746340818552734</v>
          </cell>
          <cell r="V3854">
            <v>-1.4766242329460836E-2</v>
          </cell>
          <cell r="W3854">
            <v>0.25918078377818571</v>
          </cell>
          <cell r="X3854">
            <v>43</v>
          </cell>
          <cell r="Y3854">
            <v>36</v>
          </cell>
          <cell r="Z3854">
            <v>72</v>
          </cell>
          <cell r="AA3854">
            <v>55.000000000000007</v>
          </cell>
          <cell r="AB3854">
            <v>50</v>
          </cell>
          <cell r="AC3854">
            <v>60</v>
          </cell>
        </row>
        <row r="3855">
          <cell r="A3855" t="str">
            <v>wIm</v>
          </cell>
          <cell r="B3855" t="str">
            <v>w</v>
          </cell>
          <cell r="C3855" t="str">
            <v>early-8</v>
          </cell>
          <cell r="D3855" t="str">
            <v>I</v>
          </cell>
          <cell r="E3855" t="str">
            <v>m</v>
          </cell>
          <cell r="F3855" t="str">
            <v>early-8</v>
          </cell>
          <cell r="G3855" t="str">
            <v>wI</v>
          </cell>
          <cell r="H3855" t="str">
            <v>Im</v>
          </cell>
          <cell r="I3855">
            <v>1</v>
          </cell>
          <cell r="J3855" t="str">
            <v>Not Found</v>
          </cell>
          <cell r="K3855">
            <v>0.16589999999999999</v>
          </cell>
          <cell r="L3855">
            <v>1.15E-2</v>
          </cell>
          <cell r="M3855">
            <v>19</v>
          </cell>
          <cell r="N3855" t="str">
            <v>Not Found</v>
          </cell>
          <cell r="O3855">
            <v>0.17979999999999999</v>
          </cell>
          <cell r="P3855">
            <v>1.3599999999999999E-2</v>
          </cell>
          <cell r="Q3855">
            <v>15</v>
          </cell>
          <cell r="R3855">
            <v>1.3153611555954328</v>
          </cell>
          <cell r="S3855">
            <v>2.4166915784890102</v>
          </cell>
          <cell r="T3855">
            <v>1.2437113335316192</v>
          </cell>
          <cell r="U3855">
            <v>1.3682422245864716</v>
          </cell>
          <cell r="V3855">
            <v>3.0398603077379369</v>
          </cell>
          <cell r="W3855">
            <v>1.880478781382656</v>
          </cell>
          <cell r="X3855">
            <v>91</v>
          </cell>
          <cell r="Y3855">
            <v>99</v>
          </cell>
          <cell r="Z3855">
            <v>89</v>
          </cell>
          <cell r="AA3855">
            <v>91</v>
          </cell>
          <cell r="AB3855">
            <v>100</v>
          </cell>
          <cell r="AC3855">
            <v>97</v>
          </cell>
        </row>
        <row r="3856">
          <cell r="A3856" t="str">
            <v>wIp</v>
          </cell>
          <cell r="B3856" t="str">
            <v>w</v>
          </cell>
          <cell r="C3856" t="str">
            <v>early-8</v>
          </cell>
          <cell r="D3856" t="str">
            <v>I</v>
          </cell>
          <cell r="E3856" t="str">
            <v>p</v>
          </cell>
          <cell r="F3856" t="str">
            <v>early-8</v>
          </cell>
          <cell r="G3856" t="str">
            <v>wI</v>
          </cell>
          <cell r="H3856" t="str">
            <v>Ip</v>
          </cell>
          <cell r="I3856">
            <v>1</v>
          </cell>
          <cell r="J3856" t="str">
            <v>Not Found</v>
          </cell>
          <cell r="K3856">
            <v>0.15359999999999999</v>
          </cell>
          <cell r="L3856">
            <v>9.5999999999999992E-3</v>
          </cell>
          <cell r="M3856">
            <v>27</v>
          </cell>
          <cell r="N3856" t="str">
            <v>Not Found</v>
          </cell>
          <cell r="O3856">
            <v>0.1668</v>
          </cell>
          <cell r="P3856">
            <v>1.26E-2</v>
          </cell>
          <cell r="Q3856">
            <v>18</v>
          </cell>
          <cell r="R3856">
            <v>1.0315375015805444</v>
          </cell>
          <cell r="S3856">
            <v>1.8648001437891857</v>
          </cell>
          <cell r="T3856">
            <v>2.5321753364244155</v>
          </cell>
          <cell r="U3856">
            <v>1.0706384494349541</v>
          </cell>
          <cell r="V3856">
            <v>2.7343976527311975</v>
          </cell>
          <cell r="W3856">
            <v>2.5753207803560008</v>
          </cell>
          <cell r="X3856">
            <v>85</v>
          </cell>
          <cell r="Y3856">
            <v>97</v>
          </cell>
          <cell r="Z3856">
            <v>99</v>
          </cell>
          <cell r="AA3856">
            <v>86</v>
          </cell>
          <cell r="AB3856">
            <v>100</v>
          </cell>
          <cell r="AC3856">
            <v>100</v>
          </cell>
        </row>
        <row r="3857">
          <cell r="A3857" t="str">
            <v>wir</v>
          </cell>
          <cell r="B3857" t="str">
            <v>w</v>
          </cell>
          <cell r="C3857" t="str">
            <v>early-8</v>
          </cell>
          <cell r="D3857" t="str">
            <v>i</v>
          </cell>
          <cell r="E3857" t="str">
            <v>r</v>
          </cell>
          <cell r="F3857" t="str">
            <v>late-8</v>
          </cell>
          <cell r="G3857" t="str">
            <v>wi</v>
          </cell>
          <cell r="H3857" t="str">
            <v>ir</v>
          </cell>
          <cell r="I3857">
            <v>3</v>
          </cell>
          <cell r="J3857" t="str">
            <v>Not Found</v>
          </cell>
          <cell r="K3857">
            <v>0.1305</v>
          </cell>
          <cell r="L3857">
            <v>8.0000000000000004E-4</v>
          </cell>
          <cell r="M3857">
            <v>10</v>
          </cell>
          <cell r="N3857" t="str">
            <v>Not Found</v>
          </cell>
          <cell r="O3857">
            <v>0.16830000000000001</v>
          </cell>
          <cell r="P3857">
            <v>3.0000000000000001E-3</v>
          </cell>
          <cell r="Q3857">
            <v>9</v>
          </cell>
          <cell r="R3857">
            <v>0.4985028342842911</v>
          </cell>
          <cell r="S3857">
            <v>-0.69132860639947413</v>
          </cell>
          <cell r="T3857">
            <v>-0.20581066972277653</v>
          </cell>
          <cell r="U3857">
            <v>1.1049773465678214</v>
          </cell>
          <cell r="V3857">
            <v>-0.19804383533350467</v>
          </cell>
          <cell r="W3857">
            <v>0.49079478343596716</v>
          </cell>
          <cell r="X3857">
            <v>69</v>
          </cell>
          <cell r="Y3857">
            <v>24</v>
          </cell>
          <cell r="Z3857">
            <v>42</v>
          </cell>
          <cell r="AA3857">
            <v>87</v>
          </cell>
          <cell r="AB3857">
            <v>43</v>
          </cell>
          <cell r="AC3857">
            <v>69</v>
          </cell>
        </row>
        <row r="3858">
          <cell r="A3858" t="str">
            <v>wis</v>
          </cell>
          <cell r="B3858" t="str">
            <v>w</v>
          </cell>
          <cell r="C3858" t="str">
            <v>early-8</v>
          </cell>
          <cell r="D3858" t="str">
            <v>i</v>
          </cell>
          <cell r="E3858" t="str">
            <v>s</v>
          </cell>
          <cell r="F3858" t="str">
            <v>late-8</v>
          </cell>
          <cell r="G3858" t="str">
            <v>wi</v>
          </cell>
          <cell r="H3858" t="str">
            <v>is</v>
          </cell>
          <cell r="I3858">
            <v>3</v>
          </cell>
          <cell r="J3858" t="str">
            <v>Not Found</v>
          </cell>
          <cell r="K3858">
            <v>0.13089999999999999</v>
          </cell>
          <cell r="L3858">
            <v>2.5000000000000001E-3</v>
          </cell>
          <cell r="M3858">
            <v>13</v>
          </cell>
          <cell r="N3858" t="str">
            <v>Not Found</v>
          </cell>
          <cell r="O3858">
            <v>0.1426</v>
          </cell>
          <cell r="P3858">
            <v>4.7000000000000002E-3</v>
          </cell>
          <cell r="Q3858">
            <v>7</v>
          </cell>
          <cell r="R3858">
            <v>0.50773287181323024</v>
          </cell>
          <cell r="S3858">
            <v>-0.19753100693121017</v>
          </cell>
          <cell r="T3858">
            <v>0.27736333136202201</v>
          </cell>
          <cell r="U3858">
            <v>0.51663757569135893</v>
          </cell>
          <cell r="V3858">
            <v>0.32124267817795304</v>
          </cell>
          <cell r="W3858">
            <v>2.7566784120404197E-2</v>
          </cell>
          <cell r="X3858">
            <v>69</v>
          </cell>
          <cell r="Y3858">
            <v>42</v>
          </cell>
          <cell r="Z3858">
            <v>61</v>
          </cell>
          <cell r="AA3858">
            <v>70</v>
          </cell>
          <cell r="AB3858">
            <v>63</v>
          </cell>
          <cell r="AC3858">
            <v>51</v>
          </cell>
        </row>
        <row r="3859">
          <cell r="A3859" t="str">
            <v>wiS</v>
          </cell>
          <cell r="B3859" t="str">
            <v>w</v>
          </cell>
          <cell r="C3859" t="str">
            <v>early-8</v>
          </cell>
          <cell r="D3859" t="str">
            <v>i</v>
          </cell>
          <cell r="E3859" t="str">
            <v>S</v>
          </cell>
          <cell r="F3859" t="str">
            <v>late-8</v>
          </cell>
          <cell r="G3859" t="str">
            <v>wi</v>
          </cell>
          <cell r="H3859" t="str">
            <v>iS</v>
          </cell>
          <cell r="I3859">
            <v>3</v>
          </cell>
          <cell r="J3859" t="str">
            <v>Not Found</v>
          </cell>
          <cell r="K3859">
            <v>5.9799999999999999E-2</v>
          </cell>
          <cell r="L3859">
            <v>8.9999999999999998E-4</v>
          </cell>
          <cell r="M3859">
            <v>10</v>
          </cell>
          <cell r="N3859" t="str">
            <v>Not Found</v>
          </cell>
          <cell r="O3859">
            <v>9.1399999999999995E-2</v>
          </cell>
          <cell r="P3859">
            <v>2.8999999999999998E-3</v>
          </cell>
          <cell r="Q3859">
            <v>7</v>
          </cell>
          <cell r="R3859">
            <v>-1.1329062989557581</v>
          </cell>
          <cell r="S3859">
            <v>-0.66228168878369387</v>
          </cell>
          <cell r="T3859">
            <v>-0.20581066972277653</v>
          </cell>
          <cell r="U3859">
            <v>-0.65546344644385068</v>
          </cell>
          <cell r="V3859">
            <v>-0.22859010083417874</v>
          </cell>
          <cell r="W3859">
            <v>2.7566784120404197E-2</v>
          </cell>
          <cell r="X3859">
            <v>13</v>
          </cell>
          <cell r="Y3859">
            <v>25</v>
          </cell>
          <cell r="Z3859">
            <v>42</v>
          </cell>
          <cell r="AA3859">
            <v>26</v>
          </cell>
          <cell r="AB3859">
            <v>42</v>
          </cell>
          <cell r="AC3859">
            <v>51</v>
          </cell>
        </row>
        <row r="3860">
          <cell r="A3860" t="str">
            <v>wIs</v>
          </cell>
          <cell r="B3860" t="str">
            <v>w</v>
          </cell>
          <cell r="C3860" t="str">
            <v>early-8</v>
          </cell>
          <cell r="D3860" t="str">
            <v>I</v>
          </cell>
          <cell r="E3860" t="str">
            <v>s</v>
          </cell>
          <cell r="F3860" t="str">
            <v>late-8</v>
          </cell>
          <cell r="G3860" t="str">
            <v>wI</v>
          </cell>
          <cell r="H3860" t="str">
            <v>Is</v>
          </cell>
          <cell r="I3860">
            <v>3</v>
          </cell>
          <cell r="J3860" t="str">
            <v>Not Found</v>
          </cell>
          <cell r="K3860">
            <v>0.1953</v>
          </cell>
          <cell r="L3860">
            <v>2.1399999999999999E-2</v>
          </cell>
          <cell r="M3860">
            <v>17</v>
          </cell>
          <cell r="N3860" t="str">
            <v>Not Found</v>
          </cell>
          <cell r="O3860">
            <v>0.1968</v>
          </cell>
          <cell r="P3860">
            <v>1.6500000000000001E-2</v>
          </cell>
          <cell r="Q3860">
            <v>12</v>
          </cell>
          <cell r="R3860">
            <v>1.993768913972483</v>
          </cell>
          <cell r="S3860">
            <v>5.2923364224512524</v>
          </cell>
          <cell r="T3860">
            <v>0.9215953328084201</v>
          </cell>
          <cell r="U3860">
            <v>1.7574163920923034</v>
          </cell>
          <cell r="V3860">
            <v>3.9257020072574829</v>
          </cell>
          <cell r="W3860">
            <v>1.1856367824093117</v>
          </cell>
          <cell r="X3860">
            <v>98</v>
          </cell>
          <cell r="Y3860">
            <v>100</v>
          </cell>
          <cell r="Z3860">
            <v>82</v>
          </cell>
          <cell r="AA3860">
            <v>96</v>
          </cell>
          <cell r="AB3860">
            <v>100</v>
          </cell>
          <cell r="AC3860">
            <v>88</v>
          </cell>
        </row>
        <row r="3861">
          <cell r="A3861" t="str">
            <v>wit</v>
          </cell>
          <cell r="B3861" t="str">
            <v>w</v>
          </cell>
          <cell r="C3861" t="str">
            <v>early-8</v>
          </cell>
          <cell r="D3861" t="str">
            <v>i</v>
          </cell>
          <cell r="E3861" t="str">
            <v>t</v>
          </cell>
          <cell r="F3861" t="str">
            <v>mid-8</v>
          </cell>
          <cell r="G3861" t="str">
            <v>wi</v>
          </cell>
          <cell r="H3861" t="str">
            <v>it</v>
          </cell>
          <cell r="I3861">
            <v>2</v>
          </cell>
          <cell r="J3861" t="str">
            <v>Not Found</v>
          </cell>
          <cell r="K3861">
            <v>0.1181</v>
          </cell>
          <cell r="L3861">
            <v>3.0999999999999999E-3</v>
          </cell>
          <cell r="M3861">
            <v>27</v>
          </cell>
          <cell r="N3861" t="str">
            <v>Not Found</v>
          </cell>
          <cell r="O3861">
            <v>0.14849999999999999</v>
          </cell>
          <cell r="P3861">
            <v>7.3000000000000001E-3</v>
          </cell>
          <cell r="Q3861">
            <v>19</v>
          </cell>
          <cell r="R3861">
            <v>0.21237167088716777</v>
          </cell>
          <cell r="S3861">
            <v>-2.324950123652884E-2</v>
          </cell>
          <cell r="T3861">
            <v>2.5321753364244155</v>
          </cell>
          <cell r="U3861">
            <v>0.65170390441397075</v>
          </cell>
          <cell r="V3861">
            <v>1.1154455811954764</v>
          </cell>
          <cell r="W3861">
            <v>2.806934780013782</v>
          </cell>
          <cell r="X3861">
            <v>57.999999999999993</v>
          </cell>
          <cell r="Y3861">
            <v>49</v>
          </cell>
          <cell r="Z3861">
            <v>99</v>
          </cell>
          <cell r="AA3861">
            <v>74</v>
          </cell>
          <cell r="AB3861">
            <v>87</v>
          </cell>
          <cell r="AC3861">
            <v>100</v>
          </cell>
        </row>
        <row r="3862">
          <cell r="A3862" t="str">
            <v>wiT</v>
          </cell>
          <cell r="B3862" t="str">
            <v>w</v>
          </cell>
          <cell r="C3862" t="str">
            <v>early-8</v>
          </cell>
          <cell r="D3862" t="str">
            <v>i</v>
          </cell>
          <cell r="E3862" t="str">
            <v>T</v>
          </cell>
          <cell r="F3862" t="str">
            <v>late-8</v>
          </cell>
          <cell r="G3862" t="str">
            <v>wi</v>
          </cell>
          <cell r="H3862" t="str">
            <v>iT</v>
          </cell>
          <cell r="I3862">
            <v>3</v>
          </cell>
          <cell r="J3862" t="str">
            <v>Not Found</v>
          </cell>
          <cell r="K3862">
            <v>5.9499999999999997E-2</v>
          </cell>
          <cell r="L3862">
            <v>1.1000000000000001E-3</v>
          </cell>
          <cell r="M3862">
            <v>14</v>
          </cell>
          <cell r="N3862" t="str">
            <v>Not Found</v>
          </cell>
          <cell r="O3862">
            <v>8.8800000000000004E-2</v>
          </cell>
          <cell r="P3862">
            <v>3.0000000000000001E-3</v>
          </cell>
          <cell r="Q3862">
            <v>8</v>
          </cell>
          <cell r="R3862">
            <v>-1.1398288271024626</v>
          </cell>
          <cell r="S3862">
            <v>-0.60418785355213334</v>
          </cell>
          <cell r="T3862">
            <v>0.43842133172362152</v>
          </cell>
          <cell r="U3862">
            <v>-0.71498420147415409</v>
          </cell>
          <cell r="V3862">
            <v>-0.19804383533350467</v>
          </cell>
          <cell r="W3862">
            <v>0.25918078377818571</v>
          </cell>
          <cell r="X3862">
            <v>13</v>
          </cell>
          <cell r="Y3862">
            <v>27</v>
          </cell>
          <cell r="Z3862">
            <v>67</v>
          </cell>
          <cell r="AA3862">
            <v>24</v>
          </cell>
          <cell r="AB3862">
            <v>43</v>
          </cell>
          <cell r="AC3862">
            <v>60</v>
          </cell>
        </row>
        <row r="3863">
          <cell r="A3863" t="str">
            <v>wIv</v>
          </cell>
          <cell r="B3863" t="str">
            <v>w</v>
          </cell>
          <cell r="C3863" t="str">
            <v>early-8</v>
          </cell>
          <cell r="D3863" t="str">
            <v>I</v>
          </cell>
          <cell r="E3863" t="str">
            <v>v</v>
          </cell>
          <cell r="F3863" t="str">
            <v>mid-8</v>
          </cell>
          <cell r="G3863" t="str">
            <v>wI</v>
          </cell>
          <cell r="H3863" t="str">
            <v>Iv</v>
          </cell>
          <cell r="I3863">
            <v>2</v>
          </cell>
          <cell r="J3863" t="str">
            <v>Not Found</v>
          </cell>
          <cell r="K3863">
            <v>0.1401</v>
          </cell>
          <cell r="L3863">
            <v>7.7999999999999996E-3</v>
          </cell>
          <cell r="M3863">
            <v>17</v>
          </cell>
          <cell r="N3863" t="str">
            <v>Not Found</v>
          </cell>
          <cell r="O3863">
            <v>0.1565</v>
          </cell>
          <cell r="P3863">
            <v>9.7999999999999997E-3</v>
          </cell>
          <cell r="Q3863">
            <v>11</v>
          </cell>
          <cell r="R3863">
            <v>0.72002373497883798</v>
          </cell>
          <cell r="S3863">
            <v>1.3419556267051418</v>
          </cell>
          <cell r="T3863">
            <v>0.9215953328084201</v>
          </cell>
          <cell r="U3863">
            <v>0.83484468912259735</v>
          </cell>
          <cell r="V3863">
            <v>1.8791022187123259</v>
          </cell>
          <cell r="W3863">
            <v>0.95402278275153019</v>
          </cell>
          <cell r="X3863">
            <v>76</v>
          </cell>
          <cell r="Y3863">
            <v>91</v>
          </cell>
          <cell r="Z3863">
            <v>82</v>
          </cell>
          <cell r="AA3863">
            <v>80</v>
          </cell>
          <cell r="AB3863">
            <v>97</v>
          </cell>
          <cell r="AC3863">
            <v>83</v>
          </cell>
        </row>
        <row r="3864">
          <cell r="A3864" t="str">
            <v>wiz</v>
          </cell>
          <cell r="B3864" t="str">
            <v>w</v>
          </cell>
          <cell r="C3864" t="str">
            <v>early-8</v>
          </cell>
          <cell r="D3864" t="str">
            <v>i</v>
          </cell>
          <cell r="E3864" t="str">
            <v>z</v>
          </cell>
          <cell r="F3864" t="str">
            <v>late-8</v>
          </cell>
          <cell r="G3864" t="str">
            <v>wi</v>
          </cell>
          <cell r="H3864" t="str">
            <v>iz</v>
          </cell>
          <cell r="I3864">
            <v>3</v>
          </cell>
          <cell r="J3864" t="str">
            <v>Not Found</v>
          </cell>
          <cell r="K3864">
            <v>7.22E-2</v>
          </cell>
          <cell r="L3864">
            <v>2.3E-3</v>
          </cell>
          <cell r="M3864">
            <v>19</v>
          </cell>
          <cell r="N3864" t="str">
            <v>Not Found</v>
          </cell>
          <cell r="O3864">
            <v>0.1043</v>
          </cell>
          <cell r="P3864">
            <v>4.8999999999999998E-3</v>
          </cell>
          <cell r="Q3864">
            <v>11</v>
          </cell>
          <cell r="R3864">
            <v>-0.84677513555863482</v>
          </cell>
          <cell r="S3864">
            <v>-0.25562484216277065</v>
          </cell>
          <cell r="T3864">
            <v>1.2437113335316192</v>
          </cell>
          <cell r="U3864">
            <v>-0.36014893110119034</v>
          </cell>
          <cell r="V3864">
            <v>0.38233520917930092</v>
          </cell>
          <cell r="W3864">
            <v>0.95402278275153019</v>
          </cell>
          <cell r="X3864">
            <v>20</v>
          </cell>
          <cell r="Y3864">
            <v>40</v>
          </cell>
          <cell r="Z3864">
            <v>89</v>
          </cell>
          <cell r="AA3864">
            <v>36</v>
          </cell>
          <cell r="AB3864">
            <v>65</v>
          </cell>
          <cell r="AC3864">
            <v>83</v>
          </cell>
        </row>
        <row r="3865">
          <cell r="A3865" t="str">
            <v>wIz</v>
          </cell>
          <cell r="B3865" t="str">
            <v>w</v>
          </cell>
          <cell r="C3865" t="str">
            <v>early-8</v>
          </cell>
          <cell r="D3865" t="str">
            <v>I</v>
          </cell>
          <cell r="E3865" t="str">
            <v>z</v>
          </cell>
          <cell r="F3865" t="str">
            <v>late-8</v>
          </cell>
          <cell r="G3865" t="str">
            <v>wI</v>
          </cell>
          <cell r="H3865" t="str">
            <v>Iz</v>
          </cell>
          <cell r="I3865">
            <v>3</v>
          </cell>
          <cell r="J3865" t="str">
            <v>Not Found</v>
          </cell>
          <cell r="K3865">
            <v>0.1366</v>
          </cell>
          <cell r="L3865">
            <v>8.8000000000000005E-3</v>
          </cell>
          <cell r="M3865">
            <v>16</v>
          </cell>
          <cell r="N3865" t="str">
            <v>Not Found</v>
          </cell>
          <cell r="O3865">
            <v>0.15859999999999999</v>
          </cell>
          <cell r="P3865">
            <v>1.2500000000000001E-2</v>
          </cell>
          <cell r="Q3865">
            <v>14</v>
          </cell>
          <cell r="R3865">
            <v>0.63926090660061774</v>
          </cell>
          <cell r="S3865">
            <v>1.6324248028629444</v>
          </cell>
          <cell r="T3865">
            <v>0.76053733244682054</v>
          </cell>
          <cell r="U3865">
            <v>0.88291914510861158</v>
          </cell>
          <cell r="V3865">
            <v>2.7038513872305239</v>
          </cell>
          <cell r="W3865">
            <v>1.6488647817248745</v>
          </cell>
          <cell r="X3865">
            <v>74</v>
          </cell>
          <cell r="Y3865">
            <v>95</v>
          </cell>
          <cell r="Z3865">
            <v>78</v>
          </cell>
          <cell r="AA3865">
            <v>81</v>
          </cell>
          <cell r="AB3865">
            <v>100</v>
          </cell>
          <cell r="AC3865">
            <v>95</v>
          </cell>
        </row>
        <row r="3866">
          <cell r="A3866" t="str">
            <v>wob</v>
          </cell>
          <cell r="B3866" t="str">
            <v>w</v>
          </cell>
          <cell r="C3866" t="str">
            <v>early-8</v>
          </cell>
          <cell r="D3866" t="str">
            <v>o</v>
          </cell>
          <cell r="E3866" t="str">
            <v>b</v>
          </cell>
          <cell r="F3866" t="str">
            <v>early-8</v>
          </cell>
          <cell r="G3866" t="str">
            <v>wo</v>
          </cell>
          <cell r="H3866" t="str">
            <v>ob</v>
          </cell>
          <cell r="I3866">
            <v>1</v>
          </cell>
          <cell r="J3866" t="str">
            <v>Not Found</v>
          </cell>
          <cell r="K3866">
            <v>9.5600000000000004E-2</v>
          </cell>
          <cell r="L3866">
            <v>3.0000000000000001E-3</v>
          </cell>
          <cell r="M3866">
            <v>8</v>
          </cell>
          <cell r="N3866" t="str">
            <v>Not Found</v>
          </cell>
          <cell r="O3866">
            <v>0.1168</v>
          </cell>
          <cell r="P3866">
            <v>3.3999999999999998E-3</v>
          </cell>
          <cell r="Q3866">
            <v>4</v>
          </cell>
          <cell r="R3866">
            <v>-0.30681794011567654</v>
          </cell>
          <cell r="S3866">
            <v>-5.2296418852309019E-2</v>
          </cell>
          <cell r="T3866">
            <v>-0.52792667044597552</v>
          </cell>
          <cell r="U3866">
            <v>-7.3991454993961522E-2</v>
          </cell>
          <cell r="V3866">
            <v>-7.5858773330808829E-2</v>
          </cell>
          <cell r="W3866">
            <v>-0.66727521485294028</v>
          </cell>
          <cell r="X3866">
            <v>38</v>
          </cell>
          <cell r="Y3866">
            <v>48</v>
          </cell>
          <cell r="Z3866">
            <v>30</v>
          </cell>
          <cell r="AA3866">
            <v>47</v>
          </cell>
          <cell r="AB3866">
            <v>48</v>
          </cell>
          <cell r="AC3866">
            <v>25</v>
          </cell>
        </row>
        <row r="3867">
          <cell r="A3867" t="str">
            <v>woC</v>
          </cell>
          <cell r="B3867" t="str">
            <v>w</v>
          </cell>
          <cell r="C3867" t="str">
            <v>early-8</v>
          </cell>
          <cell r="D3867" t="str">
            <v>o</v>
          </cell>
          <cell r="E3867" t="str">
            <v>C</v>
          </cell>
          <cell r="F3867" t="str">
            <v>mid-8</v>
          </cell>
          <cell r="G3867" t="str">
            <v>wo</v>
          </cell>
          <cell r="H3867" t="str">
            <v>oC</v>
          </cell>
          <cell r="I3867">
            <v>2</v>
          </cell>
          <cell r="J3867" t="str">
            <v>Not Found</v>
          </cell>
          <cell r="K3867">
            <v>7.7600000000000002E-2</v>
          </cell>
          <cell r="L3867">
            <v>1.9E-3</v>
          </cell>
          <cell r="M3867">
            <v>10</v>
          </cell>
          <cell r="N3867" t="str">
            <v>Not Found</v>
          </cell>
          <cell r="O3867">
            <v>0.1076</v>
          </cell>
          <cell r="P3867">
            <v>2.3E-3</v>
          </cell>
          <cell r="Q3867">
            <v>6</v>
          </cell>
          <cell r="R3867">
            <v>-0.72216962891795211</v>
          </cell>
          <cell r="S3867">
            <v>-0.37181251262589154</v>
          </cell>
          <cell r="T3867">
            <v>-0.20581066972277653</v>
          </cell>
          <cell r="U3867">
            <v>-0.28460335740888199</v>
          </cell>
          <cell r="V3867">
            <v>-0.41186769383822258</v>
          </cell>
          <cell r="W3867">
            <v>-0.20404721553737729</v>
          </cell>
          <cell r="X3867">
            <v>23</v>
          </cell>
          <cell r="Y3867">
            <v>35</v>
          </cell>
          <cell r="Z3867">
            <v>42</v>
          </cell>
          <cell r="AA3867">
            <v>39</v>
          </cell>
          <cell r="AB3867">
            <v>35</v>
          </cell>
          <cell r="AC3867">
            <v>42</v>
          </cell>
        </row>
        <row r="3868">
          <cell r="A3868" t="str">
            <v>wof</v>
          </cell>
          <cell r="B3868" t="str">
            <v>w</v>
          </cell>
          <cell r="C3868" t="str">
            <v>early-8</v>
          </cell>
          <cell r="D3868" t="str">
            <v>o</v>
          </cell>
          <cell r="E3868" t="str">
            <v>f</v>
          </cell>
          <cell r="F3868" t="str">
            <v>mid-8</v>
          </cell>
          <cell r="G3868" t="str">
            <v>wo</v>
          </cell>
          <cell r="H3868" t="str">
            <v>of</v>
          </cell>
          <cell r="I3868">
            <v>2</v>
          </cell>
          <cell r="J3868" t="str">
            <v>Not Found</v>
          </cell>
          <cell r="K3868">
            <v>8.9300000000000004E-2</v>
          </cell>
          <cell r="L3868">
            <v>2E-3</v>
          </cell>
          <cell r="M3868">
            <v>12</v>
          </cell>
          <cell r="N3868" t="str">
            <v>Not Found</v>
          </cell>
          <cell r="O3868">
            <v>0.1142</v>
          </cell>
          <cell r="P3868">
            <v>2.3999999999999998E-3</v>
          </cell>
          <cell r="Q3868">
            <v>5</v>
          </cell>
          <cell r="R3868">
            <v>-0.45219103119647297</v>
          </cell>
          <cell r="S3868">
            <v>-0.34276559501011128</v>
          </cell>
          <cell r="T3868">
            <v>0.11630533100042251</v>
          </cell>
          <cell r="U3868">
            <v>-0.13351221002426525</v>
          </cell>
          <cell r="V3868">
            <v>-0.38132142833754862</v>
          </cell>
          <cell r="W3868">
            <v>-0.43566121519515877</v>
          </cell>
          <cell r="X3868">
            <v>33</v>
          </cell>
          <cell r="Y3868">
            <v>36</v>
          </cell>
          <cell r="Z3868">
            <v>54</v>
          </cell>
          <cell r="AA3868">
            <v>45</v>
          </cell>
          <cell r="AB3868">
            <v>36</v>
          </cell>
          <cell r="AC3868">
            <v>33</v>
          </cell>
        </row>
        <row r="3869">
          <cell r="A3869" t="str">
            <v>wog</v>
          </cell>
          <cell r="B3869" t="str">
            <v>w</v>
          </cell>
          <cell r="C3869" t="str">
            <v>early-8</v>
          </cell>
          <cell r="D3869" t="str">
            <v>o</v>
          </cell>
          <cell r="E3869" t="str">
            <v>g</v>
          </cell>
          <cell r="F3869" t="str">
            <v>mid-8</v>
          </cell>
          <cell r="G3869" t="str">
            <v>wo</v>
          </cell>
          <cell r="H3869" t="str">
            <v>og</v>
          </cell>
          <cell r="I3869">
            <v>2</v>
          </cell>
          <cell r="J3869" t="str">
            <v>Not Found</v>
          </cell>
          <cell r="K3869">
            <v>8.7499999999999994E-2</v>
          </cell>
          <cell r="L3869">
            <v>2.3E-3</v>
          </cell>
          <cell r="M3869">
            <v>9</v>
          </cell>
          <cell r="N3869" t="str">
            <v>Not Found</v>
          </cell>
          <cell r="O3869">
            <v>0.114</v>
          </cell>
          <cell r="P3869">
            <v>3.0999999999999999E-3</v>
          </cell>
          <cell r="Q3869">
            <v>3</v>
          </cell>
          <cell r="R3869">
            <v>-0.49372620007670076</v>
          </cell>
          <cell r="S3869">
            <v>-0.25562484216277065</v>
          </cell>
          <cell r="T3869">
            <v>-0.36686867008437607</v>
          </cell>
          <cell r="U3869">
            <v>-0.13809072964198071</v>
          </cell>
          <cell r="V3869">
            <v>-0.16749756983283073</v>
          </cell>
          <cell r="W3869">
            <v>-0.89888921451072179</v>
          </cell>
          <cell r="X3869">
            <v>31</v>
          </cell>
          <cell r="Y3869">
            <v>40</v>
          </cell>
          <cell r="Z3869">
            <v>36</v>
          </cell>
          <cell r="AA3869">
            <v>45</v>
          </cell>
          <cell r="AB3869">
            <v>44</v>
          </cell>
          <cell r="AC3869">
            <v>18</v>
          </cell>
        </row>
        <row r="3870">
          <cell r="A3870" t="str">
            <v>woG</v>
          </cell>
          <cell r="B3870" t="str">
            <v>w</v>
          </cell>
          <cell r="C3870" t="str">
            <v>early-8</v>
          </cell>
          <cell r="D3870" t="str">
            <v>o</v>
          </cell>
          <cell r="E3870" t="str">
            <v>G</v>
          </cell>
          <cell r="F3870" t="str">
            <v>mid-8</v>
          </cell>
          <cell r="G3870" t="str">
            <v>wo</v>
          </cell>
          <cell r="H3870" t="str">
            <v>oG</v>
          </cell>
          <cell r="I3870">
            <v>2</v>
          </cell>
          <cell r="J3870" t="str">
            <v>Not Found</v>
          </cell>
          <cell r="K3870">
            <v>8.1299999999999997E-2</v>
          </cell>
          <cell r="L3870">
            <v>1.6999999999999999E-3</v>
          </cell>
          <cell r="M3870">
            <v>6</v>
          </cell>
          <cell r="N3870" t="str">
            <v>Not Found</v>
          </cell>
          <cell r="O3870">
            <v>0.1138</v>
          </cell>
          <cell r="P3870">
            <v>2.2000000000000001E-3</v>
          </cell>
          <cell r="Q3870">
            <v>4</v>
          </cell>
          <cell r="R3870">
            <v>-0.6367917817752623</v>
          </cell>
          <cell r="S3870">
            <v>-0.42990634785745202</v>
          </cell>
          <cell r="T3870">
            <v>-0.85004267116917465</v>
          </cell>
          <cell r="U3870">
            <v>-0.14266924925969651</v>
          </cell>
          <cell r="V3870">
            <v>-0.44241395933889649</v>
          </cell>
          <cell r="W3870">
            <v>-0.66727521485294028</v>
          </cell>
          <cell r="X3870">
            <v>26</v>
          </cell>
          <cell r="Y3870">
            <v>33</v>
          </cell>
          <cell r="Z3870">
            <v>20</v>
          </cell>
          <cell r="AA3870">
            <v>44</v>
          </cell>
          <cell r="AB3870">
            <v>34</v>
          </cell>
          <cell r="AC3870">
            <v>25</v>
          </cell>
        </row>
        <row r="3871">
          <cell r="A3871" t="str">
            <v>woJ</v>
          </cell>
          <cell r="B3871" t="str">
            <v>w</v>
          </cell>
          <cell r="C3871" t="str">
            <v>early-8</v>
          </cell>
          <cell r="D3871" t="str">
            <v>o</v>
          </cell>
          <cell r="E3871" t="str">
            <v>J</v>
          </cell>
          <cell r="F3871" t="str">
            <v>mid-8</v>
          </cell>
          <cell r="G3871" t="str">
            <v>wo</v>
          </cell>
          <cell r="H3871" t="str">
            <v>oJ</v>
          </cell>
          <cell r="I3871">
            <v>2</v>
          </cell>
          <cell r="J3871" t="str">
            <v>Not Found</v>
          </cell>
          <cell r="K3871">
            <v>8.0299999999999996E-2</v>
          </cell>
          <cell r="L3871">
            <v>1.9E-3</v>
          </cell>
          <cell r="M3871">
            <v>8</v>
          </cell>
          <cell r="N3871" t="str">
            <v>Not Found</v>
          </cell>
          <cell r="O3871">
            <v>0.1012</v>
          </cell>
          <cell r="P3871">
            <v>2.3E-3</v>
          </cell>
          <cell r="Q3871">
            <v>3</v>
          </cell>
          <cell r="R3871">
            <v>-0.65986687559761092</v>
          </cell>
          <cell r="S3871">
            <v>-0.37181251262589154</v>
          </cell>
          <cell r="T3871">
            <v>-0.52792667044597552</v>
          </cell>
          <cell r="U3871">
            <v>-0.4311159851757832</v>
          </cell>
          <cell r="V3871">
            <v>-0.41186769383822258</v>
          </cell>
          <cell r="W3871">
            <v>-0.89888921451072179</v>
          </cell>
          <cell r="X3871">
            <v>25</v>
          </cell>
          <cell r="Y3871">
            <v>35</v>
          </cell>
          <cell r="Z3871">
            <v>30</v>
          </cell>
          <cell r="AA3871">
            <v>33</v>
          </cell>
          <cell r="AB3871">
            <v>35</v>
          </cell>
          <cell r="AC3871">
            <v>18</v>
          </cell>
        </row>
        <row r="3872">
          <cell r="A3872" t="str">
            <v>wol</v>
          </cell>
          <cell r="B3872" t="str">
            <v>w</v>
          </cell>
          <cell r="C3872" t="str">
            <v>early-8</v>
          </cell>
          <cell r="D3872" t="str">
            <v>o</v>
          </cell>
          <cell r="E3872" t="str">
            <v>l</v>
          </cell>
          <cell r="F3872" t="str">
            <v>late-8</v>
          </cell>
          <cell r="G3872" t="str">
            <v>wo</v>
          </cell>
          <cell r="H3872" t="str">
            <v>ol</v>
          </cell>
          <cell r="I3872">
            <v>3</v>
          </cell>
          <cell r="J3872" t="str">
            <v>Not Found</v>
          </cell>
          <cell r="K3872">
            <v>0.14330000000000001</v>
          </cell>
          <cell r="L3872">
            <v>7.1999999999999998E-3</v>
          </cell>
          <cell r="M3872">
            <v>28</v>
          </cell>
          <cell r="N3872" t="str">
            <v>Not Found</v>
          </cell>
          <cell r="O3872">
            <v>0.17649999999999999</v>
          </cell>
          <cell r="P3872">
            <v>1.06E-2</v>
          </cell>
          <cell r="Q3872">
            <v>14</v>
          </cell>
          <cell r="R3872">
            <v>0.79386403521035387</v>
          </cell>
          <cell r="S3872">
            <v>1.1676741210104604</v>
          </cell>
          <cell r="T3872">
            <v>2.6932333367860153</v>
          </cell>
          <cell r="U3872">
            <v>1.2926966508941633</v>
          </cell>
          <cell r="V3872">
            <v>2.1234723427177178</v>
          </cell>
          <cell r="W3872">
            <v>1.6488647817248745</v>
          </cell>
          <cell r="X3872">
            <v>79</v>
          </cell>
          <cell r="Y3872">
            <v>88</v>
          </cell>
          <cell r="Z3872">
            <v>100</v>
          </cell>
          <cell r="AA3872">
            <v>90</v>
          </cell>
          <cell r="AB3872">
            <v>98</v>
          </cell>
          <cell r="AC3872">
            <v>95</v>
          </cell>
        </row>
        <row r="3873">
          <cell r="A3873" t="str">
            <v>wOl</v>
          </cell>
          <cell r="B3873" t="str">
            <v>w</v>
          </cell>
          <cell r="C3873" t="str">
            <v>early-8</v>
          </cell>
          <cell r="D3873" t="str">
            <v>O</v>
          </cell>
          <cell r="E3873" t="str">
            <v>l</v>
          </cell>
          <cell r="F3873" t="str">
            <v>late-8</v>
          </cell>
          <cell r="G3873" t="str">
            <v>wO</v>
          </cell>
          <cell r="H3873" t="str">
            <v>Ol</v>
          </cell>
          <cell r="I3873">
            <v>3</v>
          </cell>
          <cell r="J3873" t="str">
            <v>Not Found</v>
          </cell>
          <cell r="K3873">
            <v>9.74E-2</v>
          </cell>
          <cell r="L3873">
            <v>5.0000000000000001E-4</v>
          </cell>
          <cell r="M3873">
            <v>14</v>
          </cell>
          <cell r="N3873" t="str">
            <v>Not Found</v>
          </cell>
          <cell r="O3873">
            <v>0.124</v>
          </cell>
          <cell r="P3873">
            <v>6.9999999999999999E-4</v>
          </cell>
          <cell r="Q3873">
            <v>6</v>
          </cell>
          <cell r="R3873">
            <v>-0.26528277123544908</v>
          </cell>
          <cell r="S3873">
            <v>-0.77846935924681471</v>
          </cell>
          <cell r="T3873">
            <v>0.43842133172362152</v>
          </cell>
          <cell r="U3873">
            <v>9.0835251243802262E-2</v>
          </cell>
          <cell r="V3873">
            <v>-0.90060794184900617</v>
          </cell>
          <cell r="W3873">
            <v>-0.20404721553737729</v>
          </cell>
          <cell r="X3873">
            <v>40</v>
          </cell>
          <cell r="Y3873">
            <v>21</v>
          </cell>
          <cell r="Z3873">
            <v>67</v>
          </cell>
          <cell r="AA3873">
            <v>54</v>
          </cell>
          <cell r="AB3873">
            <v>19</v>
          </cell>
          <cell r="AC3873">
            <v>42</v>
          </cell>
        </row>
        <row r="3874">
          <cell r="A3874" t="str">
            <v>wom</v>
          </cell>
          <cell r="B3874" t="str">
            <v>w</v>
          </cell>
          <cell r="C3874" t="str">
            <v>early-8</v>
          </cell>
          <cell r="D3874" t="str">
            <v>o</v>
          </cell>
          <cell r="E3874" t="str">
            <v>m</v>
          </cell>
          <cell r="F3874" t="str">
            <v>early-8</v>
          </cell>
          <cell r="G3874" t="str">
            <v>wo</v>
          </cell>
          <cell r="H3874" t="str">
            <v>om</v>
          </cell>
          <cell r="I3874">
            <v>1</v>
          </cell>
          <cell r="J3874" t="str">
            <v>Not Found</v>
          </cell>
          <cell r="K3874">
            <v>0.11899999999999999</v>
          </cell>
          <cell r="L3874">
            <v>3.8999999999999998E-3</v>
          </cell>
          <cell r="M3874">
            <v>17</v>
          </cell>
          <cell r="N3874" t="str">
            <v>Not Found</v>
          </cell>
          <cell r="O3874">
            <v>0.1404</v>
          </cell>
          <cell r="P3874">
            <v>3.7000000000000002E-3</v>
          </cell>
          <cell r="Q3874">
            <v>8</v>
          </cell>
          <cell r="R3874">
            <v>0.2331392553272815</v>
          </cell>
          <cell r="S3874">
            <v>0.20912583968971296</v>
          </cell>
          <cell r="T3874">
            <v>0.9215953328084201</v>
          </cell>
          <cell r="U3874">
            <v>0.46627385989648651</v>
          </cell>
          <cell r="V3874">
            <v>1.5780023171213225E-2</v>
          </cell>
          <cell r="W3874">
            <v>0.25918078377818571</v>
          </cell>
          <cell r="X3874">
            <v>59</v>
          </cell>
          <cell r="Y3874">
            <v>57.999999999999993</v>
          </cell>
          <cell r="Z3874">
            <v>82</v>
          </cell>
          <cell r="AA3874">
            <v>68</v>
          </cell>
          <cell r="AB3874">
            <v>51</v>
          </cell>
          <cell r="AC3874">
            <v>60</v>
          </cell>
        </row>
        <row r="3875">
          <cell r="A3875" t="str">
            <v>won</v>
          </cell>
          <cell r="B3875" t="str">
            <v>w</v>
          </cell>
          <cell r="C3875" t="str">
            <v>early-8</v>
          </cell>
          <cell r="D3875" t="str">
            <v>o</v>
          </cell>
          <cell r="E3875" t="str">
            <v>n</v>
          </cell>
          <cell r="F3875" t="str">
            <v>early-8</v>
          </cell>
          <cell r="G3875" t="str">
            <v>wo</v>
          </cell>
          <cell r="H3875" t="str">
            <v>on</v>
          </cell>
          <cell r="I3875">
            <v>1</v>
          </cell>
          <cell r="J3875" t="str">
            <v>Not Found</v>
          </cell>
          <cell r="K3875">
            <v>0.16569999999999999</v>
          </cell>
          <cell r="L3875">
            <v>3.8999999999999998E-3</v>
          </cell>
          <cell r="M3875">
            <v>27</v>
          </cell>
          <cell r="N3875" t="str">
            <v>Not Found</v>
          </cell>
          <cell r="O3875">
            <v>0.20039999999999999</v>
          </cell>
          <cell r="P3875">
            <v>6.1999999999999998E-3</v>
          </cell>
          <cell r="Q3875">
            <v>15</v>
          </cell>
          <cell r="R3875">
            <v>1.310746136830963</v>
          </cell>
          <cell r="S3875">
            <v>0.20912583968971296</v>
          </cell>
          <cell r="T3875">
            <v>2.5321753364244155</v>
          </cell>
          <cell r="U3875">
            <v>1.8398297452111851</v>
          </cell>
          <cell r="V3875">
            <v>0.77943666068806261</v>
          </cell>
          <cell r="W3875">
            <v>1.880478781382656</v>
          </cell>
          <cell r="X3875">
            <v>91</v>
          </cell>
          <cell r="Y3875">
            <v>57.999999999999993</v>
          </cell>
          <cell r="Z3875">
            <v>99</v>
          </cell>
          <cell r="AA3875">
            <v>97</v>
          </cell>
          <cell r="AB3875">
            <v>78</v>
          </cell>
          <cell r="AC3875">
            <v>97</v>
          </cell>
        </row>
        <row r="3876">
          <cell r="A3876" t="str">
            <v>wOn</v>
          </cell>
          <cell r="B3876" t="str">
            <v>w</v>
          </cell>
          <cell r="C3876" t="str">
            <v>early-8</v>
          </cell>
          <cell r="D3876" t="str">
            <v>O</v>
          </cell>
          <cell r="E3876" t="str">
            <v>n</v>
          </cell>
          <cell r="F3876" t="str">
            <v>early-8</v>
          </cell>
          <cell r="G3876" t="str">
            <v>wO</v>
          </cell>
          <cell r="H3876" t="str">
            <v>On</v>
          </cell>
          <cell r="I3876">
            <v>1</v>
          </cell>
          <cell r="J3876" t="str">
            <v>Not Found</v>
          </cell>
          <cell r="K3876">
            <v>0.1198</v>
          </cell>
          <cell r="L3876">
            <v>6.9999999999999999E-4</v>
          </cell>
          <cell r="M3876">
            <v>10</v>
          </cell>
          <cell r="N3876" t="str">
            <v>Not Found</v>
          </cell>
          <cell r="O3876">
            <v>0.14799999999999999</v>
          </cell>
          <cell r="P3876">
            <v>6.9999999999999999E-4</v>
          </cell>
          <cell r="Q3876">
            <v>6</v>
          </cell>
          <cell r="R3876">
            <v>0.25159933038516064</v>
          </cell>
          <cell r="S3876">
            <v>-0.72037552401525429</v>
          </cell>
          <cell r="T3876">
            <v>-0.20581066972277653</v>
          </cell>
          <cell r="U3876">
            <v>0.64025760536968157</v>
          </cell>
          <cell r="V3876">
            <v>-0.90060794184900617</v>
          </cell>
          <cell r="W3876">
            <v>-0.20404721553737729</v>
          </cell>
          <cell r="X3876">
            <v>60</v>
          </cell>
          <cell r="Y3876">
            <v>23</v>
          </cell>
          <cell r="Z3876">
            <v>42</v>
          </cell>
          <cell r="AA3876">
            <v>74</v>
          </cell>
          <cell r="AB3876">
            <v>19</v>
          </cell>
          <cell r="AC3876">
            <v>42</v>
          </cell>
        </row>
        <row r="3877">
          <cell r="A3877" t="str">
            <v>wop</v>
          </cell>
          <cell r="B3877" t="str">
            <v>w</v>
          </cell>
          <cell r="C3877" t="str">
            <v>early-8</v>
          </cell>
          <cell r="D3877" t="str">
            <v>o</v>
          </cell>
          <cell r="E3877" t="str">
            <v>p</v>
          </cell>
          <cell r="F3877" t="str">
            <v>early-8</v>
          </cell>
          <cell r="G3877" t="str">
            <v>wo</v>
          </cell>
          <cell r="H3877" t="str">
            <v>op</v>
          </cell>
          <cell r="I3877">
            <v>1</v>
          </cell>
          <cell r="J3877" t="str">
            <v>Not Found</v>
          </cell>
          <cell r="K3877">
            <v>0.1067</v>
          </cell>
          <cell r="L3877">
            <v>2.7000000000000001E-3</v>
          </cell>
          <cell r="M3877">
            <v>17</v>
          </cell>
          <cell r="N3877" t="str">
            <v>Not Found</v>
          </cell>
          <cell r="O3877">
            <v>0.12740000000000001</v>
          </cell>
          <cell r="P3877">
            <v>3.5000000000000001E-3</v>
          </cell>
          <cell r="Q3877">
            <v>9</v>
          </cell>
          <cell r="R3877">
            <v>-5.0684398687606616E-2</v>
          </cell>
          <cell r="S3877">
            <v>-0.13943717169964967</v>
          </cell>
          <cell r="T3877">
            <v>0.9215953328084201</v>
          </cell>
          <cell r="U3877">
            <v>0.16867008474496883</v>
          </cell>
          <cell r="V3877">
            <v>-4.5312507830134761E-2</v>
          </cell>
          <cell r="W3877">
            <v>0.49079478343596716</v>
          </cell>
          <cell r="X3877">
            <v>48</v>
          </cell>
          <cell r="Y3877">
            <v>44</v>
          </cell>
          <cell r="Z3877">
            <v>82</v>
          </cell>
          <cell r="AA3877">
            <v>56.999999999999993</v>
          </cell>
          <cell r="AB3877">
            <v>49</v>
          </cell>
          <cell r="AC3877">
            <v>69</v>
          </cell>
        </row>
        <row r="3878">
          <cell r="A3878" t="str">
            <v>wos</v>
          </cell>
          <cell r="B3878" t="str">
            <v>w</v>
          </cell>
          <cell r="C3878" t="str">
            <v>early-8</v>
          </cell>
          <cell r="D3878" t="str">
            <v>o</v>
          </cell>
          <cell r="E3878" t="str">
            <v>s</v>
          </cell>
          <cell r="F3878" t="str">
            <v>late-8</v>
          </cell>
          <cell r="G3878" t="str">
            <v>wo</v>
          </cell>
          <cell r="H3878" t="str">
            <v>os</v>
          </cell>
          <cell r="I3878">
            <v>3</v>
          </cell>
          <cell r="J3878" t="str">
            <v>Not Found</v>
          </cell>
          <cell r="K3878">
            <v>0.1484</v>
          </cell>
          <cell r="L3878">
            <v>4.1000000000000003E-3</v>
          </cell>
          <cell r="M3878">
            <v>7</v>
          </cell>
          <cell r="N3878" t="str">
            <v>Not Found</v>
          </cell>
          <cell r="O3878">
            <v>0.1573</v>
          </cell>
          <cell r="P3878">
            <v>5.4000000000000003E-3</v>
          </cell>
          <cell r="Q3878">
            <v>5</v>
          </cell>
          <cell r="R3878">
            <v>0.91154701370433178</v>
          </cell>
          <cell r="S3878">
            <v>0.26721967492127358</v>
          </cell>
          <cell r="T3878">
            <v>-0.68898467080757508</v>
          </cell>
          <cell r="U3878">
            <v>0.85315876759345988</v>
          </cell>
          <cell r="V3878">
            <v>0.5350665366826709</v>
          </cell>
          <cell r="W3878">
            <v>-0.43566121519515877</v>
          </cell>
          <cell r="X3878">
            <v>82</v>
          </cell>
          <cell r="Y3878">
            <v>60</v>
          </cell>
          <cell r="Z3878">
            <v>24</v>
          </cell>
          <cell r="AA3878">
            <v>80</v>
          </cell>
          <cell r="AB3878">
            <v>71</v>
          </cell>
          <cell r="AC3878">
            <v>33</v>
          </cell>
        </row>
        <row r="3879">
          <cell r="A3879" t="str">
            <v>woS</v>
          </cell>
          <cell r="B3879" t="str">
            <v>w</v>
          </cell>
          <cell r="C3879" t="str">
            <v>early-8</v>
          </cell>
          <cell r="D3879" t="str">
            <v>o</v>
          </cell>
          <cell r="E3879" t="str">
            <v>S</v>
          </cell>
          <cell r="F3879" t="str">
            <v>late-8</v>
          </cell>
          <cell r="G3879" t="str">
            <v>wo</v>
          </cell>
          <cell r="H3879" t="str">
            <v>oS</v>
          </cell>
          <cell r="I3879">
            <v>3</v>
          </cell>
          <cell r="J3879" t="str">
            <v>Not Found</v>
          </cell>
          <cell r="K3879">
            <v>7.7299999999999994E-2</v>
          </cell>
          <cell r="L3879">
            <v>2.5000000000000001E-3</v>
          </cell>
          <cell r="M3879">
            <v>8</v>
          </cell>
          <cell r="N3879" t="str">
            <v>Not Found</v>
          </cell>
          <cell r="O3879">
            <v>0.1062</v>
          </cell>
          <cell r="P3879">
            <v>2.5000000000000001E-3</v>
          </cell>
          <cell r="Q3879">
            <v>5</v>
          </cell>
          <cell r="R3879">
            <v>-0.72909215706465691</v>
          </cell>
          <cell r="S3879">
            <v>-0.19753100693121017</v>
          </cell>
          <cell r="T3879">
            <v>-0.52792667044597552</v>
          </cell>
          <cell r="U3879">
            <v>-0.31665299473289155</v>
          </cell>
          <cell r="V3879">
            <v>-0.3507751628368746</v>
          </cell>
          <cell r="W3879">
            <v>-0.43566121519515877</v>
          </cell>
          <cell r="X3879">
            <v>23</v>
          </cell>
          <cell r="Y3879">
            <v>42</v>
          </cell>
          <cell r="Z3879">
            <v>30</v>
          </cell>
          <cell r="AA3879">
            <v>38</v>
          </cell>
          <cell r="AB3879">
            <v>37</v>
          </cell>
          <cell r="AC3879">
            <v>33</v>
          </cell>
        </row>
        <row r="3880">
          <cell r="A3880" t="str">
            <v>wOs</v>
          </cell>
          <cell r="B3880" t="str">
            <v>w</v>
          </cell>
          <cell r="C3880" t="str">
            <v>early-8</v>
          </cell>
          <cell r="D3880" t="str">
            <v>O</v>
          </cell>
          <cell r="E3880" t="str">
            <v>s</v>
          </cell>
          <cell r="F3880" t="str">
            <v>late-8</v>
          </cell>
          <cell r="G3880" t="str">
            <v>wO</v>
          </cell>
          <cell r="H3880" t="str">
            <v>Os</v>
          </cell>
          <cell r="I3880">
            <v>3</v>
          </cell>
          <cell r="J3880" t="str">
            <v>Not Found</v>
          </cell>
          <cell r="K3880">
            <v>0.1026</v>
          </cell>
          <cell r="L3880">
            <v>6.9999999999999999E-4</v>
          </cell>
          <cell r="M3880">
            <v>3</v>
          </cell>
          <cell r="N3880" t="str">
            <v>Not Found</v>
          </cell>
          <cell r="O3880">
            <v>0.10489999999999999</v>
          </cell>
          <cell r="P3880">
            <v>4.0000000000000002E-4</v>
          </cell>
          <cell r="Q3880">
            <v>4</v>
          </cell>
          <cell r="R3880">
            <v>-0.14529228335923619</v>
          </cell>
          <cell r="S3880">
            <v>-0.72037552401525429</v>
          </cell>
          <cell r="T3880">
            <v>-1.3332166722539731</v>
          </cell>
          <cell r="U3880">
            <v>-0.34641337224804358</v>
          </cell>
          <cell r="V3880">
            <v>-0.99224673835102817</v>
          </cell>
          <cell r="W3880">
            <v>-0.66727521485294028</v>
          </cell>
          <cell r="X3880">
            <v>44</v>
          </cell>
          <cell r="Y3880">
            <v>23</v>
          </cell>
          <cell r="Z3880">
            <v>9</v>
          </cell>
          <cell r="AA3880">
            <v>36</v>
          </cell>
          <cell r="AB3880">
            <v>17</v>
          </cell>
          <cell r="AC3880">
            <v>25</v>
          </cell>
        </row>
        <row r="3881">
          <cell r="A3881" t="str">
            <v>wot</v>
          </cell>
          <cell r="B3881" t="str">
            <v>w</v>
          </cell>
          <cell r="C3881" t="str">
            <v>early-8</v>
          </cell>
          <cell r="D3881" t="str">
            <v>o</v>
          </cell>
          <cell r="E3881" t="str">
            <v>t</v>
          </cell>
          <cell r="F3881" t="str">
            <v>mid-8</v>
          </cell>
          <cell r="G3881" t="str">
            <v>wo</v>
          </cell>
          <cell r="H3881" t="str">
            <v>ot</v>
          </cell>
          <cell r="I3881">
            <v>2</v>
          </cell>
          <cell r="J3881" t="str">
            <v>Not Found</v>
          </cell>
          <cell r="K3881">
            <v>0.1356</v>
          </cell>
          <cell r="L3881">
            <v>5.8999999999999999E-3</v>
          </cell>
          <cell r="M3881">
            <v>24</v>
          </cell>
          <cell r="N3881" t="str">
            <v>Not Found</v>
          </cell>
          <cell r="O3881">
            <v>0.16320000000000001</v>
          </cell>
          <cell r="P3881">
            <v>5.7999999999999996E-3</v>
          </cell>
          <cell r="Q3881">
            <v>13</v>
          </cell>
          <cell r="R3881">
            <v>0.616185812778269</v>
          </cell>
          <cell r="S3881">
            <v>0.79006419200531752</v>
          </cell>
          <cell r="T3881">
            <v>2.0490013353396166</v>
          </cell>
          <cell r="U3881">
            <v>0.98822509631607225</v>
          </cell>
          <cell r="V3881">
            <v>0.65725159868536664</v>
          </cell>
          <cell r="W3881">
            <v>1.4172507820670932</v>
          </cell>
          <cell r="X3881">
            <v>73</v>
          </cell>
          <cell r="Y3881">
            <v>79</v>
          </cell>
          <cell r="Z3881">
            <v>98</v>
          </cell>
          <cell r="AA3881">
            <v>84</v>
          </cell>
          <cell r="AB3881">
            <v>75</v>
          </cell>
          <cell r="AC3881">
            <v>92</v>
          </cell>
        </row>
        <row r="3882">
          <cell r="A3882" t="str">
            <v>woT</v>
          </cell>
          <cell r="B3882" t="str">
            <v>w</v>
          </cell>
          <cell r="C3882" t="str">
            <v>early-8</v>
          </cell>
          <cell r="D3882" t="str">
            <v>o</v>
          </cell>
          <cell r="E3882" t="str">
            <v>T</v>
          </cell>
          <cell r="F3882" t="str">
            <v>late-8</v>
          </cell>
          <cell r="G3882" t="str">
            <v>wo</v>
          </cell>
          <cell r="H3882" t="str">
            <v>oT</v>
          </cell>
          <cell r="I3882">
            <v>3</v>
          </cell>
          <cell r="J3882" t="str">
            <v>Not Found</v>
          </cell>
          <cell r="K3882">
            <v>7.6999999999999999E-2</v>
          </cell>
          <cell r="L3882">
            <v>2E-3</v>
          </cell>
          <cell r="M3882">
            <v>11</v>
          </cell>
          <cell r="N3882" t="str">
            <v>Not Found</v>
          </cell>
          <cell r="O3882">
            <v>0.10349999999999999</v>
          </cell>
          <cell r="P3882">
            <v>2.5000000000000001E-3</v>
          </cell>
          <cell r="Q3882">
            <v>6</v>
          </cell>
          <cell r="R3882">
            <v>-0.73601468521136137</v>
          </cell>
          <cell r="S3882">
            <v>-0.34276559501011128</v>
          </cell>
          <cell r="T3882">
            <v>-4.4752669361177014E-2</v>
          </cell>
          <cell r="U3882">
            <v>-0.3784630095720532</v>
          </cell>
          <cell r="V3882">
            <v>-0.3507751628368746</v>
          </cell>
          <cell r="W3882">
            <v>-0.20404721553737729</v>
          </cell>
          <cell r="X3882">
            <v>23</v>
          </cell>
          <cell r="Y3882">
            <v>36</v>
          </cell>
          <cell r="Z3882">
            <v>48</v>
          </cell>
          <cell r="AA3882">
            <v>35</v>
          </cell>
          <cell r="AB3882">
            <v>37</v>
          </cell>
          <cell r="AC3882">
            <v>42</v>
          </cell>
        </row>
        <row r="3883">
          <cell r="A3883" t="str">
            <v>woz</v>
          </cell>
          <cell r="B3883" t="str">
            <v>w</v>
          </cell>
          <cell r="C3883" t="str">
            <v>early-8</v>
          </cell>
          <cell r="D3883" t="str">
            <v>o</v>
          </cell>
          <cell r="E3883" t="str">
            <v>z</v>
          </cell>
          <cell r="F3883" t="str">
            <v>late-8</v>
          </cell>
          <cell r="G3883" t="str">
            <v>wo</v>
          </cell>
          <cell r="H3883" t="str">
            <v>oz</v>
          </cell>
          <cell r="I3883">
            <v>3</v>
          </cell>
          <cell r="J3883" t="str">
            <v>Not Found</v>
          </cell>
          <cell r="K3883">
            <v>8.9700000000000002E-2</v>
          </cell>
          <cell r="L3883">
            <v>3.0000000000000001E-3</v>
          </cell>
          <cell r="M3883">
            <v>15</v>
          </cell>
          <cell r="N3883" t="str">
            <v>Not Found</v>
          </cell>
          <cell r="O3883">
            <v>0.1191</v>
          </cell>
          <cell r="P3883">
            <v>5.0000000000000001E-3</v>
          </cell>
          <cell r="Q3883">
            <v>9</v>
          </cell>
          <cell r="R3883">
            <v>-0.44296099366753355</v>
          </cell>
          <cell r="S3883">
            <v>-5.2296418852309019E-2</v>
          </cell>
          <cell r="T3883">
            <v>0.59947933208522108</v>
          </cell>
          <cell r="U3883">
            <v>-2.1338479390231486E-2</v>
          </cell>
          <cell r="V3883">
            <v>0.41288147467997494</v>
          </cell>
          <cell r="W3883">
            <v>0.49079478343596716</v>
          </cell>
          <cell r="X3883">
            <v>33</v>
          </cell>
          <cell r="Y3883">
            <v>48</v>
          </cell>
          <cell r="Z3883">
            <v>72</v>
          </cell>
          <cell r="AA3883">
            <v>49</v>
          </cell>
          <cell r="AB3883">
            <v>66</v>
          </cell>
          <cell r="AC3883">
            <v>69</v>
          </cell>
        </row>
        <row r="3884">
          <cell r="A3884" t="str">
            <v>wOz</v>
          </cell>
          <cell r="B3884" t="str">
            <v>w</v>
          </cell>
          <cell r="C3884" t="str">
            <v>early-8</v>
          </cell>
          <cell r="D3884" t="str">
            <v>O</v>
          </cell>
          <cell r="E3884" t="str">
            <v>z</v>
          </cell>
          <cell r="F3884" t="str">
            <v>late-8</v>
          </cell>
          <cell r="G3884" t="str">
            <v>wO</v>
          </cell>
          <cell r="H3884" t="str">
            <v>Oz</v>
          </cell>
          <cell r="I3884">
            <v>3</v>
          </cell>
          <cell r="J3884" t="str">
            <v>Not Found</v>
          </cell>
          <cell r="K3884">
            <v>4.3900000000000002E-2</v>
          </cell>
          <cell r="L3884">
            <v>2.9999999999999997E-4</v>
          </cell>
          <cell r="M3884">
            <v>4</v>
          </cell>
          <cell r="N3884" t="str">
            <v>Not Found</v>
          </cell>
          <cell r="O3884">
            <v>6.6600000000000006E-2</v>
          </cell>
          <cell r="P3884">
            <v>8.9999999999999998E-4</v>
          </cell>
          <cell r="Q3884">
            <v>3</v>
          </cell>
          <cell r="R3884">
            <v>-1.4998002907311012</v>
          </cell>
          <cell r="S3884">
            <v>-0.83656319447837524</v>
          </cell>
          <cell r="T3884">
            <v>-1.1721586718923735</v>
          </cell>
          <cell r="U3884">
            <v>-1.2231998790405925</v>
          </cell>
          <cell r="V3884">
            <v>-0.83951541084765835</v>
          </cell>
          <cell r="W3884">
            <v>-0.89888921451072179</v>
          </cell>
          <cell r="X3884">
            <v>7.0000000000000009</v>
          </cell>
          <cell r="Y3884">
            <v>20</v>
          </cell>
          <cell r="Z3884">
            <v>12</v>
          </cell>
          <cell r="AA3884">
            <v>11</v>
          </cell>
          <cell r="AB3884">
            <v>21</v>
          </cell>
          <cell r="AC3884">
            <v>18</v>
          </cell>
        </row>
        <row r="3885">
          <cell r="A3885" t="str">
            <v>wRb</v>
          </cell>
          <cell r="B3885" t="str">
            <v>w</v>
          </cell>
          <cell r="C3885" t="str">
            <v>early-8</v>
          </cell>
          <cell r="D3885" t="str">
            <v>R</v>
          </cell>
          <cell r="E3885" t="str">
            <v>b</v>
          </cell>
          <cell r="F3885" t="str">
            <v>early-8</v>
          </cell>
          <cell r="G3885" t="str">
            <v>wR</v>
          </cell>
          <cell r="H3885" t="str">
            <v>Rb</v>
          </cell>
          <cell r="I3885">
            <v>1</v>
          </cell>
          <cell r="J3885" t="str">
            <v>Not Found</v>
          </cell>
          <cell r="K3885">
            <v>7.0900000000000005E-2</v>
          </cell>
          <cell r="L3885">
            <v>3.0999999999999999E-3</v>
          </cell>
          <cell r="M3885">
            <v>11</v>
          </cell>
          <cell r="N3885" t="str">
            <v>Not Found</v>
          </cell>
          <cell r="O3885">
            <v>8.2900000000000001E-2</v>
          </cell>
          <cell r="P3885">
            <v>3.2000000000000002E-3</v>
          </cell>
          <cell r="Q3885">
            <v>8</v>
          </cell>
          <cell r="R3885">
            <v>-0.87677275752768802</v>
          </cell>
          <cell r="S3885">
            <v>-2.324950123652884E-2</v>
          </cell>
          <cell r="T3885">
            <v>-4.4752669361177014E-2</v>
          </cell>
          <cell r="U3885">
            <v>-0.85005053019676624</v>
          </cell>
          <cell r="V3885">
            <v>-0.13695130433215669</v>
          </cell>
          <cell r="W3885">
            <v>0.25918078377818571</v>
          </cell>
          <cell r="X3885">
            <v>19</v>
          </cell>
          <cell r="Y3885">
            <v>49</v>
          </cell>
          <cell r="Z3885">
            <v>48</v>
          </cell>
          <cell r="AA3885">
            <v>20</v>
          </cell>
          <cell r="AB3885">
            <v>45</v>
          </cell>
          <cell r="AC3885">
            <v>60</v>
          </cell>
        </row>
        <row r="3886">
          <cell r="A3886" t="str">
            <v>wRC</v>
          </cell>
          <cell r="B3886" t="str">
            <v>w</v>
          </cell>
          <cell r="C3886" t="str">
            <v>early-8</v>
          </cell>
          <cell r="D3886" t="str">
            <v>R</v>
          </cell>
          <cell r="E3886" t="str">
            <v>C</v>
          </cell>
          <cell r="F3886" t="str">
            <v>mid-8</v>
          </cell>
          <cell r="G3886" t="str">
            <v>wR</v>
          </cell>
          <cell r="H3886" t="str">
            <v>RC</v>
          </cell>
          <cell r="I3886">
            <v>2</v>
          </cell>
          <cell r="J3886" t="str">
            <v>Not Found</v>
          </cell>
          <cell r="K3886">
            <v>5.2900000000000003E-2</v>
          </cell>
          <cell r="L3886">
            <v>2.8E-3</v>
          </cell>
          <cell r="M3886">
            <v>14</v>
          </cell>
          <cell r="N3886" t="str">
            <v>Not Found</v>
          </cell>
          <cell r="O3886">
            <v>7.3700000000000002E-2</v>
          </cell>
          <cell r="P3886">
            <v>3.3E-3</v>
          </cell>
          <cell r="Q3886">
            <v>10</v>
          </cell>
          <cell r="R3886">
            <v>-1.2921244463299635</v>
          </cell>
          <cell r="S3886">
            <v>-0.1103902540838695</v>
          </cell>
          <cell r="T3886">
            <v>0.43842133172362152</v>
          </cell>
          <cell r="U3886">
            <v>-1.0606624326116867</v>
          </cell>
          <cell r="V3886">
            <v>-0.10640503883148275</v>
          </cell>
          <cell r="W3886">
            <v>0.72240878309374867</v>
          </cell>
          <cell r="X3886">
            <v>10</v>
          </cell>
          <cell r="Y3886">
            <v>45</v>
          </cell>
          <cell r="Z3886">
            <v>67</v>
          </cell>
          <cell r="AA3886">
            <v>14.000000000000002</v>
          </cell>
          <cell r="AB3886">
            <v>46</v>
          </cell>
          <cell r="AC3886">
            <v>76</v>
          </cell>
        </row>
        <row r="3887">
          <cell r="A3887" t="str">
            <v>wRf</v>
          </cell>
          <cell r="B3887" t="str">
            <v>w</v>
          </cell>
          <cell r="C3887" t="str">
            <v>early-8</v>
          </cell>
          <cell r="D3887" t="str">
            <v>R</v>
          </cell>
          <cell r="E3887" t="str">
            <v>f</v>
          </cell>
          <cell r="F3887" t="str">
            <v>mid-8</v>
          </cell>
          <cell r="G3887" t="str">
            <v>wR</v>
          </cell>
          <cell r="H3887" t="str">
            <v>Rf</v>
          </cell>
          <cell r="I3887">
            <v>2</v>
          </cell>
          <cell r="J3887" t="str">
            <v>Not Found</v>
          </cell>
          <cell r="K3887">
            <v>6.4699999999999994E-2</v>
          </cell>
          <cell r="L3887">
            <v>2.3999999999999998E-3</v>
          </cell>
          <cell r="M3887">
            <v>12</v>
          </cell>
          <cell r="N3887" t="str">
            <v>Not Found</v>
          </cell>
          <cell r="O3887">
            <v>8.0299999999999996E-2</v>
          </cell>
          <cell r="P3887">
            <v>3.3999999999999998E-3</v>
          </cell>
          <cell r="Q3887">
            <v>8</v>
          </cell>
          <cell r="R3887">
            <v>-1.0198383392262498</v>
          </cell>
          <cell r="S3887">
            <v>-0.22657792454699047</v>
          </cell>
          <cell r="T3887">
            <v>0.11630533100042251</v>
          </cell>
          <cell r="U3887">
            <v>-0.90957128522706998</v>
          </cell>
          <cell r="V3887">
            <v>-7.5858773330808829E-2</v>
          </cell>
          <cell r="W3887">
            <v>0.25918078377818571</v>
          </cell>
          <cell r="X3887">
            <v>15</v>
          </cell>
          <cell r="Y3887">
            <v>41</v>
          </cell>
          <cell r="Z3887">
            <v>54</v>
          </cell>
          <cell r="AA3887">
            <v>18</v>
          </cell>
          <cell r="AB3887">
            <v>48</v>
          </cell>
          <cell r="AC3887">
            <v>60</v>
          </cell>
        </row>
        <row r="3888">
          <cell r="A3888" t="str">
            <v>wRg</v>
          </cell>
          <cell r="B3888" t="str">
            <v>w</v>
          </cell>
          <cell r="C3888" t="str">
            <v>early-8</v>
          </cell>
          <cell r="D3888" t="str">
            <v>R</v>
          </cell>
          <cell r="E3888" t="str">
            <v>g</v>
          </cell>
          <cell r="F3888" t="str">
            <v>mid-8</v>
          </cell>
          <cell r="G3888" t="str">
            <v>wR</v>
          </cell>
          <cell r="H3888" t="str">
            <v>Rg</v>
          </cell>
          <cell r="I3888">
            <v>2</v>
          </cell>
          <cell r="J3888" t="str">
            <v>Not Found</v>
          </cell>
          <cell r="K3888">
            <v>6.2899999999999998E-2</v>
          </cell>
          <cell r="L3888">
            <v>2.3E-3</v>
          </cell>
          <cell r="M3888">
            <v>10</v>
          </cell>
          <cell r="N3888" t="str">
            <v>Not Found</v>
          </cell>
          <cell r="O3888">
            <v>8.0100000000000005E-2</v>
          </cell>
          <cell r="P3888">
            <v>3.0999999999999999E-3</v>
          </cell>
          <cell r="Q3888">
            <v>6</v>
          </cell>
          <cell r="R3888">
            <v>-1.0613735081064772</v>
          </cell>
          <cell r="S3888">
            <v>-0.25562484216277065</v>
          </cell>
          <cell r="T3888">
            <v>-0.20581066972277653</v>
          </cell>
          <cell r="U3888">
            <v>-0.91414980484478536</v>
          </cell>
          <cell r="V3888">
            <v>-0.16749756983283073</v>
          </cell>
          <cell r="W3888">
            <v>-0.20404721553737729</v>
          </cell>
          <cell r="X3888">
            <v>14.000000000000002</v>
          </cell>
          <cell r="Y3888">
            <v>40</v>
          </cell>
          <cell r="Z3888">
            <v>42</v>
          </cell>
          <cell r="AA3888">
            <v>18</v>
          </cell>
          <cell r="AB3888">
            <v>44</v>
          </cell>
          <cell r="AC3888">
            <v>42</v>
          </cell>
        </row>
        <row r="3889">
          <cell r="A3889" t="str">
            <v>wRG</v>
          </cell>
          <cell r="B3889" t="str">
            <v>w</v>
          </cell>
          <cell r="C3889" t="str">
            <v>early-8</v>
          </cell>
          <cell r="D3889" t="str">
            <v>R</v>
          </cell>
          <cell r="E3889" t="str">
            <v>G</v>
          </cell>
          <cell r="F3889" t="str">
            <v>mid-8</v>
          </cell>
          <cell r="G3889" t="str">
            <v>wR</v>
          </cell>
          <cell r="H3889" t="str">
            <v>RG</v>
          </cell>
          <cell r="I3889">
            <v>2</v>
          </cell>
          <cell r="J3889" t="str">
            <v>Not Found</v>
          </cell>
          <cell r="K3889">
            <v>5.67E-2</v>
          </cell>
          <cell r="L3889">
            <v>1.6999999999999999E-3</v>
          </cell>
          <cell r="M3889">
            <v>8</v>
          </cell>
          <cell r="N3889" t="str">
            <v>Not Found</v>
          </cell>
          <cell r="O3889">
            <v>7.9899999999999999E-2</v>
          </cell>
          <cell r="P3889">
            <v>2.8E-3</v>
          </cell>
          <cell r="Q3889">
            <v>7</v>
          </cell>
          <cell r="R3889">
            <v>-1.2044390898050388</v>
          </cell>
          <cell r="S3889">
            <v>-0.42990634785745202</v>
          </cell>
          <cell r="T3889">
            <v>-0.52792667044597552</v>
          </cell>
          <cell r="U3889">
            <v>-0.91872832446250119</v>
          </cell>
          <cell r="V3889">
            <v>-0.25913636633485265</v>
          </cell>
          <cell r="W3889">
            <v>2.7566784120404197E-2</v>
          </cell>
          <cell r="X3889">
            <v>11</v>
          </cell>
          <cell r="Y3889">
            <v>33</v>
          </cell>
          <cell r="Z3889">
            <v>30</v>
          </cell>
          <cell r="AA3889">
            <v>18</v>
          </cell>
          <cell r="AB3889">
            <v>40</v>
          </cell>
          <cell r="AC3889">
            <v>51</v>
          </cell>
        </row>
        <row r="3890">
          <cell r="A3890" t="str">
            <v>wRJ</v>
          </cell>
          <cell r="B3890" t="str">
            <v>w</v>
          </cell>
          <cell r="C3890" t="str">
            <v>early-8</v>
          </cell>
          <cell r="D3890" t="str">
            <v>R</v>
          </cell>
          <cell r="E3890" t="str">
            <v>J</v>
          </cell>
          <cell r="F3890" t="str">
            <v>mid-8</v>
          </cell>
          <cell r="G3890" t="str">
            <v>wR</v>
          </cell>
          <cell r="H3890" t="str">
            <v>RJ</v>
          </cell>
          <cell r="I3890">
            <v>2</v>
          </cell>
          <cell r="J3890" t="str">
            <v>Not Found</v>
          </cell>
          <cell r="K3890">
            <v>5.57E-2</v>
          </cell>
          <cell r="L3890">
            <v>2.7000000000000001E-3</v>
          </cell>
          <cell r="M3890">
            <v>15</v>
          </cell>
          <cell r="N3890" t="str">
            <v>Not Found</v>
          </cell>
          <cell r="O3890">
            <v>6.7299999999999999E-2</v>
          </cell>
          <cell r="P3890">
            <v>2.8E-3</v>
          </cell>
          <cell r="Q3890">
            <v>6</v>
          </cell>
          <cell r="R3890">
            <v>-1.2275141836273875</v>
          </cell>
          <cell r="S3890">
            <v>-0.13943717169964967</v>
          </cell>
          <cell r="T3890">
            <v>0.59947933208522108</v>
          </cell>
          <cell r="U3890">
            <v>-1.2071750603785878</v>
          </cell>
          <cell r="V3890">
            <v>-0.25913636633485265</v>
          </cell>
          <cell r="W3890">
            <v>-0.20404721553737729</v>
          </cell>
          <cell r="X3890">
            <v>11</v>
          </cell>
          <cell r="Y3890">
            <v>44</v>
          </cell>
          <cell r="Z3890">
            <v>72</v>
          </cell>
          <cell r="AA3890">
            <v>11</v>
          </cell>
          <cell r="AB3890">
            <v>40</v>
          </cell>
          <cell r="AC3890">
            <v>42</v>
          </cell>
        </row>
        <row r="3891">
          <cell r="A3891" t="str">
            <v>wRl</v>
          </cell>
          <cell r="B3891" t="str">
            <v>w</v>
          </cell>
          <cell r="C3891" t="str">
            <v>early-8</v>
          </cell>
          <cell r="D3891" t="str">
            <v>R</v>
          </cell>
          <cell r="E3891" t="str">
            <v>l</v>
          </cell>
          <cell r="F3891" t="str">
            <v>late-8</v>
          </cell>
          <cell r="G3891" t="str">
            <v>wR</v>
          </cell>
          <cell r="H3891" t="str">
            <v>Rl</v>
          </cell>
          <cell r="I3891">
            <v>3</v>
          </cell>
          <cell r="J3891" t="str">
            <v>Not Found</v>
          </cell>
          <cell r="K3891">
            <v>0.1186</v>
          </cell>
          <cell r="L3891">
            <v>2.8E-3</v>
          </cell>
          <cell r="M3891">
            <v>25</v>
          </cell>
          <cell r="N3891" t="str">
            <v>Not Found</v>
          </cell>
          <cell r="O3891">
            <v>0.1426</v>
          </cell>
          <cell r="P3891">
            <v>4.8999999999999998E-3</v>
          </cell>
          <cell r="Q3891">
            <v>14</v>
          </cell>
          <cell r="R3891">
            <v>0.22390921779834208</v>
          </cell>
          <cell r="S3891">
            <v>-0.1103902540838695</v>
          </cell>
          <cell r="T3891">
            <v>2.2100593357012164</v>
          </cell>
          <cell r="U3891">
            <v>0.51663757569135893</v>
          </cell>
          <cell r="V3891">
            <v>0.38233520917930092</v>
          </cell>
          <cell r="W3891">
            <v>1.6488647817248745</v>
          </cell>
          <cell r="X3891">
            <v>59</v>
          </cell>
          <cell r="Y3891">
            <v>45</v>
          </cell>
          <cell r="Z3891">
            <v>99</v>
          </cell>
          <cell r="AA3891">
            <v>70</v>
          </cell>
          <cell r="AB3891">
            <v>65</v>
          </cell>
          <cell r="AC3891">
            <v>95</v>
          </cell>
        </row>
        <row r="3892">
          <cell r="A3892" t="str">
            <v>wRn</v>
          </cell>
          <cell r="B3892" t="str">
            <v>w</v>
          </cell>
          <cell r="C3892" t="str">
            <v>early-8</v>
          </cell>
          <cell r="D3892" t="str">
            <v>R</v>
          </cell>
          <cell r="E3892" t="str">
            <v>n</v>
          </cell>
          <cell r="F3892" t="str">
            <v>early-8</v>
          </cell>
          <cell r="G3892" t="str">
            <v>wR</v>
          </cell>
          <cell r="H3892" t="str">
            <v>Rn</v>
          </cell>
          <cell r="I3892">
            <v>1</v>
          </cell>
          <cell r="J3892" t="str">
            <v>Not Found</v>
          </cell>
          <cell r="K3892">
            <v>0.1411</v>
          </cell>
          <cell r="L3892">
            <v>3.7000000000000002E-3</v>
          </cell>
          <cell r="M3892">
            <v>21</v>
          </cell>
          <cell r="N3892" t="str">
            <v>Not Found</v>
          </cell>
          <cell r="O3892">
            <v>0.16650000000000001</v>
          </cell>
          <cell r="P3892">
            <v>5.4999999999999997E-3</v>
          </cell>
          <cell r="Q3892">
            <v>15</v>
          </cell>
          <cell r="R3892">
            <v>0.74309882880118672</v>
          </cell>
          <cell r="S3892">
            <v>0.1510320044581526</v>
          </cell>
          <cell r="T3892">
            <v>1.5658273342548181</v>
          </cell>
          <cell r="U3892">
            <v>1.0637706700083807</v>
          </cell>
          <cell r="V3892">
            <v>0.56561280218334475</v>
          </cell>
          <cell r="W3892">
            <v>1.880478781382656</v>
          </cell>
          <cell r="X3892">
            <v>77</v>
          </cell>
          <cell r="Y3892">
            <v>56.000000000000007</v>
          </cell>
          <cell r="Z3892">
            <v>94</v>
          </cell>
          <cell r="AA3892">
            <v>86</v>
          </cell>
          <cell r="AB3892">
            <v>72</v>
          </cell>
          <cell r="AC3892">
            <v>97</v>
          </cell>
        </row>
        <row r="3893">
          <cell r="A3893" t="str">
            <v>wRp</v>
          </cell>
          <cell r="B3893" t="str">
            <v>w</v>
          </cell>
          <cell r="C3893" t="str">
            <v>early-8</v>
          </cell>
          <cell r="D3893" t="str">
            <v>R</v>
          </cell>
          <cell r="E3893" t="str">
            <v>p</v>
          </cell>
          <cell r="F3893" t="str">
            <v>early-8</v>
          </cell>
          <cell r="G3893" t="str">
            <v>wR</v>
          </cell>
          <cell r="H3893" t="str">
            <v>Rp</v>
          </cell>
          <cell r="I3893">
            <v>1</v>
          </cell>
          <cell r="J3893" t="str">
            <v>Not Found</v>
          </cell>
          <cell r="K3893">
            <v>8.2100000000000006E-2</v>
          </cell>
          <cell r="L3893">
            <v>2.5000000000000001E-3</v>
          </cell>
          <cell r="M3893">
            <v>11</v>
          </cell>
          <cell r="N3893" t="str">
            <v>Not Found</v>
          </cell>
          <cell r="O3893">
            <v>9.35E-2</v>
          </cell>
          <cell r="P3893">
            <v>3.0999999999999999E-3</v>
          </cell>
          <cell r="Q3893">
            <v>7</v>
          </cell>
          <cell r="R3893">
            <v>-0.61833170671738313</v>
          </cell>
          <cell r="S3893">
            <v>-0.19753100693121017</v>
          </cell>
          <cell r="T3893">
            <v>-4.4752669361177014E-2</v>
          </cell>
          <cell r="U3893">
            <v>-0.60738899045783612</v>
          </cell>
          <cell r="V3893">
            <v>-0.16749756983283073</v>
          </cell>
          <cell r="W3893">
            <v>2.7566784120404197E-2</v>
          </cell>
          <cell r="X3893">
            <v>27</v>
          </cell>
          <cell r="Y3893">
            <v>42</v>
          </cell>
          <cell r="Z3893">
            <v>48</v>
          </cell>
          <cell r="AA3893">
            <v>27</v>
          </cell>
          <cell r="AB3893">
            <v>44</v>
          </cell>
          <cell r="AC3893">
            <v>51</v>
          </cell>
        </row>
        <row r="3894">
          <cell r="A3894" t="str">
            <v>wRr</v>
          </cell>
          <cell r="B3894" t="str">
            <v>w</v>
          </cell>
          <cell r="C3894" t="str">
            <v>early-8</v>
          </cell>
          <cell r="D3894" t="str">
            <v>R</v>
          </cell>
          <cell r="E3894" t="str">
            <v>r</v>
          </cell>
          <cell r="F3894" t="str">
            <v>late-8</v>
          </cell>
          <cell r="G3894" t="str">
            <v>wR</v>
          </cell>
          <cell r="H3894" t="str">
            <v>Rr</v>
          </cell>
          <cell r="I3894">
            <v>3</v>
          </cell>
          <cell r="J3894" t="str">
            <v>Not Found</v>
          </cell>
          <cell r="K3894">
            <v>0.1234</v>
          </cell>
          <cell r="L3894">
            <v>1.6999999999999999E-3</v>
          </cell>
          <cell r="M3894">
            <v>10</v>
          </cell>
          <cell r="N3894" t="str">
            <v>Not Found</v>
          </cell>
          <cell r="O3894">
            <v>0.14910000000000001</v>
          </cell>
          <cell r="P3894">
            <v>2.8E-3</v>
          </cell>
          <cell r="Q3894">
            <v>11</v>
          </cell>
          <cell r="R3894">
            <v>0.33466966814561555</v>
          </cell>
          <cell r="S3894">
            <v>-0.42990634785745202</v>
          </cell>
          <cell r="T3894">
            <v>-0.20581066972277653</v>
          </cell>
          <cell r="U3894">
            <v>0.66543946326711811</v>
          </cell>
          <cell r="V3894">
            <v>-0.25913636633485265</v>
          </cell>
          <cell r="W3894">
            <v>0.95402278275153019</v>
          </cell>
          <cell r="X3894">
            <v>63</v>
          </cell>
          <cell r="Y3894">
            <v>33</v>
          </cell>
          <cell r="Z3894">
            <v>42</v>
          </cell>
          <cell r="AA3894">
            <v>75</v>
          </cell>
          <cell r="AB3894">
            <v>40</v>
          </cell>
          <cell r="AC3894">
            <v>83</v>
          </cell>
        </row>
        <row r="3895">
          <cell r="A3895" t="str">
            <v>wRS</v>
          </cell>
          <cell r="B3895" t="str">
            <v>w</v>
          </cell>
          <cell r="C3895" t="str">
            <v>early-8</v>
          </cell>
          <cell r="D3895" t="str">
            <v>R</v>
          </cell>
          <cell r="E3895" t="str">
            <v>S</v>
          </cell>
          <cell r="F3895" t="str">
            <v>late-8</v>
          </cell>
          <cell r="G3895" t="str">
            <v>wR</v>
          </cell>
          <cell r="H3895" t="str">
            <v>RS</v>
          </cell>
          <cell r="I3895">
            <v>3</v>
          </cell>
          <cell r="J3895" t="str">
            <v>Not Found</v>
          </cell>
          <cell r="K3895">
            <v>5.2699999999999997E-2</v>
          </cell>
          <cell r="L3895">
            <v>1.9E-3</v>
          </cell>
          <cell r="M3895">
            <v>9</v>
          </cell>
          <cell r="N3895" t="str">
            <v>Not Found</v>
          </cell>
          <cell r="O3895">
            <v>7.22E-2</v>
          </cell>
          <cell r="P3895">
            <v>2.8E-3</v>
          </cell>
          <cell r="Q3895">
            <v>8</v>
          </cell>
          <cell r="R3895">
            <v>-1.2967394650944335</v>
          </cell>
          <cell r="S3895">
            <v>-0.37181251262589154</v>
          </cell>
          <cell r="T3895">
            <v>-0.36686867008437607</v>
          </cell>
          <cell r="U3895">
            <v>-1.0950013297445542</v>
          </cell>
          <cell r="V3895">
            <v>-0.25913636633485265</v>
          </cell>
          <cell r="W3895">
            <v>0.25918078377818571</v>
          </cell>
          <cell r="X3895">
            <v>10</v>
          </cell>
          <cell r="Y3895">
            <v>35</v>
          </cell>
          <cell r="Z3895">
            <v>36</v>
          </cell>
          <cell r="AA3895">
            <v>14.000000000000002</v>
          </cell>
          <cell r="AB3895">
            <v>40</v>
          </cell>
          <cell r="AC3895">
            <v>60</v>
          </cell>
        </row>
        <row r="3896">
          <cell r="A3896" t="str">
            <v>wRv</v>
          </cell>
          <cell r="B3896" t="str">
            <v>w</v>
          </cell>
          <cell r="C3896" t="str">
            <v>early-8</v>
          </cell>
          <cell r="D3896" t="str">
            <v>R</v>
          </cell>
          <cell r="E3896" t="str">
            <v>v</v>
          </cell>
          <cell r="F3896" t="str">
            <v>mid-8</v>
          </cell>
          <cell r="G3896" t="str">
            <v>wR</v>
          </cell>
          <cell r="H3896" t="str">
            <v>Rv</v>
          </cell>
          <cell r="I3896">
            <v>2</v>
          </cell>
          <cell r="J3896" t="str">
            <v>Not Found</v>
          </cell>
          <cell r="K3896">
            <v>6.8599999999999994E-2</v>
          </cell>
          <cell r="L3896">
            <v>3.0000000000000001E-3</v>
          </cell>
          <cell r="M3896">
            <v>16</v>
          </cell>
          <cell r="N3896" t="str">
            <v>Not Found</v>
          </cell>
          <cell r="O3896">
            <v>8.3199999999999996E-2</v>
          </cell>
          <cell r="P3896">
            <v>4.1000000000000003E-3</v>
          </cell>
          <cell r="Q3896">
            <v>11</v>
          </cell>
          <cell r="R3896">
            <v>-0.92984547331909007</v>
          </cell>
          <cell r="S3896">
            <v>-5.2296418852309019E-2</v>
          </cell>
          <cell r="T3896">
            <v>0.76053733244682054</v>
          </cell>
          <cell r="U3896">
            <v>-0.84318275077019289</v>
          </cell>
          <cell r="V3896">
            <v>0.13796508517390921</v>
          </cell>
          <cell r="W3896">
            <v>0.95402278275153019</v>
          </cell>
          <cell r="X3896">
            <v>18</v>
          </cell>
          <cell r="Y3896">
            <v>48</v>
          </cell>
          <cell r="Z3896">
            <v>78</v>
          </cell>
          <cell r="AA3896">
            <v>20</v>
          </cell>
          <cell r="AB3896">
            <v>56.000000000000007</v>
          </cell>
          <cell r="AC3896">
            <v>83</v>
          </cell>
        </row>
        <row r="3897">
          <cell r="A3897" t="str">
            <v>wRz</v>
          </cell>
          <cell r="B3897" t="str">
            <v>w</v>
          </cell>
          <cell r="C3897" t="str">
            <v>early-8</v>
          </cell>
          <cell r="D3897" t="str">
            <v>R</v>
          </cell>
          <cell r="E3897" t="str">
            <v>z</v>
          </cell>
          <cell r="F3897" t="str">
            <v>late-8</v>
          </cell>
          <cell r="G3897" t="str">
            <v>wR</v>
          </cell>
          <cell r="H3897" t="str">
            <v>Rz</v>
          </cell>
          <cell r="I3897">
            <v>3</v>
          </cell>
          <cell r="J3897" t="str">
            <v>Not Found</v>
          </cell>
          <cell r="K3897">
            <v>6.5100000000000005E-2</v>
          </cell>
          <cell r="L3897">
            <v>2E-3</v>
          </cell>
          <cell r="M3897">
            <v>11</v>
          </cell>
          <cell r="N3897" t="str">
            <v>Not Found</v>
          </cell>
          <cell r="O3897">
            <v>8.5199999999999998E-2</v>
          </cell>
          <cell r="P3897">
            <v>3.0000000000000001E-3</v>
          </cell>
          <cell r="Q3897">
            <v>8</v>
          </cell>
          <cell r="R3897">
            <v>-1.0106083016973102</v>
          </cell>
          <cell r="S3897">
            <v>-0.34276559501011128</v>
          </cell>
          <cell r="T3897">
            <v>-4.4752669361177014E-2</v>
          </cell>
          <cell r="U3897">
            <v>-0.79739755459303618</v>
          </cell>
          <cell r="V3897">
            <v>-0.19804383533350467</v>
          </cell>
          <cell r="W3897">
            <v>0.25918078377818571</v>
          </cell>
          <cell r="X3897">
            <v>16</v>
          </cell>
          <cell r="Y3897">
            <v>36</v>
          </cell>
          <cell r="Z3897">
            <v>48</v>
          </cell>
          <cell r="AA3897">
            <v>21</v>
          </cell>
          <cell r="AB3897">
            <v>43</v>
          </cell>
          <cell r="AC3897">
            <v>60</v>
          </cell>
        </row>
        <row r="3898">
          <cell r="A3898" t="str">
            <v>wub</v>
          </cell>
          <cell r="B3898" t="str">
            <v>w</v>
          </cell>
          <cell r="C3898" t="str">
            <v>early-8</v>
          </cell>
          <cell r="D3898" t="str">
            <v>u</v>
          </cell>
          <cell r="E3898" t="str">
            <v>b</v>
          </cell>
          <cell r="F3898" t="str">
            <v>early-8</v>
          </cell>
          <cell r="G3898" t="str">
            <v>wu</v>
          </cell>
          <cell r="H3898" t="str">
            <v>ub</v>
          </cell>
          <cell r="I3898">
            <v>1</v>
          </cell>
          <cell r="J3898" t="str">
            <v>Not Found</v>
          </cell>
          <cell r="K3898">
            <v>6.8400000000000002E-2</v>
          </cell>
          <cell r="L3898">
            <v>1.2999999999999999E-3</v>
          </cell>
          <cell r="M3898">
            <v>4</v>
          </cell>
          <cell r="N3898" t="str">
            <v>Not Found</v>
          </cell>
          <cell r="O3898">
            <v>9.0399999999999994E-2</v>
          </cell>
          <cell r="P3898">
            <v>6.9999999999999999E-4</v>
          </cell>
          <cell r="Q3898">
            <v>3</v>
          </cell>
          <cell r="R3898">
            <v>-0.93446049208355964</v>
          </cell>
          <cell r="S3898">
            <v>-0.54609401832057292</v>
          </cell>
          <cell r="T3898">
            <v>-1.1721586718923735</v>
          </cell>
          <cell r="U3898">
            <v>-0.67835604453242904</v>
          </cell>
          <cell r="V3898">
            <v>-0.90060794184900617</v>
          </cell>
          <cell r="W3898">
            <v>-0.89888921451072179</v>
          </cell>
          <cell r="X3898">
            <v>17</v>
          </cell>
          <cell r="Y3898">
            <v>28.999999999999996</v>
          </cell>
          <cell r="Z3898">
            <v>12</v>
          </cell>
          <cell r="AA3898">
            <v>25</v>
          </cell>
          <cell r="AB3898">
            <v>19</v>
          </cell>
          <cell r="AC3898">
            <v>18</v>
          </cell>
        </row>
        <row r="3899">
          <cell r="A3899" t="str">
            <v>wUb</v>
          </cell>
          <cell r="B3899" t="str">
            <v>w</v>
          </cell>
          <cell r="C3899" t="str">
            <v>early-8</v>
          </cell>
          <cell r="D3899" t="str">
            <v>U</v>
          </cell>
          <cell r="E3899" t="str">
            <v>b</v>
          </cell>
          <cell r="F3899" t="str">
            <v>early-8</v>
          </cell>
          <cell r="G3899" t="str">
            <v>wU</v>
          </cell>
          <cell r="H3899" t="str">
            <v>Ub</v>
          </cell>
          <cell r="I3899">
            <v>1</v>
          </cell>
          <cell r="J3899" t="str">
            <v>Not Found</v>
          </cell>
          <cell r="K3899">
            <v>5.6500000000000002E-2</v>
          </cell>
          <cell r="L3899">
            <v>1.2999999999999999E-3</v>
          </cell>
          <cell r="M3899">
            <v>4</v>
          </cell>
          <cell r="N3899" t="str">
            <v>Not Found</v>
          </cell>
          <cell r="O3899">
            <v>7.6399999999999996E-2</v>
          </cell>
          <cell r="P3899">
            <v>3.3E-3</v>
          </cell>
          <cell r="Q3899">
            <v>3</v>
          </cell>
          <cell r="R3899">
            <v>-1.2090541085695086</v>
          </cell>
          <cell r="S3899">
            <v>-0.54609401832057292</v>
          </cell>
          <cell r="T3899">
            <v>-1.1721586718923735</v>
          </cell>
          <cell r="U3899">
            <v>-0.99885241777252531</v>
          </cell>
          <cell r="V3899">
            <v>-0.10640503883148275</v>
          </cell>
          <cell r="W3899">
            <v>-0.89888921451072179</v>
          </cell>
          <cell r="X3899">
            <v>11</v>
          </cell>
          <cell r="Y3899">
            <v>28.999999999999996</v>
          </cell>
          <cell r="Z3899">
            <v>12</v>
          </cell>
          <cell r="AA3899">
            <v>16</v>
          </cell>
          <cell r="AB3899">
            <v>46</v>
          </cell>
          <cell r="AC3899">
            <v>18</v>
          </cell>
        </row>
        <row r="3900">
          <cell r="A3900" t="str">
            <v>wuC</v>
          </cell>
          <cell r="B3900" t="str">
            <v>w</v>
          </cell>
          <cell r="C3900" t="str">
            <v>early-8</v>
          </cell>
          <cell r="D3900" t="str">
            <v>u</v>
          </cell>
          <cell r="E3900" t="str">
            <v>C</v>
          </cell>
          <cell r="F3900" t="str">
            <v>mid-8</v>
          </cell>
          <cell r="G3900" t="str">
            <v>wu</v>
          </cell>
          <cell r="H3900" t="str">
            <v>uC</v>
          </cell>
          <cell r="I3900">
            <v>2</v>
          </cell>
          <cell r="J3900" t="str">
            <v>Not Found</v>
          </cell>
          <cell r="K3900">
            <v>5.04E-2</v>
          </cell>
          <cell r="L3900">
            <v>2.0000000000000001E-4</v>
          </cell>
          <cell r="M3900">
            <v>4</v>
          </cell>
          <cell r="N3900" t="str">
            <v>Not Found</v>
          </cell>
          <cell r="O3900">
            <v>8.1100000000000005E-2</v>
          </cell>
          <cell r="P3900">
            <v>6.9999999999999999E-4</v>
          </cell>
          <cell r="Q3900">
            <v>3</v>
          </cell>
          <cell r="R3900">
            <v>-1.3498121808858352</v>
          </cell>
          <cell r="S3900">
            <v>-0.86561011209415539</v>
          </cell>
          <cell r="T3900">
            <v>-1.1721586718923735</v>
          </cell>
          <cell r="U3900">
            <v>-0.89125720675620712</v>
          </cell>
          <cell r="V3900">
            <v>-0.90060794184900617</v>
          </cell>
          <cell r="W3900">
            <v>-0.89888921451072179</v>
          </cell>
          <cell r="X3900">
            <v>9</v>
          </cell>
          <cell r="Y3900">
            <v>19</v>
          </cell>
          <cell r="Z3900">
            <v>12</v>
          </cell>
          <cell r="AA3900">
            <v>19</v>
          </cell>
          <cell r="AB3900">
            <v>19</v>
          </cell>
          <cell r="AC3900">
            <v>18</v>
          </cell>
        </row>
        <row r="3901">
          <cell r="A3901" t="str">
            <v>wUC</v>
          </cell>
          <cell r="B3901" t="str">
            <v>w</v>
          </cell>
          <cell r="C3901" t="str">
            <v>early-8</v>
          </cell>
          <cell r="D3901" t="str">
            <v>U</v>
          </cell>
          <cell r="E3901" t="str">
            <v>C</v>
          </cell>
          <cell r="F3901" t="str">
            <v>mid-8</v>
          </cell>
          <cell r="G3901" t="str">
            <v>wU</v>
          </cell>
          <cell r="H3901" t="str">
            <v>UC</v>
          </cell>
          <cell r="I3901">
            <v>2</v>
          </cell>
          <cell r="J3901" t="str">
            <v>Not Found</v>
          </cell>
          <cell r="K3901">
            <v>3.85E-2</v>
          </cell>
          <cell r="L3901">
            <v>1.2999999999999999E-3</v>
          </cell>
          <cell r="M3901">
            <v>6</v>
          </cell>
          <cell r="N3901" t="str">
            <v>Not Found</v>
          </cell>
          <cell r="O3901">
            <v>6.7199999999999996E-2</v>
          </cell>
          <cell r="P3901">
            <v>3.5999999999999999E-3</v>
          </cell>
          <cell r="Q3901">
            <v>5</v>
          </cell>
          <cell r="R3901">
            <v>-1.6244057973717843</v>
          </cell>
          <cell r="S3901">
            <v>-0.54609401832057292</v>
          </cell>
          <cell r="T3901">
            <v>-0.85004267116917465</v>
          </cell>
          <cell r="U3901">
            <v>-1.2094643201874458</v>
          </cell>
          <cell r="V3901">
            <v>-1.4766242329460836E-2</v>
          </cell>
          <cell r="W3901">
            <v>-0.43566121519515877</v>
          </cell>
          <cell r="X3901">
            <v>5</v>
          </cell>
          <cell r="Y3901">
            <v>28.999999999999996</v>
          </cell>
          <cell r="Z3901">
            <v>20</v>
          </cell>
          <cell r="AA3901">
            <v>11</v>
          </cell>
          <cell r="AB3901">
            <v>50</v>
          </cell>
          <cell r="AC3901">
            <v>33</v>
          </cell>
        </row>
        <row r="3902">
          <cell r="A3902" t="str">
            <v>wud</v>
          </cell>
          <cell r="B3902" t="str">
            <v>w</v>
          </cell>
          <cell r="C3902" t="str">
            <v>early-8</v>
          </cell>
          <cell r="D3902" t="str">
            <v>u</v>
          </cell>
          <cell r="E3902" t="str">
            <v>d</v>
          </cell>
          <cell r="F3902" t="str">
            <v>early-8</v>
          </cell>
          <cell r="G3902" t="str">
            <v>wu</v>
          </cell>
          <cell r="H3902" t="str">
            <v>ud</v>
          </cell>
          <cell r="I3902">
            <v>1</v>
          </cell>
          <cell r="J3902" t="str">
            <v>Not Found</v>
          </cell>
          <cell r="K3902">
            <v>8.0399999999999999E-2</v>
          </cell>
          <cell r="L3902">
            <v>1.8E-3</v>
          </cell>
          <cell r="M3902">
            <v>16</v>
          </cell>
          <cell r="N3902" t="str">
            <v>Not Found</v>
          </cell>
          <cell r="O3902">
            <v>0.12189999999999999</v>
          </cell>
          <cell r="P3902">
            <v>2.3999999999999998E-3</v>
          </cell>
          <cell r="Q3902">
            <v>12</v>
          </cell>
          <cell r="R3902">
            <v>-0.65755936621537603</v>
          </cell>
          <cell r="S3902">
            <v>-0.40085943024167181</v>
          </cell>
          <cell r="T3902">
            <v>0.76053733244682054</v>
          </cell>
          <cell r="U3902">
            <v>4.2760795257787712E-2</v>
          </cell>
          <cell r="V3902">
            <v>-0.38132142833754862</v>
          </cell>
          <cell r="W3902">
            <v>1.1856367824093117</v>
          </cell>
          <cell r="X3902">
            <v>26</v>
          </cell>
          <cell r="Y3902">
            <v>34</v>
          </cell>
          <cell r="Z3902">
            <v>78</v>
          </cell>
          <cell r="AA3902">
            <v>52</v>
          </cell>
          <cell r="AB3902">
            <v>36</v>
          </cell>
          <cell r="AC3902">
            <v>88</v>
          </cell>
        </row>
        <row r="3903">
          <cell r="A3903" t="str">
            <v>wuf</v>
          </cell>
          <cell r="B3903" t="str">
            <v>w</v>
          </cell>
          <cell r="C3903" t="str">
            <v>early-8</v>
          </cell>
          <cell r="D3903" t="str">
            <v>u</v>
          </cell>
          <cell r="E3903" t="str">
            <v>f</v>
          </cell>
          <cell r="F3903" t="str">
            <v>mid-8</v>
          </cell>
          <cell r="G3903" t="str">
            <v>wu</v>
          </cell>
          <cell r="H3903" t="str">
            <v>uf</v>
          </cell>
          <cell r="I3903">
            <v>2</v>
          </cell>
          <cell r="J3903" t="str">
            <v>Not Found</v>
          </cell>
          <cell r="K3903">
            <v>6.2100000000000002E-2</v>
          </cell>
          <cell r="L3903">
            <v>5.0000000000000001E-4</v>
          </cell>
          <cell r="M3903">
            <v>7</v>
          </cell>
          <cell r="N3903" t="str">
            <v>Not Found</v>
          </cell>
          <cell r="O3903">
            <v>8.7800000000000003E-2</v>
          </cell>
          <cell r="P3903">
            <v>8.9999999999999998E-4</v>
          </cell>
          <cell r="Q3903">
            <v>5</v>
          </cell>
          <cell r="R3903">
            <v>-1.0798335831643562</v>
          </cell>
          <cell r="S3903">
            <v>-0.77846935924681471</v>
          </cell>
          <cell r="T3903">
            <v>-0.68898467080757508</v>
          </cell>
          <cell r="U3903">
            <v>-0.73787679956273244</v>
          </cell>
          <cell r="V3903">
            <v>-0.83951541084765835</v>
          </cell>
          <cell r="W3903">
            <v>-0.43566121519515877</v>
          </cell>
          <cell r="X3903">
            <v>14.000000000000002</v>
          </cell>
          <cell r="Y3903">
            <v>21</v>
          </cell>
          <cell r="Z3903">
            <v>24</v>
          </cell>
          <cell r="AA3903">
            <v>23</v>
          </cell>
          <cell r="AB3903">
            <v>21</v>
          </cell>
          <cell r="AC3903">
            <v>33</v>
          </cell>
        </row>
        <row r="3904">
          <cell r="A3904" t="str">
            <v>wug</v>
          </cell>
          <cell r="B3904" t="str">
            <v>w</v>
          </cell>
          <cell r="C3904" t="str">
            <v>early-8</v>
          </cell>
          <cell r="D3904" t="str">
            <v>u</v>
          </cell>
          <cell r="E3904" t="str">
            <v>g</v>
          </cell>
          <cell r="F3904" t="str">
            <v>mid-8</v>
          </cell>
          <cell r="G3904" t="str">
            <v>wu</v>
          </cell>
          <cell r="H3904" t="str">
            <v>ug</v>
          </cell>
          <cell r="I3904">
            <v>2</v>
          </cell>
          <cell r="J3904" t="str">
            <v>Not Found</v>
          </cell>
          <cell r="K3904">
            <v>6.0299999999999999E-2</v>
          </cell>
          <cell r="L3904">
            <v>2.9999999999999997E-4</v>
          </cell>
          <cell r="M3904">
            <v>4</v>
          </cell>
          <cell r="N3904" t="str">
            <v>Not Found</v>
          </cell>
          <cell r="O3904">
            <v>8.7499999999999994E-2</v>
          </cell>
          <cell r="P3904">
            <v>2.9999999999999997E-4</v>
          </cell>
          <cell r="Q3904">
            <v>1</v>
          </cell>
          <cell r="R3904">
            <v>-1.1213687520445836</v>
          </cell>
          <cell r="S3904">
            <v>-0.83656319447837524</v>
          </cell>
          <cell r="T3904">
            <v>-1.1721586718923735</v>
          </cell>
          <cell r="U3904">
            <v>-0.74474457898930613</v>
          </cell>
          <cell r="V3904">
            <v>-1.0227930038517021</v>
          </cell>
          <cell r="W3904">
            <v>-1.3621172138262847</v>
          </cell>
          <cell r="X3904">
            <v>13</v>
          </cell>
          <cell r="Y3904">
            <v>20</v>
          </cell>
          <cell r="Z3904">
            <v>12</v>
          </cell>
          <cell r="AA3904">
            <v>23</v>
          </cell>
          <cell r="AB3904">
            <v>16</v>
          </cell>
          <cell r="AC3904">
            <v>9</v>
          </cell>
        </row>
        <row r="3905">
          <cell r="A3905" t="str">
            <v>wuG</v>
          </cell>
          <cell r="B3905" t="str">
            <v>w</v>
          </cell>
          <cell r="C3905" t="str">
            <v>early-8</v>
          </cell>
          <cell r="D3905" t="str">
            <v>u</v>
          </cell>
          <cell r="E3905" t="str">
            <v>G</v>
          </cell>
          <cell r="F3905" t="str">
            <v>mid-8</v>
          </cell>
          <cell r="G3905" t="str">
            <v>wu</v>
          </cell>
          <cell r="H3905" t="str">
            <v>uG</v>
          </cell>
          <cell r="I3905">
            <v>2</v>
          </cell>
          <cell r="J3905" t="str">
            <v>Not Found</v>
          </cell>
          <cell r="K3905">
            <v>5.4199999999999998E-2</v>
          </cell>
          <cell r="L3905">
            <v>1E-4</v>
          </cell>
          <cell r="M3905">
            <v>3</v>
          </cell>
          <cell r="N3905" t="str">
            <v>Not Found</v>
          </cell>
          <cell r="O3905">
            <v>8.7300000000000003E-2</v>
          </cell>
          <cell r="P3905">
            <v>4.0000000000000002E-4</v>
          </cell>
          <cell r="Q3905">
            <v>2</v>
          </cell>
          <cell r="R3905">
            <v>-1.2621268243609105</v>
          </cell>
          <cell r="S3905">
            <v>-0.89465702970993566</v>
          </cell>
          <cell r="T3905">
            <v>-1.3332166722539731</v>
          </cell>
          <cell r="U3905">
            <v>-0.74932309860702162</v>
          </cell>
          <cell r="V3905">
            <v>-0.99224673835102817</v>
          </cell>
          <cell r="W3905">
            <v>-1.1305032141685032</v>
          </cell>
          <cell r="X3905">
            <v>10</v>
          </cell>
          <cell r="Y3905">
            <v>18</v>
          </cell>
          <cell r="Z3905">
            <v>9</v>
          </cell>
          <cell r="AA3905">
            <v>23</v>
          </cell>
          <cell r="AB3905">
            <v>17</v>
          </cell>
          <cell r="AC3905">
            <v>13</v>
          </cell>
        </row>
        <row r="3906">
          <cell r="A3906" t="str">
            <v>wUg</v>
          </cell>
          <cell r="B3906" t="str">
            <v>w</v>
          </cell>
          <cell r="C3906" t="str">
            <v>early-8</v>
          </cell>
          <cell r="D3906" t="str">
            <v>U</v>
          </cell>
          <cell r="E3906" t="str">
            <v>g</v>
          </cell>
          <cell r="F3906" t="str">
            <v>mid-8</v>
          </cell>
          <cell r="G3906" t="str">
            <v>wU</v>
          </cell>
          <cell r="H3906" t="str">
            <v>Ug</v>
          </cell>
          <cell r="I3906">
            <v>2</v>
          </cell>
          <cell r="J3906" t="str">
            <v>Not Found</v>
          </cell>
          <cell r="K3906">
            <v>4.8399999999999999E-2</v>
          </cell>
          <cell r="L3906">
            <v>1.4E-3</v>
          </cell>
          <cell r="M3906">
            <v>5</v>
          </cell>
          <cell r="N3906" t="str">
            <v>Not Found</v>
          </cell>
          <cell r="O3906">
            <v>7.3599999999999999E-2</v>
          </cell>
          <cell r="P3906">
            <v>3.8E-3</v>
          </cell>
          <cell r="Q3906">
            <v>2</v>
          </cell>
          <cell r="R3906">
            <v>-1.3959623685305325</v>
          </cell>
          <cell r="S3906">
            <v>-0.51704710070479265</v>
          </cell>
          <cell r="T3906">
            <v>-1.0111006715307742</v>
          </cell>
          <cell r="U3906">
            <v>-1.0629516924205447</v>
          </cell>
          <cell r="V3906">
            <v>4.632628867188715E-2</v>
          </cell>
          <cell r="W3906">
            <v>-1.1305032141685032</v>
          </cell>
          <cell r="X3906">
            <v>8</v>
          </cell>
          <cell r="Y3906">
            <v>30</v>
          </cell>
          <cell r="Z3906">
            <v>15</v>
          </cell>
          <cell r="AA3906">
            <v>14.000000000000002</v>
          </cell>
          <cell r="AB3906">
            <v>52</v>
          </cell>
          <cell r="AC3906">
            <v>13</v>
          </cell>
        </row>
        <row r="3907">
          <cell r="A3907" t="str">
            <v>wUG</v>
          </cell>
          <cell r="B3907" t="str">
            <v>w</v>
          </cell>
          <cell r="C3907" t="str">
            <v>early-8</v>
          </cell>
          <cell r="D3907" t="str">
            <v>U</v>
          </cell>
          <cell r="E3907" t="str">
            <v>G</v>
          </cell>
          <cell r="F3907" t="str">
            <v>mid-8</v>
          </cell>
          <cell r="G3907" t="str">
            <v>wU</v>
          </cell>
          <cell r="H3907" t="str">
            <v>UG</v>
          </cell>
          <cell r="I3907">
            <v>2</v>
          </cell>
          <cell r="J3907" t="str">
            <v>Not Found</v>
          </cell>
          <cell r="K3907">
            <v>4.2299999999999997E-2</v>
          </cell>
          <cell r="L3907">
            <v>1.1999999999999999E-3</v>
          </cell>
          <cell r="M3907">
            <v>4</v>
          </cell>
          <cell r="N3907" t="str">
            <v>Not Found</v>
          </cell>
          <cell r="O3907">
            <v>7.3300000000000004E-2</v>
          </cell>
          <cell r="P3907">
            <v>3.3E-3</v>
          </cell>
          <cell r="Q3907">
            <v>3</v>
          </cell>
          <cell r="R3907">
            <v>-1.5367204408468595</v>
          </cell>
          <cell r="S3907">
            <v>-0.57514093593635329</v>
          </cell>
          <cell r="T3907">
            <v>-1.1721586718923735</v>
          </cell>
          <cell r="U3907">
            <v>-1.0698194718471179</v>
          </cell>
          <cell r="V3907">
            <v>-0.10640503883148275</v>
          </cell>
          <cell r="W3907">
            <v>-0.89888921451072179</v>
          </cell>
          <cell r="X3907">
            <v>6</v>
          </cell>
          <cell r="Y3907">
            <v>28.000000000000004</v>
          </cell>
          <cell r="Z3907">
            <v>12</v>
          </cell>
          <cell r="AA3907">
            <v>14.000000000000002</v>
          </cell>
          <cell r="AB3907">
            <v>46</v>
          </cell>
          <cell r="AC3907">
            <v>18</v>
          </cell>
        </row>
        <row r="3908">
          <cell r="A3908" t="str">
            <v>wuJ</v>
          </cell>
          <cell r="B3908" t="str">
            <v>w</v>
          </cell>
          <cell r="C3908" t="str">
            <v>early-8</v>
          </cell>
          <cell r="D3908" t="str">
            <v>u</v>
          </cell>
          <cell r="E3908" t="str">
            <v>J</v>
          </cell>
          <cell r="F3908" t="str">
            <v>mid-8</v>
          </cell>
          <cell r="G3908" t="str">
            <v>wu</v>
          </cell>
          <cell r="H3908" t="str">
            <v>uJ</v>
          </cell>
          <cell r="I3908">
            <v>2</v>
          </cell>
          <cell r="J3908" t="str">
            <v>Not Found</v>
          </cell>
          <cell r="K3908">
            <v>5.3199999999999997E-2</v>
          </cell>
          <cell r="L3908">
            <v>2.0000000000000001E-4</v>
          </cell>
          <cell r="M3908">
            <v>4</v>
          </cell>
          <cell r="N3908" t="str">
            <v>Not Found</v>
          </cell>
          <cell r="O3908">
            <v>7.4700000000000003E-2</v>
          </cell>
          <cell r="P3908">
            <v>2.0000000000000001E-4</v>
          </cell>
          <cell r="Q3908">
            <v>1</v>
          </cell>
          <cell r="R3908">
            <v>-1.285201918183259</v>
          </cell>
          <cell r="S3908">
            <v>-0.86561011209415539</v>
          </cell>
          <cell r="T3908">
            <v>-1.1721586718923735</v>
          </cell>
          <cell r="U3908">
            <v>-1.0377698345231083</v>
          </cell>
          <cell r="V3908">
            <v>-1.0533392693523762</v>
          </cell>
          <cell r="W3908">
            <v>-1.3621172138262847</v>
          </cell>
          <cell r="X3908">
            <v>10</v>
          </cell>
          <cell r="Y3908">
            <v>19</v>
          </cell>
          <cell r="Z3908">
            <v>12</v>
          </cell>
          <cell r="AA3908">
            <v>15</v>
          </cell>
          <cell r="AB3908">
            <v>15</v>
          </cell>
          <cell r="AC3908">
            <v>9</v>
          </cell>
        </row>
        <row r="3909">
          <cell r="A3909" t="str">
            <v>wUJ</v>
          </cell>
          <cell r="B3909" t="str">
            <v>w</v>
          </cell>
          <cell r="C3909" t="str">
            <v>early-8</v>
          </cell>
          <cell r="D3909" t="str">
            <v>U</v>
          </cell>
          <cell r="E3909" t="str">
            <v>J</v>
          </cell>
          <cell r="F3909" t="str">
            <v>mid-8</v>
          </cell>
          <cell r="G3909" t="str">
            <v>wU</v>
          </cell>
          <cell r="H3909" t="str">
            <v>UJ</v>
          </cell>
          <cell r="I3909">
            <v>2</v>
          </cell>
          <cell r="J3909" t="str">
            <v>Not Found</v>
          </cell>
          <cell r="K3909">
            <v>4.1300000000000003E-2</v>
          </cell>
          <cell r="L3909">
            <v>1.1999999999999999E-3</v>
          </cell>
          <cell r="M3909">
            <v>5</v>
          </cell>
          <cell r="N3909" t="str">
            <v>Not Found</v>
          </cell>
          <cell r="O3909">
            <v>6.08E-2</v>
          </cell>
          <cell r="P3909">
            <v>3.3E-3</v>
          </cell>
          <cell r="Q3909">
            <v>2</v>
          </cell>
          <cell r="R3909">
            <v>-1.5597955346692078</v>
          </cell>
          <cell r="S3909">
            <v>-0.57514093593635329</v>
          </cell>
          <cell r="T3909">
            <v>-1.0111006715307742</v>
          </cell>
          <cell r="U3909">
            <v>-1.3559769479543469</v>
          </cell>
          <cell r="V3909">
            <v>-0.10640503883148275</v>
          </cell>
          <cell r="W3909">
            <v>-1.1305032141685032</v>
          </cell>
          <cell r="X3909">
            <v>6</v>
          </cell>
          <cell r="Y3909">
            <v>28.000000000000004</v>
          </cell>
          <cell r="Z3909">
            <v>15</v>
          </cell>
          <cell r="AA3909">
            <v>9</v>
          </cell>
          <cell r="AB3909">
            <v>46</v>
          </cell>
          <cell r="AC3909">
            <v>13</v>
          </cell>
        </row>
        <row r="3910">
          <cell r="A3910" t="str">
            <v>wuk</v>
          </cell>
          <cell r="B3910" t="str">
            <v>w</v>
          </cell>
          <cell r="C3910" t="str">
            <v>early-8</v>
          </cell>
          <cell r="D3910" t="str">
            <v>u</v>
          </cell>
          <cell r="E3910" t="str">
            <v>k</v>
          </cell>
          <cell r="F3910" t="str">
            <v>mid-8</v>
          </cell>
          <cell r="G3910" t="str">
            <v>wu</v>
          </cell>
          <cell r="H3910" t="str">
            <v>uk</v>
          </cell>
          <cell r="I3910">
            <v>2</v>
          </cell>
          <cell r="J3910" t="str">
            <v>Not Found</v>
          </cell>
          <cell r="K3910">
            <v>9.5899999999999999E-2</v>
          </cell>
          <cell r="L3910">
            <v>1.1000000000000001E-3</v>
          </cell>
          <cell r="M3910">
            <v>10</v>
          </cell>
          <cell r="N3910" t="str">
            <v>Not Found</v>
          </cell>
          <cell r="O3910">
            <v>0.12909999999999999</v>
          </cell>
          <cell r="P3910">
            <v>5.9999999999999995E-4</v>
          </cell>
          <cell r="Q3910">
            <v>8</v>
          </cell>
          <cell r="R3910">
            <v>-0.29989541196897207</v>
          </cell>
          <cell r="S3910">
            <v>-0.60418785355213334</v>
          </cell>
          <cell r="T3910">
            <v>-0.20581066972277653</v>
          </cell>
          <cell r="U3910">
            <v>0.2075875014955515</v>
          </cell>
          <cell r="V3910">
            <v>-0.93115420734968024</v>
          </cell>
          <cell r="W3910">
            <v>0.25918078377818571</v>
          </cell>
          <cell r="X3910">
            <v>38</v>
          </cell>
          <cell r="Y3910">
            <v>27</v>
          </cell>
          <cell r="Z3910">
            <v>42</v>
          </cell>
          <cell r="AA3910">
            <v>57.999999999999993</v>
          </cell>
          <cell r="AB3910">
            <v>18</v>
          </cell>
          <cell r="AC3910">
            <v>60</v>
          </cell>
        </row>
        <row r="3911">
          <cell r="A3911" t="str">
            <v>wUk</v>
          </cell>
          <cell r="B3911" t="str">
            <v>w</v>
          </cell>
          <cell r="C3911" t="str">
            <v>early-8</v>
          </cell>
          <cell r="D3911" t="str">
            <v>U</v>
          </cell>
          <cell r="E3911" t="str">
            <v>k</v>
          </cell>
          <cell r="F3911" t="str">
            <v>mid-8</v>
          </cell>
          <cell r="G3911" t="str">
            <v>wU</v>
          </cell>
          <cell r="H3911" t="str">
            <v>Uk</v>
          </cell>
          <cell r="I3911">
            <v>2</v>
          </cell>
          <cell r="J3911" t="str">
            <v>Not Found</v>
          </cell>
          <cell r="K3911">
            <v>8.4000000000000005E-2</v>
          </cell>
          <cell r="L3911">
            <v>2.2000000000000001E-3</v>
          </cell>
          <cell r="M3911">
            <v>17</v>
          </cell>
          <cell r="N3911" t="str">
            <v>Not Found</v>
          </cell>
          <cell r="O3911">
            <v>0.1152</v>
          </cell>
          <cell r="P3911">
            <v>6.4000000000000003E-3</v>
          </cell>
          <cell r="Q3911">
            <v>13</v>
          </cell>
          <cell r="R3911">
            <v>-0.57448902845492078</v>
          </cell>
          <cell r="S3911">
            <v>-0.2846717597785508</v>
          </cell>
          <cell r="T3911">
            <v>0.9215953328084201</v>
          </cell>
          <cell r="U3911">
            <v>-0.11061961193568691</v>
          </cell>
          <cell r="V3911">
            <v>0.84052919168941076</v>
          </cell>
          <cell r="W3911">
            <v>1.4172507820670932</v>
          </cell>
          <cell r="X3911">
            <v>28.000000000000004</v>
          </cell>
          <cell r="Y3911">
            <v>38</v>
          </cell>
          <cell r="Z3911">
            <v>82</v>
          </cell>
          <cell r="AA3911">
            <v>46</v>
          </cell>
          <cell r="AB3911">
            <v>80</v>
          </cell>
          <cell r="AC3911">
            <v>92</v>
          </cell>
        </row>
        <row r="3912">
          <cell r="A3912" t="str">
            <v>wul</v>
          </cell>
          <cell r="B3912" t="str">
            <v>w</v>
          </cell>
          <cell r="C3912" t="str">
            <v>early-8</v>
          </cell>
          <cell r="D3912" t="str">
            <v>u</v>
          </cell>
          <cell r="E3912" t="str">
            <v>l</v>
          </cell>
          <cell r="F3912" t="str">
            <v>late-8</v>
          </cell>
          <cell r="G3912" t="str">
            <v>wu</v>
          </cell>
          <cell r="H3912" t="str">
            <v>ul</v>
          </cell>
          <cell r="I3912">
            <v>3</v>
          </cell>
          <cell r="J3912" t="str">
            <v>Not Found</v>
          </cell>
          <cell r="K3912">
            <v>0.11609999999999999</v>
          </cell>
          <cell r="L3912">
            <v>1.6999999999999999E-3</v>
          </cell>
          <cell r="M3912">
            <v>16</v>
          </cell>
          <cell r="N3912" t="str">
            <v>Not Found</v>
          </cell>
          <cell r="O3912">
            <v>0.15</v>
          </cell>
          <cell r="P3912">
            <v>2.3999999999999998E-3</v>
          </cell>
          <cell r="Q3912">
            <v>9</v>
          </cell>
          <cell r="R3912">
            <v>0.16622148324247044</v>
          </cell>
          <cell r="S3912">
            <v>-0.42990634785745202</v>
          </cell>
          <cell r="T3912">
            <v>0.76053733244682054</v>
          </cell>
          <cell r="U3912">
            <v>0.68604280154683817</v>
          </cell>
          <cell r="V3912">
            <v>-0.38132142833754862</v>
          </cell>
          <cell r="W3912">
            <v>0.49079478343596716</v>
          </cell>
          <cell r="X3912">
            <v>56.999999999999993</v>
          </cell>
          <cell r="Y3912">
            <v>33</v>
          </cell>
          <cell r="Z3912">
            <v>78</v>
          </cell>
          <cell r="AA3912">
            <v>75</v>
          </cell>
          <cell r="AB3912">
            <v>36</v>
          </cell>
          <cell r="AC3912">
            <v>69</v>
          </cell>
        </row>
        <row r="3913">
          <cell r="A3913" t="str">
            <v>wUm</v>
          </cell>
          <cell r="B3913" t="str">
            <v>w</v>
          </cell>
          <cell r="C3913" t="str">
            <v>early-8</v>
          </cell>
          <cell r="D3913" t="str">
            <v>U</v>
          </cell>
          <cell r="E3913" t="str">
            <v>m</v>
          </cell>
          <cell r="F3913" t="str">
            <v>early-8</v>
          </cell>
          <cell r="G3913" t="str">
            <v>wU</v>
          </cell>
          <cell r="H3913" t="str">
            <v>Um</v>
          </cell>
          <cell r="I3913">
            <v>1</v>
          </cell>
          <cell r="J3913" t="str">
            <v>Not Found</v>
          </cell>
          <cell r="K3913">
            <v>0.08</v>
          </cell>
          <cell r="L3913">
            <v>1.5E-3</v>
          </cell>
          <cell r="M3913">
            <v>5</v>
          </cell>
          <cell r="N3913" t="str">
            <v>Not Found</v>
          </cell>
          <cell r="O3913">
            <v>9.9900000000000003E-2</v>
          </cell>
          <cell r="P3913">
            <v>3.5999999999999999E-3</v>
          </cell>
          <cell r="Q3913">
            <v>3</v>
          </cell>
          <cell r="R3913">
            <v>-0.66678940374431539</v>
          </cell>
          <cell r="S3913">
            <v>-0.48800018308901244</v>
          </cell>
          <cell r="T3913">
            <v>-1.0111006715307742</v>
          </cell>
          <cell r="U3913">
            <v>-0.4608763626909349</v>
          </cell>
          <cell r="V3913">
            <v>-1.4766242329460836E-2</v>
          </cell>
          <cell r="W3913">
            <v>-0.89888921451072179</v>
          </cell>
          <cell r="X3913">
            <v>25</v>
          </cell>
          <cell r="Y3913">
            <v>31</v>
          </cell>
          <cell r="Z3913">
            <v>15</v>
          </cell>
          <cell r="AA3913">
            <v>32</v>
          </cell>
          <cell r="AB3913">
            <v>50</v>
          </cell>
          <cell r="AC3913">
            <v>18</v>
          </cell>
        </row>
        <row r="3914">
          <cell r="A3914" t="str">
            <v>wun</v>
          </cell>
          <cell r="B3914" t="str">
            <v>w</v>
          </cell>
          <cell r="C3914" t="str">
            <v>early-8</v>
          </cell>
          <cell r="D3914" t="str">
            <v>u</v>
          </cell>
          <cell r="E3914" t="str">
            <v>n</v>
          </cell>
          <cell r="F3914" t="str">
            <v>early-8</v>
          </cell>
          <cell r="G3914" t="str">
            <v>wu</v>
          </cell>
          <cell r="H3914" t="str">
            <v>un</v>
          </cell>
          <cell r="I3914">
            <v>1</v>
          </cell>
          <cell r="J3914" t="str">
            <v>Not Found</v>
          </cell>
          <cell r="K3914">
            <v>0.13850000000000001</v>
          </cell>
          <cell r="L3914">
            <v>2.7000000000000001E-3</v>
          </cell>
          <cell r="M3914">
            <v>20</v>
          </cell>
          <cell r="N3914" t="str">
            <v>Not Found</v>
          </cell>
          <cell r="O3914">
            <v>0.1739</v>
          </cell>
          <cell r="P3914">
            <v>3.2000000000000002E-3</v>
          </cell>
          <cell r="Q3914">
            <v>11</v>
          </cell>
          <cell r="R3914">
            <v>0.68310358486308043</v>
          </cell>
          <cell r="S3914">
            <v>-0.13943717169964967</v>
          </cell>
          <cell r="T3914">
            <v>1.4047693338932186</v>
          </cell>
          <cell r="U3914">
            <v>1.2331758958638599</v>
          </cell>
          <cell r="V3914">
            <v>-0.13695130433215669</v>
          </cell>
          <cell r="W3914">
            <v>0.95402278275153019</v>
          </cell>
          <cell r="X3914">
            <v>75</v>
          </cell>
          <cell r="Y3914">
            <v>44</v>
          </cell>
          <cell r="Z3914">
            <v>92</v>
          </cell>
          <cell r="AA3914">
            <v>89</v>
          </cell>
          <cell r="AB3914">
            <v>45</v>
          </cell>
          <cell r="AC3914">
            <v>83</v>
          </cell>
        </row>
        <row r="3915">
          <cell r="A3915" t="str">
            <v>wUn</v>
          </cell>
          <cell r="B3915" t="str">
            <v>w</v>
          </cell>
          <cell r="C3915" t="str">
            <v>early-8</v>
          </cell>
          <cell r="D3915" t="str">
            <v>U</v>
          </cell>
          <cell r="E3915" t="str">
            <v>n</v>
          </cell>
          <cell r="F3915" t="str">
            <v>early-8</v>
          </cell>
          <cell r="G3915" t="str">
            <v>wU</v>
          </cell>
          <cell r="H3915" t="str">
            <v>Un</v>
          </cell>
          <cell r="I3915">
            <v>1</v>
          </cell>
          <cell r="J3915" t="str">
            <v>Not Found</v>
          </cell>
          <cell r="K3915">
            <v>0.12659999999999999</v>
          </cell>
          <cell r="L3915">
            <v>1.6999999999999999E-3</v>
          </cell>
          <cell r="M3915">
            <v>10</v>
          </cell>
          <cell r="N3915" t="str">
            <v>Not Found</v>
          </cell>
          <cell r="O3915">
            <v>0.16</v>
          </cell>
          <cell r="P3915">
            <v>3.3999999999999998E-3</v>
          </cell>
          <cell r="Q3915">
            <v>6</v>
          </cell>
          <cell r="R3915">
            <v>0.40850996837713105</v>
          </cell>
          <cell r="S3915">
            <v>-0.42990634785745202</v>
          </cell>
          <cell r="T3915">
            <v>-0.20581066972277653</v>
          </cell>
          <cell r="U3915">
            <v>0.91496878243262147</v>
          </cell>
          <cell r="V3915">
            <v>-7.5858773330808829E-2</v>
          </cell>
          <cell r="W3915">
            <v>-0.20404721553737729</v>
          </cell>
          <cell r="X3915">
            <v>66</v>
          </cell>
          <cell r="Y3915">
            <v>33</v>
          </cell>
          <cell r="Z3915">
            <v>42</v>
          </cell>
          <cell r="AA3915">
            <v>82</v>
          </cell>
          <cell r="AB3915">
            <v>48</v>
          </cell>
          <cell r="AC3915">
            <v>42</v>
          </cell>
        </row>
        <row r="3916">
          <cell r="A3916" t="str">
            <v>wup</v>
          </cell>
          <cell r="B3916" t="str">
            <v>w</v>
          </cell>
          <cell r="C3916" t="str">
            <v>early-8</v>
          </cell>
          <cell r="D3916" t="str">
            <v>u</v>
          </cell>
          <cell r="E3916" t="str">
            <v>p</v>
          </cell>
          <cell r="F3916" t="str">
            <v>early-8</v>
          </cell>
          <cell r="G3916" t="str">
            <v>wu</v>
          </cell>
          <cell r="H3916" t="str">
            <v>up</v>
          </cell>
          <cell r="I3916">
            <v>1</v>
          </cell>
          <cell r="J3916" t="str">
            <v>Not Found</v>
          </cell>
          <cell r="K3916">
            <v>7.9500000000000001E-2</v>
          </cell>
          <cell r="L3916">
            <v>1.9E-3</v>
          </cell>
          <cell r="M3916">
            <v>12</v>
          </cell>
          <cell r="N3916" t="str">
            <v>Not Found</v>
          </cell>
          <cell r="O3916">
            <v>0.1009</v>
          </cell>
          <cell r="P3916">
            <v>2.5000000000000001E-3</v>
          </cell>
          <cell r="Q3916">
            <v>8</v>
          </cell>
          <cell r="R3916">
            <v>-0.67832695065548976</v>
          </cell>
          <cell r="S3916">
            <v>-0.37181251262589154</v>
          </cell>
          <cell r="T3916">
            <v>0.11630533100042251</v>
          </cell>
          <cell r="U3916">
            <v>-0.43798376460235661</v>
          </cell>
          <cell r="V3916">
            <v>-0.3507751628368746</v>
          </cell>
          <cell r="W3916">
            <v>0.25918078377818571</v>
          </cell>
          <cell r="X3916">
            <v>25</v>
          </cell>
          <cell r="Y3916">
            <v>35</v>
          </cell>
          <cell r="Z3916">
            <v>54</v>
          </cell>
          <cell r="AA3916">
            <v>33</v>
          </cell>
          <cell r="AB3916">
            <v>37</v>
          </cell>
          <cell r="AC3916">
            <v>60</v>
          </cell>
        </row>
        <row r="3917">
          <cell r="A3917" t="str">
            <v>wUp</v>
          </cell>
          <cell r="B3917" t="str">
            <v>w</v>
          </cell>
          <cell r="C3917" t="str">
            <v>early-8</v>
          </cell>
          <cell r="D3917" t="str">
            <v>U</v>
          </cell>
          <cell r="E3917" t="str">
            <v>p</v>
          </cell>
          <cell r="F3917" t="str">
            <v>early-8</v>
          </cell>
          <cell r="G3917" t="str">
            <v>wU</v>
          </cell>
          <cell r="H3917" t="str">
            <v>Up</v>
          </cell>
          <cell r="I3917">
            <v>1</v>
          </cell>
          <cell r="J3917" t="str">
            <v>Not Found</v>
          </cell>
          <cell r="K3917">
            <v>6.7699999999999996E-2</v>
          </cell>
          <cell r="L3917">
            <v>1.5E-3</v>
          </cell>
          <cell r="M3917">
            <v>5</v>
          </cell>
          <cell r="N3917" t="str">
            <v>Not Found</v>
          </cell>
          <cell r="O3917">
            <v>8.6900000000000005E-2</v>
          </cell>
          <cell r="P3917">
            <v>3.3E-3</v>
          </cell>
          <cell r="Q3917">
            <v>3</v>
          </cell>
          <cell r="R3917">
            <v>-0.95061305775920379</v>
          </cell>
          <cell r="S3917">
            <v>-0.48800018308901244</v>
          </cell>
          <cell r="T3917">
            <v>-1.0111006715307742</v>
          </cell>
          <cell r="U3917">
            <v>-0.75848013784245294</v>
          </cell>
          <cell r="V3917">
            <v>-0.10640503883148275</v>
          </cell>
          <cell r="W3917">
            <v>-0.89888921451072179</v>
          </cell>
          <cell r="X3917">
            <v>17</v>
          </cell>
          <cell r="Y3917">
            <v>31</v>
          </cell>
          <cell r="Z3917">
            <v>15</v>
          </cell>
          <cell r="AA3917">
            <v>22</v>
          </cell>
          <cell r="AB3917">
            <v>46</v>
          </cell>
          <cell r="AC3917">
            <v>18</v>
          </cell>
        </row>
        <row r="3918">
          <cell r="A3918" t="str">
            <v>wur</v>
          </cell>
          <cell r="B3918" t="str">
            <v>w</v>
          </cell>
          <cell r="C3918" t="str">
            <v>early-8</v>
          </cell>
          <cell r="D3918" t="str">
            <v>u</v>
          </cell>
          <cell r="E3918" t="str">
            <v>r</v>
          </cell>
          <cell r="F3918" t="str">
            <v>late-8</v>
          </cell>
          <cell r="G3918" t="str">
            <v>wu</v>
          </cell>
          <cell r="H3918" t="str">
            <v>ur</v>
          </cell>
          <cell r="I3918">
            <v>3</v>
          </cell>
          <cell r="J3918" t="str">
            <v>Not Found</v>
          </cell>
          <cell r="K3918">
            <v>0.1208</v>
          </cell>
          <cell r="L3918">
            <v>1E-4</v>
          </cell>
          <cell r="M3918">
            <v>5</v>
          </cell>
          <cell r="N3918" t="str">
            <v>Not Found</v>
          </cell>
          <cell r="O3918">
            <v>0.1565</v>
          </cell>
          <cell r="P3918">
            <v>2.0000000000000001E-4</v>
          </cell>
          <cell r="Q3918">
            <v>6</v>
          </cell>
          <cell r="R3918">
            <v>0.27467442420750926</v>
          </cell>
          <cell r="S3918">
            <v>-0.89465702970993566</v>
          </cell>
          <cell r="T3918">
            <v>-1.0111006715307742</v>
          </cell>
          <cell r="U3918">
            <v>0.83484468912259735</v>
          </cell>
          <cell r="V3918">
            <v>-1.0533392693523762</v>
          </cell>
          <cell r="W3918">
            <v>-0.20404721553737729</v>
          </cell>
          <cell r="X3918">
            <v>61</v>
          </cell>
          <cell r="Y3918">
            <v>18</v>
          </cell>
          <cell r="Z3918">
            <v>15</v>
          </cell>
          <cell r="AA3918">
            <v>80</v>
          </cell>
          <cell r="AB3918">
            <v>15</v>
          </cell>
          <cell r="AC3918">
            <v>42</v>
          </cell>
        </row>
        <row r="3919">
          <cell r="A3919" t="str">
            <v>wUr</v>
          </cell>
          <cell r="B3919" t="str">
            <v>w</v>
          </cell>
          <cell r="C3919" t="str">
            <v>early-8</v>
          </cell>
          <cell r="D3919" t="str">
            <v>U</v>
          </cell>
          <cell r="E3919" t="str">
            <v>r</v>
          </cell>
          <cell r="F3919" t="str">
            <v>late-8</v>
          </cell>
          <cell r="G3919" t="str">
            <v>wU</v>
          </cell>
          <cell r="H3919" t="str">
            <v>Ur</v>
          </cell>
          <cell r="I3919">
            <v>3</v>
          </cell>
          <cell r="J3919" t="str">
            <v>Not Found</v>
          </cell>
          <cell r="K3919">
            <v>0.1089</v>
          </cell>
          <cell r="L3919">
            <v>4.1000000000000003E-3</v>
          </cell>
          <cell r="M3919">
            <v>9</v>
          </cell>
          <cell r="N3919" t="str">
            <v>Not Found</v>
          </cell>
          <cell r="O3919">
            <v>0.1426</v>
          </cell>
          <cell r="P3919">
            <v>3.8999999999999998E-3</v>
          </cell>
          <cell r="Q3919">
            <v>8</v>
          </cell>
          <cell r="R3919">
            <v>8.0807721560251992E-5</v>
          </cell>
          <cell r="S3919">
            <v>0.26721967492127358</v>
          </cell>
          <cell r="T3919">
            <v>-0.36686867008437607</v>
          </cell>
          <cell r="U3919">
            <v>0.51663757569135893</v>
          </cell>
          <cell r="V3919">
            <v>7.6872554172561086E-2</v>
          </cell>
          <cell r="W3919">
            <v>0.25918078377818571</v>
          </cell>
          <cell r="X3919">
            <v>50</v>
          </cell>
          <cell r="Y3919">
            <v>60</v>
          </cell>
          <cell r="Z3919">
            <v>36</v>
          </cell>
          <cell r="AA3919">
            <v>70</v>
          </cell>
          <cell r="AB3919">
            <v>54</v>
          </cell>
          <cell r="AC3919">
            <v>60</v>
          </cell>
        </row>
        <row r="3920">
          <cell r="A3920" t="str">
            <v>wus</v>
          </cell>
          <cell r="B3920" t="str">
            <v>w</v>
          </cell>
          <cell r="C3920" t="str">
            <v>early-8</v>
          </cell>
          <cell r="D3920" t="str">
            <v>u</v>
          </cell>
          <cell r="E3920" t="str">
            <v>s</v>
          </cell>
          <cell r="F3920" t="str">
            <v>late-8</v>
          </cell>
          <cell r="G3920" t="str">
            <v>wu</v>
          </cell>
          <cell r="H3920" t="str">
            <v>us</v>
          </cell>
          <cell r="I3920">
            <v>3</v>
          </cell>
          <cell r="J3920" t="str">
            <v>Not Found</v>
          </cell>
          <cell r="K3920">
            <v>0.1212</v>
          </cell>
          <cell r="L3920">
            <v>1.5E-3</v>
          </cell>
          <cell r="M3920">
            <v>10</v>
          </cell>
          <cell r="N3920" t="str">
            <v>Not Found</v>
          </cell>
          <cell r="O3920">
            <v>0.13089999999999999</v>
          </cell>
          <cell r="P3920">
            <v>1.8E-3</v>
          </cell>
          <cell r="Q3920">
            <v>6</v>
          </cell>
          <cell r="R3920">
            <v>0.28390446173644868</v>
          </cell>
          <cell r="S3920">
            <v>-0.48800018308901244</v>
          </cell>
          <cell r="T3920">
            <v>-0.20581066972277653</v>
          </cell>
          <cell r="U3920">
            <v>0.24879417805499238</v>
          </cell>
          <cell r="V3920">
            <v>-0.56459902134159246</v>
          </cell>
          <cell r="W3920">
            <v>-0.20404721553737729</v>
          </cell>
          <cell r="X3920">
            <v>61</v>
          </cell>
          <cell r="Y3920">
            <v>31</v>
          </cell>
          <cell r="Z3920">
            <v>42</v>
          </cell>
          <cell r="AA3920">
            <v>60</v>
          </cell>
          <cell r="AB3920">
            <v>28.999999999999996</v>
          </cell>
          <cell r="AC3920">
            <v>42</v>
          </cell>
        </row>
        <row r="3921">
          <cell r="A3921" t="str">
            <v>wuS</v>
          </cell>
          <cell r="B3921" t="str">
            <v>w</v>
          </cell>
          <cell r="C3921" t="str">
            <v>early-8</v>
          </cell>
          <cell r="D3921" t="str">
            <v>u</v>
          </cell>
          <cell r="E3921" t="str">
            <v>S</v>
          </cell>
          <cell r="F3921" t="str">
            <v>late-8</v>
          </cell>
          <cell r="G3921" t="str">
            <v>wu</v>
          </cell>
          <cell r="H3921" t="str">
            <v>uS</v>
          </cell>
          <cell r="I3921">
            <v>3</v>
          </cell>
          <cell r="J3921" t="str">
            <v>Not Found</v>
          </cell>
          <cell r="K3921">
            <v>5.0099999999999999E-2</v>
          </cell>
          <cell r="L3921">
            <v>2.0000000000000001E-4</v>
          </cell>
          <cell r="M3921">
            <v>5</v>
          </cell>
          <cell r="N3921" t="str">
            <v>Not Found</v>
          </cell>
          <cell r="O3921">
            <v>7.9699999999999993E-2</v>
          </cell>
          <cell r="P3921">
            <v>2.0000000000000001E-4</v>
          </cell>
          <cell r="Q3921">
            <v>3</v>
          </cell>
          <cell r="R3921">
            <v>-1.3567347090325399</v>
          </cell>
          <cell r="S3921">
            <v>-0.86561011209415539</v>
          </cell>
          <cell r="T3921">
            <v>-1.0111006715307742</v>
          </cell>
          <cell r="U3921">
            <v>-0.92330684408021702</v>
          </cell>
          <cell r="V3921">
            <v>-1.0533392693523762</v>
          </cell>
          <cell r="W3921">
            <v>-0.89888921451072179</v>
          </cell>
          <cell r="X3921">
            <v>9</v>
          </cell>
          <cell r="Y3921">
            <v>19</v>
          </cell>
          <cell r="Z3921">
            <v>15</v>
          </cell>
          <cell r="AA3921">
            <v>18</v>
          </cell>
          <cell r="AB3921">
            <v>15</v>
          </cell>
          <cell r="AC3921">
            <v>18</v>
          </cell>
        </row>
        <row r="3922">
          <cell r="A3922" t="str">
            <v>wUs</v>
          </cell>
          <cell r="B3922" t="str">
            <v>w</v>
          </cell>
          <cell r="C3922" t="str">
            <v>early-8</v>
          </cell>
          <cell r="D3922" t="str">
            <v>U</v>
          </cell>
          <cell r="E3922" t="str">
            <v>s</v>
          </cell>
          <cell r="F3922" t="str">
            <v>late-8</v>
          </cell>
          <cell r="G3922" t="str">
            <v>wU</v>
          </cell>
          <cell r="H3922" t="str">
            <v>Us</v>
          </cell>
          <cell r="I3922">
            <v>3</v>
          </cell>
          <cell r="J3922" t="str">
            <v>Not Found</v>
          </cell>
          <cell r="K3922">
            <v>0.1094</v>
          </cell>
          <cell r="L3922">
            <v>1.4E-3</v>
          </cell>
          <cell r="M3922">
            <v>4</v>
          </cell>
          <cell r="N3922" t="str">
            <v>Not Found</v>
          </cell>
          <cell r="O3922">
            <v>0.1169</v>
          </cell>
          <cell r="P3922">
            <v>3.5000000000000001E-3</v>
          </cell>
          <cell r="Q3922">
            <v>3</v>
          </cell>
          <cell r="R3922">
            <v>1.1618354632734583E-2</v>
          </cell>
          <cell r="S3922">
            <v>-0.51704710070479265</v>
          </cell>
          <cell r="T3922">
            <v>-1.1721586718923735</v>
          </cell>
          <cell r="U3922">
            <v>-7.1702195185103623E-2</v>
          </cell>
          <cell r="V3922">
            <v>-4.5312507830134761E-2</v>
          </cell>
          <cell r="W3922">
            <v>-0.89888921451072179</v>
          </cell>
          <cell r="X3922">
            <v>50</v>
          </cell>
          <cell r="Y3922">
            <v>30</v>
          </cell>
          <cell r="Z3922">
            <v>12</v>
          </cell>
          <cell r="AA3922">
            <v>47</v>
          </cell>
          <cell r="AB3922">
            <v>49</v>
          </cell>
          <cell r="AC3922">
            <v>18</v>
          </cell>
        </row>
        <row r="3923">
          <cell r="A3923" t="str">
            <v>wUS</v>
          </cell>
          <cell r="B3923" t="str">
            <v>w</v>
          </cell>
          <cell r="C3923" t="str">
            <v>early-8</v>
          </cell>
          <cell r="D3923" t="str">
            <v>U</v>
          </cell>
          <cell r="E3923" t="str">
            <v>S</v>
          </cell>
          <cell r="F3923" t="str">
            <v>late-8</v>
          </cell>
          <cell r="G3923" t="str">
            <v>wU</v>
          </cell>
          <cell r="H3923" t="str">
            <v>US</v>
          </cell>
          <cell r="I3923">
            <v>3</v>
          </cell>
          <cell r="J3923" t="str">
            <v>Not Found</v>
          </cell>
          <cell r="K3923">
            <v>3.8300000000000001E-2</v>
          </cell>
          <cell r="L3923">
            <v>1.5E-3</v>
          </cell>
          <cell r="M3923">
            <v>7</v>
          </cell>
          <cell r="N3923" t="str">
            <v>Not Found</v>
          </cell>
          <cell r="O3923">
            <v>6.5699999999999995E-2</v>
          </cell>
          <cell r="P3923">
            <v>4.0000000000000001E-3</v>
          </cell>
          <cell r="Q3923">
            <v>6</v>
          </cell>
          <cell r="R3923">
            <v>-1.6290208161362538</v>
          </cell>
          <cell r="S3923">
            <v>-0.48800018308901244</v>
          </cell>
          <cell r="T3923">
            <v>-0.68898467080757508</v>
          </cell>
          <cell r="U3923">
            <v>-1.2438032173203133</v>
          </cell>
          <cell r="V3923">
            <v>0.10741881967323515</v>
          </cell>
          <cell r="W3923">
            <v>-0.20404721553737729</v>
          </cell>
          <cell r="X3923">
            <v>5</v>
          </cell>
          <cell r="Y3923">
            <v>31</v>
          </cell>
          <cell r="Z3923">
            <v>24</v>
          </cell>
          <cell r="AA3923">
            <v>11</v>
          </cell>
          <cell r="AB3923">
            <v>55.000000000000007</v>
          </cell>
          <cell r="AC3923">
            <v>42</v>
          </cell>
        </row>
        <row r="3924">
          <cell r="A3924" t="str">
            <v>wut</v>
          </cell>
          <cell r="B3924" t="str">
            <v>w</v>
          </cell>
          <cell r="C3924" t="str">
            <v>early-8</v>
          </cell>
          <cell r="D3924" t="str">
            <v>u</v>
          </cell>
          <cell r="E3924" t="str">
            <v>t</v>
          </cell>
          <cell r="F3924" t="str">
            <v>mid-8</v>
          </cell>
          <cell r="G3924" t="str">
            <v>wu</v>
          </cell>
          <cell r="H3924" t="str">
            <v>ut</v>
          </cell>
          <cell r="I3924">
            <v>2</v>
          </cell>
          <cell r="J3924" t="str">
            <v>Not Found</v>
          </cell>
          <cell r="K3924">
            <v>0.1084</v>
          </cell>
          <cell r="L3924">
            <v>2.8E-3</v>
          </cell>
          <cell r="M3924">
            <v>19</v>
          </cell>
          <cell r="N3924" t="str">
            <v>Not Found</v>
          </cell>
          <cell r="O3924">
            <v>0.13669999999999999</v>
          </cell>
          <cell r="P3924">
            <v>2.3E-3</v>
          </cell>
          <cell r="Q3924">
            <v>8</v>
          </cell>
          <cell r="R3924">
            <v>-1.145673918961408E-2</v>
          </cell>
          <cell r="S3924">
            <v>-0.1103902540838695</v>
          </cell>
          <cell r="T3924">
            <v>1.2437113335316192</v>
          </cell>
          <cell r="U3924">
            <v>0.38157124696874656</v>
          </cell>
          <cell r="V3924">
            <v>-0.41186769383822258</v>
          </cell>
          <cell r="W3924">
            <v>0.25918078377818571</v>
          </cell>
          <cell r="X3924">
            <v>50</v>
          </cell>
          <cell r="Y3924">
            <v>45</v>
          </cell>
          <cell r="Z3924">
            <v>89</v>
          </cell>
          <cell r="AA3924">
            <v>65</v>
          </cell>
          <cell r="AB3924">
            <v>35</v>
          </cell>
          <cell r="AC3924">
            <v>60</v>
          </cell>
        </row>
        <row r="3925">
          <cell r="A3925" t="str">
            <v>wuT</v>
          </cell>
          <cell r="B3925" t="str">
            <v>w</v>
          </cell>
          <cell r="C3925" t="str">
            <v>early-8</v>
          </cell>
          <cell r="D3925" t="str">
            <v>u</v>
          </cell>
          <cell r="E3925" t="str">
            <v>T</v>
          </cell>
          <cell r="F3925" t="str">
            <v>late-8</v>
          </cell>
          <cell r="G3925" t="str">
            <v>wu</v>
          </cell>
          <cell r="H3925" t="str">
            <v>uT</v>
          </cell>
          <cell r="I3925">
            <v>3</v>
          </cell>
          <cell r="J3925" t="str">
            <v>Not Found</v>
          </cell>
          <cell r="K3925">
            <v>4.9799999999999997E-2</v>
          </cell>
          <cell r="L3925">
            <v>6.9999999999999999E-4</v>
          </cell>
          <cell r="M3925">
            <v>8</v>
          </cell>
          <cell r="N3925" t="str">
            <v>Not Found</v>
          </cell>
          <cell r="O3925">
            <v>7.6999999999999999E-2</v>
          </cell>
          <cell r="P3925">
            <v>1.1999999999999999E-3</v>
          </cell>
          <cell r="Q3925">
            <v>5</v>
          </cell>
          <cell r="R3925">
            <v>-1.3636572371792446</v>
          </cell>
          <cell r="S3925">
            <v>-0.72037552401525429</v>
          </cell>
          <cell r="T3925">
            <v>-0.52792667044597552</v>
          </cell>
          <cell r="U3925">
            <v>-0.98511685891937828</v>
          </cell>
          <cell r="V3925">
            <v>-0.74787661434563646</v>
          </cell>
          <cell r="W3925">
            <v>-0.43566121519515877</v>
          </cell>
          <cell r="X3925">
            <v>9</v>
          </cell>
          <cell r="Y3925">
            <v>23</v>
          </cell>
          <cell r="Z3925">
            <v>30</v>
          </cell>
          <cell r="AA3925">
            <v>16</v>
          </cell>
          <cell r="AB3925">
            <v>23</v>
          </cell>
          <cell r="AC3925">
            <v>33</v>
          </cell>
        </row>
        <row r="3926">
          <cell r="A3926" t="str">
            <v>wUt</v>
          </cell>
          <cell r="B3926" t="str">
            <v>w</v>
          </cell>
          <cell r="C3926" t="str">
            <v>early-8</v>
          </cell>
          <cell r="D3926" t="str">
            <v>U</v>
          </cell>
          <cell r="E3926" t="str">
            <v>t</v>
          </cell>
          <cell r="F3926" t="str">
            <v>mid-8</v>
          </cell>
          <cell r="G3926" t="str">
            <v>wU</v>
          </cell>
          <cell r="H3926" t="str">
            <v>Ut</v>
          </cell>
          <cell r="I3926">
            <v>2</v>
          </cell>
          <cell r="J3926" t="str">
            <v>Not Found</v>
          </cell>
          <cell r="K3926">
            <v>9.6500000000000002E-2</v>
          </cell>
          <cell r="L3926">
            <v>1.9E-3</v>
          </cell>
          <cell r="M3926">
            <v>12</v>
          </cell>
          <cell r="N3926" t="str">
            <v>Not Found</v>
          </cell>
          <cell r="O3926">
            <v>0.12280000000000001</v>
          </cell>
          <cell r="P3926">
            <v>4.8999999999999998E-3</v>
          </cell>
          <cell r="Q3926">
            <v>6</v>
          </cell>
          <cell r="R3926">
            <v>-0.28605035567556281</v>
          </cell>
          <cell r="S3926">
            <v>-0.37181251262589154</v>
          </cell>
          <cell r="T3926">
            <v>0.11630533100042251</v>
          </cell>
          <cell r="U3926">
            <v>6.3364133537508457E-2</v>
          </cell>
          <cell r="V3926">
            <v>0.38233520917930092</v>
          </cell>
          <cell r="W3926">
            <v>-0.20404721553737729</v>
          </cell>
          <cell r="X3926">
            <v>39</v>
          </cell>
          <cell r="Y3926">
            <v>35</v>
          </cell>
          <cell r="Z3926">
            <v>54</v>
          </cell>
          <cell r="AA3926">
            <v>53</v>
          </cell>
          <cell r="AB3926">
            <v>65</v>
          </cell>
          <cell r="AC3926">
            <v>42</v>
          </cell>
        </row>
        <row r="3927">
          <cell r="A3927" t="str">
            <v>wUT</v>
          </cell>
          <cell r="B3927" t="str">
            <v>w</v>
          </cell>
          <cell r="C3927" t="str">
            <v>early-8</v>
          </cell>
          <cell r="D3927" t="str">
            <v>U</v>
          </cell>
          <cell r="E3927" t="str">
            <v>T</v>
          </cell>
          <cell r="F3927" t="str">
            <v>late-8</v>
          </cell>
          <cell r="G3927" t="str">
            <v>wU</v>
          </cell>
          <cell r="H3927" t="str">
            <v>UT</v>
          </cell>
          <cell r="I3927">
            <v>3</v>
          </cell>
          <cell r="J3927" t="str">
            <v>Not Found</v>
          </cell>
          <cell r="K3927">
            <v>3.7900000000000003E-2</v>
          </cell>
          <cell r="L3927">
            <v>1.1999999999999999E-3</v>
          </cell>
          <cell r="M3927">
            <v>5</v>
          </cell>
          <cell r="N3927" t="str">
            <v>Not Found</v>
          </cell>
          <cell r="O3927">
            <v>6.3100000000000003E-2</v>
          </cell>
          <cell r="P3927">
            <v>3.3E-3</v>
          </cell>
          <cell r="Q3927">
            <v>4</v>
          </cell>
          <cell r="R3927">
            <v>-1.6382508536651932</v>
          </cell>
          <cell r="S3927">
            <v>-0.57514093593635329</v>
          </cell>
          <cell r="T3927">
            <v>-1.0111006715307742</v>
          </cell>
          <cell r="U3927">
            <v>-1.3033239723506167</v>
          </cell>
          <cell r="V3927">
            <v>-0.10640503883148275</v>
          </cell>
          <cell r="W3927">
            <v>-0.66727521485294028</v>
          </cell>
          <cell r="X3927">
            <v>5</v>
          </cell>
          <cell r="Y3927">
            <v>28.000000000000004</v>
          </cell>
          <cell r="Z3927">
            <v>15</v>
          </cell>
          <cell r="AA3927">
            <v>10</v>
          </cell>
          <cell r="AB3927">
            <v>46</v>
          </cell>
          <cell r="AC3927">
            <v>25</v>
          </cell>
        </row>
        <row r="3928">
          <cell r="A3928" t="str">
            <v>wuv</v>
          </cell>
          <cell r="B3928" t="str">
            <v>w</v>
          </cell>
          <cell r="C3928" t="str">
            <v>early-8</v>
          </cell>
          <cell r="D3928" t="str">
            <v>u</v>
          </cell>
          <cell r="E3928" t="str">
            <v>v</v>
          </cell>
          <cell r="F3928" t="str">
            <v>mid-8</v>
          </cell>
          <cell r="G3928" t="str">
            <v>wu</v>
          </cell>
          <cell r="H3928" t="str">
            <v>uv</v>
          </cell>
          <cell r="I3928">
            <v>2</v>
          </cell>
          <cell r="J3928" t="str">
            <v>Not Found</v>
          </cell>
          <cell r="K3928">
            <v>6.6000000000000003E-2</v>
          </cell>
          <cell r="L3928">
            <v>5.9999999999999995E-4</v>
          </cell>
          <cell r="M3928">
            <v>7</v>
          </cell>
          <cell r="N3928" t="str">
            <v>Not Found</v>
          </cell>
          <cell r="O3928">
            <v>9.06E-2</v>
          </cell>
          <cell r="P3928">
            <v>1.6000000000000001E-3</v>
          </cell>
          <cell r="Q3928">
            <v>5</v>
          </cell>
          <cell r="R3928">
            <v>-0.98984071725719636</v>
          </cell>
          <cell r="S3928">
            <v>-0.74942244163103455</v>
          </cell>
          <cell r="T3928">
            <v>-0.68898467080757508</v>
          </cell>
          <cell r="U3928">
            <v>-0.67377752491471321</v>
          </cell>
          <cell r="V3928">
            <v>-0.62569155234294049</v>
          </cell>
          <cell r="W3928">
            <v>-0.43566121519515877</v>
          </cell>
          <cell r="X3928">
            <v>16</v>
          </cell>
          <cell r="Y3928">
            <v>22</v>
          </cell>
          <cell r="Z3928">
            <v>24</v>
          </cell>
          <cell r="AA3928">
            <v>25</v>
          </cell>
          <cell r="AB3928">
            <v>27</v>
          </cell>
          <cell r="AC3928">
            <v>33</v>
          </cell>
        </row>
        <row r="3929">
          <cell r="A3929" t="str">
            <v>wUv</v>
          </cell>
          <cell r="B3929" t="str">
            <v>w</v>
          </cell>
          <cell r="C3929" t="str">
            <v>early-8</v>
          </cell>
          <cell r="D3929" t="str">
            <v>U</v>
          </cell>
          <cell r="E3929" t="str">
            <v>v</v>
          </cell>
          <cell r="F3929" t="str">
            <v>mid-8</v>
          </cell>
          <cell r="G3929" t="str">
            <v>wU</v>
          </cell>
          <cell r="H3929" t="str">
            <v>Uv</v>
          </cell>
          <cell r="I3929">
            <v>2</v>
          </cell>
          <cell r="J3929" t="str">
            <v>Not Found</v>
          </cell>
          <cell r="K3929">
            <v>5.4100000000000002E-2</v>
          </cell>
          <cell r="L3929">
            <v>1.2999999999999999E-3</v>
          </cell>
          <cell r="M3929">
            <v>7</v>
          </cell>
          <cell r="N3929" t="str">
            <v>Not Found</v>
          </cell>
          <cell r="O3929">
            <v>7.6600000000000001E-2</v>
          </cell>
          <cell r="P3929">
            <v>3.3E-3</v>
          </cell>
          <cell r="Q3929">
            <v>4</v>
          </cell>
          <cell r="R3929">
            <v>-1.2644343337431452</v>
          </cell>
          <cell r="S3929">
            <v>-0.54609401832057292</v>
          </cell>
          <cell r="T3929">
            <v>-0.68898467080757508</v>
          </cell>
          <cell r="U3929">
            <v>-0.9942738981548096</v>
          </cell>
          <cell r="V3929">
            <v>-0.10640503883148275</v>
          </cell>
          <cell r="W3929">
            <v>-0.66727521485294028</v>
          </cell>
          <cell r="X3929">
            <v>10</v>
          </cell>
          <cell r="Y3929">
            <v>28.999999999999996</v>
          </cell>
          <cell r="Z3929">
            <v>24</v>
          </cell>
          <cell r="AA3929">
            <v>16</v>
          </cell>
          <cell r="AB3929">
            <v>46</v>
          </cell>
          <cell r="AC3929">
            <v>25</v>
          </cell>
        </row>
        <row r="3930">
          <cell r="A3930" t="str">
            <v>wuz</v>
          </cell>
          <cell r="B3930" t="str">
            <v>w</v>
          </cell>
          <cell r="C3930" t="str">
            <v>early-8</v>
          </cell>
          <cell r="D3930" t="str">
            <v>u</v>
          </cell>
          <cell r="E3930" t="str">
            <v>z</v>
          </cell>
          <cell r="F3930" t="str">
            <v>late-8</v>
          </cell>
          <cell r="G3930" t="str">
            <v>wu</v>
          </cell>
          <cell r="H3930" t="str">
            <v>uz</v>
          </cell>
          <cell r="I3930">
            <v>3</v>
          </cell>
          <cell r="J3930" t="str">
            <v>Not Found</v>
          </cell>
          <cell r="K3930">
            <v>6.25E-2</v>
          </cell>
          <cell r="L3930">
            <v>1.1999999999999999E-3</v>
          </cell>
          <cell r="M3930">
            <v>12</v>
          </cell>
          <cell r="N3930" t="str">
            <v>Not Found</v>
          </cell>
          <cell r="O3930">
            <v>9.2600000000000002E-2</v>
          </cell>
          <cell r="P3930">
            <v>2.5999999999999999E-3</v>
          </cell>
          <cell r="Q3930">
            <v>8</v>
          </cell>
          <cell r="R3930">
            <v>-1.0706035456354166</v>
          </cell>
          <cell r="S3930">
            <v>-0.57514093593635329</v>
          </cell>
          <cell r="T3930">
            <v>0.11630533100042251</v>
          </cell>
          <cell r="U3930">
            <v>-0.62799232873755662</v>
          </cell>
          <cell r="V3930">
            <v>-0.32022889733620064</v>
          </cell>
          <cell r="W3930">
            <v>0.25918078377818571</v>
          </cell>
          <cell r="X3930">
            <v>14.000000000000002</v>
          </cell>
          <cell r="Y3930">
            <v>28.000000000000004</v>
          </cell>
          <cell r="Z3930">
            <v>54</v>
          </cell>
          <cell r="AA3930">
            <v>27</v>
          </cell>
          <cell r="AB3930">
            <v>38</v>
          </cell>
          <cell r="AC3930">
            <v>60</v>
          </cell>
        </row>
        <row r="3931">
          <cell r="A3931" t="str">
            <v>wUz</v>
          </cell>
          <cell r="B3931" t="str">
            <v>w</v>
          </cell>
          <cell r="C3931" t="str">
            <v>early-8</v>
          </cell>
          <cell r="D3931" t="str">
            <v>U</v>
          </cell>
          <cell r="E3931" t="str">
            <v>z</v>
          </cell>
          <cell r="F3931" t="str">
            <v>late-8</v>
          </cell>
          <cell r="G3931" t="str">
            <v>wU</v>
          </cell>
          <cell r="H3931" t="str">
            <v>Uz</v>
          </cell>
          <cell r="I3931">
            <v>3</v>
          </cell>
          <cell r="J3931" t="str">
            <v>Not Found</v>
          </cell>
          <cell r="K3931">
            <v>5.0700000000000002E-2</v>
          </cell>
          <cell r="L3931">
            <v>1.2999999999999999E-3</v>
          </cell>
          <cell r="M3931">
            <v>6</v>
          </cell>
          <cell r="N3931" t="str">
            <v>Not Found</v>
          </cell>
          <cell r="O3931">
            <v>7.8700000000000006E-2</v>
          </cell>
          <cell r="P3931">
            <v>3.3E-3</v>
          </cell>
          <cell r="Q3931">
            <v>5</v>
          </cell>
          <cell r="R3931">
            <v>-1.3428896527391305</v>
          </cell>
          <cell r="S3931">
            <v>-0.54609401832057292</v>
          </cell>
          <cell r="T3931">
            <v>-0.85004267116917465</v>
          </cell>
          <cell r="U3931">
            <v>-0.94619944216879504</v>
          </cell>
          <cell r="V3931">
            <v>-0.10640503883148275</v>
          </cell>
          <cell r="W3931">
            <v>-0.43566121519515877</v>
          </cell>
          <cell r="X3931">
            <v>9</v>
          </cell>
          <cell r="Y3931">
            <v>28.999999999999996</v>
          </cell>
          <cell r="Z3931">
            <v>20</v>
          </cell>
          <cell r="AA3931">
            <v>17</v>
          </cell>
          <cell r="AB3931">
            <v>46</v>
          </cell>
          <cell r="AC3931">
            <v>33</v>
          </cell>
        </row>
        <row r="3932">
          <cell r="A3932" t="str">
            <v>wWb</v>
          </cell>
          <cell r="B3932" t="str">
            <v>w</v>
          </cell>
          <cell r="C3932" t="str">
            <v>early-8</v>
          </cell>
          <cell r="D3932" t="str">
            <v>W</v>
          </cell>
          <cell r="E3932" t="str">
            <v>b</v>
          </cell>
          <cell r="F3932" t="str">
            <v>early-8</v>
          </cell>
          <cell r="G3932" t="str">
            <v>wW</v>
          </cell>
          <cell r="H3932" t="str">
            <v>Wb</v>
          </cell>
          <cell r="I3932">
            <v>1</v>
          </cell>
          <cell r="J3932" t="str">
            <v>Not Found</v>
          </cell>
          <cell r="K3932">
            <v>5.5899999999999998E-2</v>
          </cell>
          <cell r="L3932">
            <v>2.0000000000000001E-4</v>
          </cell>
          <cell r="M3932">
            <v>1</v>
          </cell>
          <cell r="N3932" t="str">
            <v>Not Found</v>
          </cell>
          <cell r="O3932">
            <v>7.3499999999999996E-2</v>
          </cell>
          <cell r="P3932">
            <v>5.9999999999999995E-4</v>
          </cell>
          <cell r="Q3932">
            <v>2</v>
          </cell>
          <cell r="R3932">
            <v>-1.2228991648629177</v>
          </cell>
          <cell r="S3932">
            <v>-0.86561011209415539</v>
          </cell>
          <cell r="T3932">
            <v>-1.6553326729771722</v>
          </cell>
          <cell r="U3932">
            <v>-1.0652409522294024</v>
          </cell>
          <cell r="V3932">
            <v>-0.93115420734968024</v>
          </cell>
          <cell r="W3932">
            <v>-1.1305032141685032</v>
          </cell>
          <cell r="X3932">
            <v>11</v>
          </cell>
          <cell r="Y3932">
            <v>19</v>
          </cell>
          <cell r="Z3932">
            <v>5</v>
          </cell>
          <cell r="AA3932">
            <v>14.000000000000002</v>
          </cell>
          <cell r="AB3932">
            <v>18</v>
          </cell>
          <cell r="AC3932">
            <v>13</v>
          </cell>
        </row>
        <row r="3933">
          <cell r="A3933" t="str">
            <v>wWC</v>
          </cell>
          <cell r="B3933" t="str">
            <v>w</v>
          </cell>
          <cell r="C3933" t="str">
            <v>early-8</v>
          </cell>
          <cell r="D3933" t="str">
            <v>W</v>
          </cell>
          <cell r="E3933" t="str">
            <v>C</v>
          </cell>
          <cell r="F3933" t="str">
            <v>mid-8</v>
          </cell>
          <cell r="G3933" t="str">
            <v>wW</v>
          </cell>
          <cell r="H3933" t="str">
            <v>WC</v>
          </cell>
          <cell r="I3933">
            <v>2</v>
          </cell>
          <cell r="J3933" t="str">
            <v>Not Found</v>
          </cell>
          <cell r="K3933">
            <v>3.7900000000000003E-2</v>
          </cell>
          <cell r="L3933">
            <v>4.0000000000000002E-4</v>
          </cell>
          <cell r="M3933">
            <v>5</v>
          </cell>
          <cell r="N3933" t="str">
            <v>Not Found</v>
          </cell>
          <cell r="O3933">
            <v>6.4199999999999993E-2</v>
          </cell>
          <cell r="P3933">
            <v>8.0000000000000004E-4</v>
          </cell>
          <cell r="Q3933">
            <v>6</v>
          </cell>
          <cell r="R3933">
            <v>-1.6382508536651932</v>
          </cell>
          <cell r="S3933">
            <v>-0.80751627686259497</v>
          </cell>
          <cell r="T3933">
            <v>-1.0111006715307742</v>
          </cell>
          <cell r="U3933">
            <v>-1.2781421144531808</v>
          </cell>
          <cell r="V3933">
            <v>-0.87006167634833231</v>
          </cell>
          <cell r="W3933">
            <v>-0.20404721553737729</v>
          </cell>
          <cell r="X3933">
            <v>5</v>
          </cell>
          <cell r="Y3933">
            <v>21</v>
          </cell>
          <cell r="Z3933">
            <v>15</v>
          </cell>
          <cell r="AA3933">
            <v>10</v>
          </cell>
          <cell r="AB3933">
            <v>20</v>
          </cell>
          <cell r="AC3933">
            <v>42</v>
          </cell>
        </row>
        <row r="3934">
          <cell r="A3934" t="str">
            <v>wWd</v>
          </cell>
          <cell r="B3934" t="str">
            <v>w</v>
          </cell>
          <cell r="C3934" t="str">
            <v>early-8</v>
          </cell>
          <cell r="D3934" t="str">
            <v>W</v>
          </cell>
          <cell r="E3934" t="str">
            <v>d</v>
          </cell>
          <cell r="F3934" t="str">
            <v>early-8</v>
          </cell>
          <cell r="G3934" t="str">
            <v>wW</v>
          </cell>
          <cell r="H3934" t="str">
            <v>Wd</v>
          </cell>
          <cell r="I3934">
            <v>1</v>
          </cell>
          <cell r="J3934" t="str">
            <v>Not Found</v>
          </cell>
          <cell r="K3934">
            <v>6.7900000000000002E-2</v>
          </cell>
          <cell r="L3934">
            <v>4.0000000000000002E-4</v>
          </cell>
          <cell r="M3934">
            <v>10</v>
          </cell>
          <cell r="N3934" t="str">
            <v>Not Found</v>
          </cell>
          <cell r="O3934">
            <v>0.1051</v>
          </cell>
          <cell r="P3934">
            <v>1.4E-3</v>
          </cell>
          <cell r="Q3934">
            <v>10</v>
          </cell>
          <cell r="R3934">
            <v>-0.945998038994734</v>
          </cell>
          <cell r="S3934">
            <v>-0.80751627686259497</v>
          </cell>
          <cell r="T3934">
            <v>-0.20581066972277653</v>
          </cell>
          <cell r="U3934">
            <v>-0.34183485263032781</v>
          </cell>
          <cell r="V3934">
            <v>-0.68678408334428831</v>
          </cell>
          <cell r="W3934">
            <v>0.72240878309374867</v>
          </cell>
          <cell r="X3934">
            <v>17</v>
          </cell>
          <cell r="Y3934">
            <v>21</v>
          </cell>
          <cell r="Z3934">
            <v>42</v>
          </cell>
          <cell r="AA3934">
            <v>37</v>
          </cell>
          <cell r="AB3934">
            <v>25</v>
          </cell>
          <cell r="AC3934">
            <v>76</v>
          </cell>
        </row>
        <row r="3935">
          <cell r="A3935" t="str">
            <v>wWf</v>
          </cell>
          <cell r="B3935" t="str">
            <v>w</v>
          </cell>
          <cell r="C3935" t="str">
            <v>early-8</v>
          </cell>
          <cell r="D3935" t="str">
            <v>W</v>
          </cell>
          <cell r="E3935" t="str">
            <v>f</v>
          </cell>
          <cell r="F3935" t="str">
            <v>mid-8</v>
          </cell>
          <cell r="G3935" t="str">
            <v>wW</v>
          </cell>
          <cell r="H3935" t="str">
            <v>Wf</v>
          </cell>
          <cell r="I3935">
            <v>2</v>
          </cell>
          <cell r="J3935" t="str">
            <v>Not Found</v>
          </cell>
          <cell r="K3935">
            <v>4.9700000000000001E-2</v>
          </cell>
          <cell r="L3935">
            <v>1E-4</v>
          </cell>
          <cell r="M3935">
            <v>3</v>
          </cell>
          <cell r="N3935" t="str">
            <v>Not Found</v>
          </cell>
          <cell r="O3935">
            <v>7.0900000000000005E-2</v>
          </cell>
          <cell r="P3935">
            <v>2.9999999999999997E-4</v>
          </cell>
          <cell r="Q3935">
            <v>2</v>
          </cell>
          <cell r="R3935">
            <v>-1.3659647465614793</v>
          </cell>
          <cell r="S3935">
            <v>-0.89465702970993566</v>
          </cell>
          <cell r="T3935">
            <v>-1.3332166722539731</v>
          </cell>
          <cell r="U3935">
            <v>-1.1247617072597058</v>
          </cell>
          <cell r="V3935">
            <v>-1.0227930038517021</v>
          </cell>
          <cell r="W3935">
            <v>-1.1305032141685032</v>
          </cell>
          <cell r="X3935">
            <v>9</v>
          </cell>
          <cell r="Y3935">
            <v>18</v>
          </cell>
          <cell r="Z3935">
            <v>9</v>
          </cell>
          <cell r="AA3935">
            <v>13</v>
          </cell>
          <cell r="AB3935">
            <v>16</v>
          </cell>
          <cell r="AC3935">
            <v>13</v>
          </cell>
        </row>
        <row r="3936">
          <cell r="A3936" t="str">
            <v>wWg</v>
          </cell>
          <cell r="B3936" t="str">
            <v>w</v>
          </cell>
          <cell r="C3936" t="str">
            <v>early-8</v>
          </cell>
          <cell r="D3936" t="str">
            <v>W</v>
          </cell>
          <cell r="E3936" t="str">
            <v>g</v>
          </cell>
          <cell r="F3936" t="str">
            <v>mid-8</v>
          </cell>
          <cell r="G3936" t="str">
            <v>wW</v>
          </cell>
          <cell r="H3936" t="str">
            <v>Wg</v>
          </cell>
          <cell r="I3936">
            <v>2</v>
          </cell>
          <cell r="J3936" t="str">
            <v>Not Found</v>
          </cell>
          <cell r="K3936">
            <v>4.7899999999999998E-2</v>
          </cell>
          <cell r="L3936">
            <v>1E-4</v>
          </cell>
          <cell r="M3936">
            <v>2</v>
          </cell>
          <cell r="N3936" t="str">
            <v>Not Found</v>
          </cell>
          <cell r="O3936">
            <v>7.0599999999999996E-2</v>
          </cell>
          <cell r="P3936">
            <v>2.9999999999999997E-4</v>
          </cell>
          <cell r="Q3936">
            <v>1</v>
          </cell>
          <cell r="R3936">
            <v>-1.4074999154417069</v>
          </cell>
          <cell r="S3936">
            <v>-0.89465702970993566</v>
          </cell>
          <cell r="T3936">
            <v>-1.4942746726155727</v>
          </cell>
          <cell r="U3936">
            <v>-1.1316294866862795</v>
          </cell>
          <cell r="V3936">
            <v>-1.0227930038517021</v>
          </cell>
          <cell r="W3936">
            <v>-1.3621172138262847</v>
          </cell>
          <cell r="X3936">
            <v>8</v>
          </cell>
          <cell r="Y3936">
            <v>18</v>
          </cell>
          <cell r="Z3936">
            <v>7.0000000000000009</v>
          </cell>
          <cell r="AA3936">
            <v>13</v>
          </cell>
          <cell r="AB3936">
            <v>16</v>
          </cell>
          <cell r="AC3936">
            <v>9</v>
          </cell>
        </row>
        <row r="3937">
          <cell r="A3937" t="str">
            <v>wWG</v>
          </cell>
          <cell r="B3937" t="str">
            <v>w</v>
          </cell>
          <cell r="C3937" t="str">
            <v>early-8</v>
          </cell>
          <cell r="D3937" t="str">
            <v>W</v>
          </cell>
          <cell r="E3937" t="str">
            <v>G</v>
          </cell>
          <cell r="F3937" t="str">
            <v>mid-8</v>
          </cell>
          <cell r="G3937" t="str">
            <v>wW</v>
          </cell>
          <cell r="H3937" t="str">
            <v>WG</v>
          </cell>
          <cell r="I3937">
            <v>2</v>
          </cell>
          <cell r="J3937" t="str">
            <v>Not Found</v>
          </cell>
          <cell r="K3937">
            <v>4.1700000000000001E-2</v>
          </cell>
          <cell r="L3937">
            <v>1E-4</v>
          </cell>
          <cell r="M3937">
            <v>1</v>
          </cell>
          <cell r="N3937" t="str">
            <v>Not Found</v>
          </cell>
          <cell r="O3937">
            <v>7.0400000000000004E-2</v>
          </cell>
          <cell r="P3937">
            <v>2.9999999999999997E-4</v>
          </cell>
          <cell r="Q3937">
            <v>2</v>
          </cell>
          <cell r="R3937">
            <v>-1.5505654971402685</v>
          </cell>
          <cell r="S3937">
            <v>-0.89465702970993566</v>
          </cell>
          <cell r="T3937">
            <v>-1.6553326729771722</v>
          </cell>
          <cell r="U3937">
            <v>-1.136208006303995</v>
          </cell>
          <cell r="V3937">
            <v>-1.0227930038517021</v>
          </cell>
          <cell r="W3937">
            <v>-1.1305032141685032</v>
          </cell>
          <cell r="X3937">
            <v>6</v>
          </cell>
          <cell r="Y3937">
            <v>18</v>
          </cell>
          <cell r="Z3937">
            <v>5</v>
          </cell>
          <cell r="AA3937">
            <v>13</v>
          </cell>
          <cell r="AB3937">
            <v>16</v>
          </cell>
          <cell r="AC3937">
            <v>13</v>
          </cell>
        </row>
        <row r="3938">
          <cell r="A3938" t="str">
            <v>wWJ</v>
          </cell>
          <cell r="B3938" t="str">
            <v>w</v>
          </cell>
          <cell r="C3938" t="str">
            <v>early-8</v>
          </cell>
          <cell r="D3938" t="str">
            <v>W</v>
          </cell>
          <cell r="E3938" t="str">
            <v>J</v>
          </cell>
          <cell r="F3938" t="str">
            <v>mid-8</v>
          </cell>
          <cell r="G3938" t="str">
            <v>wW</v>
          </cell>
          <cell r="H3938" t="str">
            <v>WJ</v>
          </cell>
          <cell r="I3938">
            <v>2</v>
          </cell>
          <cell r="J3938" t="str">
            <v>Not Found</v>
          </cell>
          <cell r="K3938">
            <v>4.07E-2</v>
          </cell>
          <cell r="L3938">
            <v>1E-4</v>
          </cell>
          <cell r="M3938">
            <v>3</v>
          </cell>
          <cell r="N3938" t="str">
            <v>Not Found</v>
          </cell>
          <cell r="O3938">
            <v>5.79E-2</v>
          </cell>
          <cell r="P3938">
            <v>4.0000000000000002E-4</v>
          </cell>
          <cell r="Q3938">
            <v>2</v>
          </cell>
          <cell r="R3938">
            <v>-1.573640590962617</v>
          </cell>
          <cell r="S3938">
            <v>-0.89465702970993566</v>
          </cell>
          <cell r="T3938">
            <v>-1.3332166722539731</v>
          </cell>
          <cell r="U3938">
            <v>-1.422365482411224</v>
          </cell>
          <cell r="V3938">
            <v>-0.99224673835102817</v>
          </cell>
          <cell r="W3938">
            <v>-1.1305032141685032</v>
          </cell>
          <cell r="X3938">
            <v>6</v>
          </cell>
          <cell r="Y3938">
            <v>18</v>
          </cell>
          <cell r="Z3938">
            <v>9</v>
          </cell>
          <cell r="AA3938">
            <v>8</v>
          </cell>
          <cell r="AB3938">
            <v>17</v>
          </cell>
          <cell r="AC3938">
            <v>13</v>
          </cell>
        </row>
        <row r="3939">
          <cell r="A3939" t="str">
            <v>wWk</v>
          </cell>
          <cell r="B3939" t="str">
            <v>w</v>
          </cell>
          <cell r="C3939" t="str">
            <v>early-8</v>
          </cell>
          <cell r="D3939" t="str">
            <v>W</v>
          </cell>
          <cell r="E3939" t="str">
            <v>k</v>
          </cell>
          <cell r="F3939" t="str">
            <v>mid-8</v>
          </cell>
          <cell r="G3939" t="str">
            <v>wW</v>
          </cell>
          <cell r="H3939" t="str">
            <v>Wk</v>
          </cell>
          <cell r="I3939">
            <v>2</v>
          </cell>
          <cell r="J3939" t="str">
            <v>Not Found</v>
          </cell>
          <cell r="K3939">
            <v>8.3400000000000002E-2</v>
          </cell>
          <cell r="L3939">
            <v>1E-4</v>
          </cell>
          <cell r="M3939">
            <v>6</v>
          </cell>
          <cell r="N3939" t="str">
            <v>Not Found</v>
          </cell>
          <cell r="O3939">
            <v>0.1123</v>
          </cell>
          <cell r="P3939">
            <v>2.9999999999999997E-4</v>
          </cell>
          <cell r="Q3939">
            <v>6</v>
          </cell>
          <cell r="R3939">
            <v>-0.58833408474833004</v>
          </cell>
          <cell r="S3939">
            <v>-0.89465702970993566</v>
          </cell>
          <cell r="T3939">
            <v>-0.85004267116917465</v>
          </cell>
          <cell r="U3939">
            <v>-0.17700814639256401</v>
          </cell>
          <cell r="V3939">
            <v>-1.0227930038517021</v>
          </cell>
          <cell r="W3939">
            <v>-0.20404721553737729</v>
          </cell>
          <cell r="X3939">
            <v>28.000000000000004</v>
          </cell>
          <cell r="Y3939">
            <v>18</v>
          </cell>
          <cell r="Z3939">
            <v>20</v>
          </cell>
          <cell r="AA3939">
            <v>43</v>
          </cell>
          <cell r="AB3939">
            <v>16</v>
          </cell>
          <cell r="AC3939">
            <v>42</v>
          </cell>
        </row>
        <row r="3940">
          <cell r="A3940" t="str">
            <v>wWl</v>
          </cell>
          <cell r="B3940" t="str">
            <v>w</v>
          </cell>
          <cell r="C3940" t="str">
            <v>early-8</v>
          </cell>
          <cell r="D3940" t="str">
            <v>W</v>
          </cell>
          <cell r="E3940" t="str">
            <v>l</v>
          </cell>
          <cell r="F3940" t="str">
            <v>late-8</v>
          </cell>
          <cell r="G3940" t="str">
            <v>wW</v>
          </cell>
          <cell r="H3940" t="str">
            <v>Wl</v>
          </cell>
          <cell r="I3940">
            <v>3</v>
          </cell>
          <cell r="J3940" t="str">
            <v>Not Found</v>
          </cell>
          <cell r="K3940">
            <v>0.1036</v>
          </cell>
          <cell r="L3940">
            <v>5.0000000000000001E-4</v>
          </cell>
          <cell r="M3940">
            <v>13</v>
          </cell>
          <cell r="N3940" t="str">
            <v>Not Found</v>
          </cell>
          <cell r="O3940">
            <v>0.1331</v>
          </cell>
          <cell r="P3940">
            <v>5.9999999999999995E-4</v>
          </cell>
          <cell r="Q3940">
            <v>7</v>
          </cell>
          <cell r="R3940">
            <v>-0.12221718953688754</v>
          </cell>
          <cell r="S3940">
            <v>-0.77846935924681471</v>
          </cell>
          <cell r="T3940">
            <v>0.27736333136202201</v>
          </cell>
          <cell r="U3940">
            <v>0.2991578938498648</v>
          </cell>
          <cell r="V3940">
            <v>-0.93115420734968024</v>
          </cell>
          <cell r="W3940">
            <v>2.7566784120404197E-2</v>
          </cell>
          <cell r="X3940">
            <v>45</v>
          </cell>
          <cell r="Y3940">
            <v>21</v>
          </cell>
          <cell r="Z3940">
            <v>61</v>
          </cell>
          <cell r="AA3940">
            <v>62</v>
          </cell>
          <cell r="AB3940">
            <v>18</v>
          </cell>
          <cell r="AC3940">
            <v>51</v>
          </cell>
        </row>
        <row r="3941">
          <cell r="A3941" t="str">
            <v>wWm</v>
          </cell>
          <cell r="B3941" t="str">
            <v>w</v>
          </cell>
          <cell r="C3941" t="str">
            <v>early-8</v>
          </cell>
          <cell r="D3941" t="str">
            <v>W</v>
          </cell>
          <cell r="E3941" t="str">
            <v>m</v>
          </cell>
          <cell r="F3941" t="str">
            <v>early-8</v>
          </cell>
          <cell r="G3941" t="str">
            <v>wW</v>
          </cell>
          <cell r="H3941" t="str">
            <v>Wm</v>
          </cell>
          <cell r="I3941">
            <v>1</v>
          </cell>
          <cell r="J3941" t="str">
            <v>Not Found</v>
          </cell>
          <cell r="K3941">
            <v>7.9399999999999998E-2</v>
          </cell>
          <cell r="L3941">
            <v>1E-4</v>
          </cell>
          <cell r="M3941">
            <v>2</v>
          </cell>
          <cell r="N3941" t="str">
            <v>Not Found</v>
          </cell>
          <cell r="O3941">
            <v>9.7000000000000003E-2</v>
          </cell>
          <cell r="P3941">
            <v>2.9999999999999997E-4</v>
          </cell>
          <cell r="Q3941">
            <v>2</v>
          </cell>
          <cell r="R3941">
            <v>-0.68063446003772465</v>
          </cell>
          <cell r="S3941">
            <v>-0.89465702970993566</v>
          </cell>
          <cell r="T3941">
            <v>-1.4942746726155727</v>
          </cell>
          <cell r="U3941">
            <v>-0.527264897147812</v>
          </cell>
          <cell r="V3941">
            <v>-1.0227930038517021</v>
          </cell>
          <cell r="W3941">
            <v>-1.1305032141685032</v>
          </cell>
          <cell r="X3941">
            <v>25</v>
          </cell>
          <cell r="Y3941">
            <v>18</v>
          </cell>
          <cell r="Z3941">
            <v>7.0000000000000009</v>
          </cell>
          <cell r="AA3941">
            <v>30</v>
          </cell>
          <cell r="AB3941">
            <v>16</v>
          </cell>
          <cell r="AC3941">
            <v>13</v>
          </cell>
        </row>
        <row r="3942">
          <cell r="A3942" t="str">
            <v>wWn</v>
          </cell>
          <cell r="B3942" t="str">
            <v>w</v>
          </cell>
          <cell r="C3942" t="str">
            <v>early-8</v>
          </cell>
          <cell r="D3942" t="str">
            <v>W</v>
          </cell>
          <cell r="E3942" t="str">
            <v>n</v>
          </cell>
          <cell r="F3942" t="str">
            <v>early-8</v>
          </cell>
          <cell r="G3942" t="str">
            <v>wW</v>
          </cell>
          <cell r="H3942" t="str">
            <v>Wn</v>
          </cell>
          <cell r="I3942">
            <v>1</v>
          </cell>
          <cell r="J3942" t="str">
            <v>Not Found</v>
          </cell>
          <cell r="K3942">
            <v>0.12609999999999999</v>
          </cell>
          <cell r="L3942">
            <v>4.1000000000000003E-3</v>
          </cell>
          <cell r="M3942">
            <v>12</v>
          </cell>
          <cell r="N3942" t="str">
            <v>Not Found</v>
          </cell>
          <cell r="O3942">
            <v>0.15709999999999999</v>
          </cell>
          <cell r="P3942">
            <v>5.5999999999999999E-3</v>
          </cell>
          <cell r="Q3942">
            <v>9</v>
          </cell>
          <cell r="R3942">
            <v>0.39697242146595674</v>
          </cell>
          <cell r="S3942">
            <v>0.26721967492127358</v>
          </cell>
          <cell r="T3942">
            <v>0.11630533100042251</v>
          </cell>
          <cell r="U3942">
            <v>0.84858024797574405</v>
          </cell>
          <cell r="V3942">
            <v>0.59615906768401883</v>
          </cell>
          <cell r="W3942">
            <v>0.49079478343596716</v>
          </cell>
          <cell r="X3942">
            <v>65</v>
          </cell>
          <cell r="Y3942">
            <v>60</v>
          </cell>
          <cell r="Z3942">
            <v>54</v>
          </cell>
          <cell r="AA3942">
            <v>80</v>
          </cell>
          <cell r="AB3942">
            <v>73</v>
          </cell>
          <cell r="AC3942">
            <v>69</v>
          </cell>
        </row>
        <row r="3943">
          <cell r="A3943" t="str">
            <v>wWp</v>
          </cell>
          <cell r="B3943" t="str">
            <v>w</v>
          </cell>
          <cell r="C3943" t="str">
            <v>early-8</v>
          </cell>
          <cell r="D3943" t="str">
            <v>W</v>
          </cell>
          <cell r="E3943" t="str">
            <v>p</v>
          </cell>
          <cell r="F3943" t="str">
            <v>early-8</v>
          </cell>
          <cell r="G3943" t="str">
            <v>wW</v>
          </cell>
          <cell r="H3943" t="str">
            <v>Wp</v>
          </cell>
          <cell r="I3943">
            <v>1</v>
          </cell>
          <cell r="J3943" t="str">
            <v>Not Found</v>
          </cell>
          <cell r="K3943">
            <v>6.7100000000000007E-2</v>
          </cell>
          <cell r="L3943">
            <v>1E-4</v>
          </cell>
          <cell r="M3943">
            <v>2</v>
          </cell>
          <cell r="N3943" t="str">
            <v>Not Found</v>
          </cell>
          <cell r="O3943">
            <v>8.4000000000000005E-2</v>
          </cell>
          <cell r="P3943">
            <v>2.9999999999999997E-4</v>
          </cell>
          <cell r="Q3943">
            <v>2</v>
          </cell>
          <cell r="R3943">
            <v>-0.96445811405261272</v>
          </cell>
          <cell r="S3943">
            <v>-0.89465702970993566</v>
          </cell>
          <cell r="T3943">
            <v>-1.4942746726155727</v>
          </cell>
          <cell r="U3943">
            <v>-0.82486867229933003</v>
          </cell>
          <cell r="V3943">
            <v>-1.0227930038517021</v>
          </cell>
          <cell r="W3943">
            <v>-1.1305032141685032</v>
          </cell>
          <cell r="X3943">
            <v>17</v>
          </cell>
          <cell r="Y3943">
            <v>18</v>
          </cell>
          <cell r="Z3943">
            <v>7.0000000000000009</v>
          </cell>
          <cell r="AA3943">
            <v>21</v>
          </cell>
          <cell r="AB3943">
            <v>16</v>
          </cell>
          <cell r="AC3943">
            <v>13</v>
          </cell>
        </row>
        <row r="3944">
          <cell r="A3944" t="str">
            <v>wWr</v>
          </cell>
          <cell r="B3944" t="str">
            <v>w</v>
          </cell>
          <cell r="C3944" t="str">
            <v>early-8</v>
          </cell>
          <cell r="D3944" t="str">
            <v>W</v>
          </cell>
          <cell r="E3944" t="str">
            <v>r</v>
          </cell>
          <cell r="F3944" t="str">
            <v>late-8</v>
          </cell>
          <cell r="G3944" t="str">
            <v>wW</v>
          </cell>
          <cell r="H3944" t="str">
            <v>Wr</v>
          </cell>
          <cell r="I3944">
            <v>3</v>
          </cell>
          <cell r="J3944" t="str">
            <v>Not Found</v>
          </cell>
          <cell r="K3944">
            <v>0.1084</v>
          </cell>
          <cell r="L3944">
            <v>2.9999999999999997E-4</v>
          </cell>
          <cell r="M3944">
            <v>7</v>
          </cell>
          <cell r="N3944" t="str">
            <v>Not Found</v>
          </cell>
          <cell r="O3944">
            <v>0.13969999999999999</v>
          </cell>
          <cell r="P3944">
            <v>5.0000000000000001E-4</v>
          </cell>
          <cell r="Q3944">
            <v>8</v>
          </cell>
          <cell r="R3944">
            <v>-1.145673918961408E-2</v>
          </cell>
          <cell r="S3944">
            <v>-0.83656319447837524</v>
          </cell>
          <cell r="T3944">
            <v>-0.68898467080757508</v>
          </cell>
          <cell r="U3944">
            <v>0.45024904123448156</v>
          </cell>
          <cell r="V3944">
            <v>-0.9617004728503542</v>
          </cell>
          <cell r="W3944">
            <v>0.25918078377818571</v>
          </cell>
          <cell r="X3944">
            <v>50</v>
          </cell>
          <cell r="Y3944">
            <v>20</v>
          </cell>
          <cell r="Z3944">
            <v>24</v>
          </cell>
          <cell r="AA3944">
            <v>67</v>
          </cell>
          <cell r="AB3944">
            <v>17</v>
          </cell>
          <cell r="AC3944">
            <v>60</v>
          </cell>
        </row>
        <row r="3945">
          <cell r="A3945" t="str">
            <v>wWs</v>
          </cell>
          <cell r="B3945" t="str">
            <v>w</v>
          </cell>
          <cell r="C3945" t="str">
            <v>early-8</v>
          </cell>
          <cell r="D3945" t="str">
            <v>W</v>
          </cell>
          <cell r="E3945" t="str">
            <v>s</v>
          </cell>
          <cell r="F3945" t="str">
            <v>late-8</v>
          </cell>
          <cell r="G3945" t="str">
            <v>wW</v>
          </cell>
          <cell r="H3945" t="str">
            <v>Ws</v>
          </cell>
          <cell r="I3945">
            <v>3</v>
          </cell>
          <cell r="J3945" t="str">
            <v>Not Found</v>
          </cell>
          <cell r="K3945">
            <v>0.10879999999999999</v>
          </cell>
          <cell r="L3945">
            <v>8.9999999999999998E-4</v>
          </cell>
          <cell r="M3945">
            <v>5</v>
          </cell>
          <cell r="N3945" t="str">
            <v>Not Found</v>
          </cell>
          <cell r="O3945">
            <v>0.114</v>
          </cell>
          <cell r="P3945">
            <v>1.1999999999999999E-3</v>
          </cell>
          <cell r="Q3945">
            <v>4</v>
          </cell>
          <cell r="R3945">
            <v>-2.2267016606746784E-3</v>
          </cell>
          <cell r="S3945">
            <v>-0.66228168878369387</v>
          </cell>
          <cell r="T3945">
            <v>-1.0111006715307742</v>
          </cell>
          <cell r="U3945">
            <v>-0.13809072964198071</v>
          </cell>
          <cell r="V3945">
            <v>-0.74787661434563646</v>
          </cell>
          <cell r="W3945">
            <v>-0.66727521485294028</v>
          </cell>
          <cell r="X3945">
            <v>50</v>
          </cell>
          <cell r="Y3945">
            <v>25</v>
          </cell>
          <cell r="Z3945">
            <v>15</v>
          </cell>
          <cell r="AA3945">
            <v>45</v>
          </cell>
          <cell r="AB3945">
            <v>23</v>
          </cell>
          <cell r="AC3945">
            <v>25</v>
          </cell>
        </row>
        <row r="3946">
          <cell r="A3946" t="str">
            <v>wWS</v>
          </cell>
          <cell r="B3946" t="str">
            <v>w</v>
          </cell>
          <cell r="C3946" t="str">
            <v>early-8</v>
          </cell>
          <cell r="D3946" t="str">
            <v>W</v>
          </cell>
          <cell r="E3946" t="str">
            <v>S</v>
          </cell>
          <cell r="F3946" t="str">
            <v>late-8</v>
          </cell>
          <cell r="G3946" t="str">
            <v>wW</v>
          </cell>
          <cell r="H3946" t="str">
            <v>WS</v>
          </cell>
          <cell r="I3946">
            <v>3</v>
          </cell>
          <cell r="J3946" t="str">
            <v>Not Found</v>
          </cell>
          <cell r="K3946">
            <v>3.7699999999999997E-2</v>
          </cell>
          <cell r="L3946">
            <v>1E-4</v>
          </cell>
          <cell r="M3946">
            <v>2</v>
          </cell>
          <cell r="N3946" t="str">
            <v>Not Found</v>
          </cell>
          <cell r="O3946">
            <v>6.2799999999999995E-2</v>
          </cell>
          <cell r="P3946">
            <v>2.9999999999999997E-4</v>
          </cell>
          <cell r="Q3946">
            <v>3</v>
          </cell>
          <cell r="R3946">
            <v>-1.642865872429663</v>
          </cell>
          <cell r="S3946">
            <v>-0.89465702970993566</v>
          </cell>
          <cell r="T3946">
            <v>-1.4942746726155727</v>
          </cell>
          <cell r="U3946">
            <v>-1.3101917517771904</v>
          </cell>
          <cell r="V3946">
            <v>-1.0227930038517021</v>
          </cell>
          <cell r="W3946">
            <v>-0.89888921451072179</v>
          </cell>
          <cell r="X3946">
            <v>5</v>
          </cell>
          <cell r="Y3946">
            <v>18</v>
          </cell>
          <cell r="Z3946">
            <v>7.0000000000000009</v>
          </cell>
          <cell r="AA3946">
            <v>10</v>
          </cell>
          <cell r="AB3946">
            <v>16</v>
          </cell>
          <cell r="AC3946">
            <v>18</v>
          </cell>
        </row>
        <row r="3947">
          <cell r="A3947" t="str">
            <v>wWt</v>
          </cell>
          <cell r="B3947" t="str">
            <v>w</v>
          </cell>
          <cell r="C3947" t="str">
            <v>early-8</v>
          </cell>
          <cell r="D3947" t="str">
            <v>W</v>
          </cell>
          <cell r="E3947" t="str">
            <v>t</v>
          </cell>
          <cell r="F3947" t="str">
            <v>mid-8</v>
          </cell>
          <cell r="G3947" t="str">
            <v>wW</v>
          </cell>
          <cell r="H3947" t="str">
            <v>Wt</v>
          </cell>
          <cell r="I3947">
            <v>2</v>
          </cell>
          <cell r="J3947" t="str">
            <v>Not Found</v>
          </cell>
          <cell r="K3947">
            <v>9.6000000000000002E-2</v>
          </cell>
          <cell r="L3947">
            <v>5.9999999999999995E-4</v>
          </cell>
          <cell r="M3947">
            <v>15</v>
          </cell>
          <cell r="N3947" t="str">
            <v>Not Found</v>
          </cell>
          <cell r="O3947">
            <v>0.11990000000000001</v>
          </cell>
          <cell r="P3947">
            <v>6.9999999999999999E-4</v>
          </cell>
          <cell r="Q3947">
            <v>5</v>
          </cell>
          <cell r="R3947">
            <v>-0.29758790258673712</v>
          </cell>
          <cell r="S3947">
            <v>-0.74942244163103455</v>
          </cell>
          <cell r="T3947">
            <v>0.59947933208522108</v>
          </cell>
          <cell r="U3947">
            <v>-3.0244009193686303E-3</v>
          </cell>
          <cell r="V3947">
            <v>-0.90060794184900617</v>
          </cell>
          <cell r="W3947">
            <v>-0.43566121519515877</v>
          </cell>
          <cell r="X3947">
            <v>38</v>
          </cell>
          <cell r="Y3947">
            <v>22</v>
          </cell>
          <cell r="Z3947">
            <v>72</v>
          </cell>
          <cell r="AA3947">
            <v>50</v>
          </cell>
          <cell r="AB3947">
            <v>19</v>
          </cell>
          <cell r="AC3947">
            <v>33</v>
          </cell>
        </row>
        <row r="3948">
          <cell r="A3948" t="str">
            <v>wWT</v>
          </cell>
          <cell r="B3948" t="str">
            <v>w</v>
          </cell>
          <cell r="C3948" t="str">
            <v>early-8</v>
          </cell>
          <cell r="D3948" t="str">
            <v>W</v>
          </cell>
          <cell r="E3948" t="str">
            <v>T</v>
          </cell>
          <cell r="F3948" t="str">
            <v>late-8</v>
          </cell>
          <cell r="G3948" t="str">
            <v>wW</v>
          </cell>
          <cell r="H3948" t="str">
            <v>WT</v>
          </cell>
          <cell r="I3948">
            <v>3</v>
          </cell>
          <cell r="J3948" t="str">
            <v>Not Found</v>
          </cell>
          <cell r="K3948">
            <v>3.7400000000000003E-2</v>
          </cell>
          <cell r="L3948">
            <v>5.9999999999999995E-4</v>
          </cell>
          <cell r="M3948">
            <v>4</v>
          </cell>
          <cell r="N3948" t="str">
            <v>Not Found</v>
          </cell>
          <cell r="O3948">
            <v>6.0199999999999997E-2</v>
          </cell>
          <cell r="P3948">
            <v>8.9999999999999998E-4</v>
          </cell>
          <cell r="Q3948">
            <v>5</v>
          </cell>
          <cell r="R3948">
            <v>-1.6497884005763674</v>
          </cell>
          <cell r="S3948">
            <v>-0.74942244163103455</v>
          </cell>
          <cell r="T3948">
            <v>-1.1721586718923735</v>
          </cell>
          <cell r="U3948">
            <v>-1.369712506807494</v>
          </cell>
          <cell r="V3948">
            <v>-0.83951541084765835</v>
          </cell>
          <cell r="W3948">
            <v>-0.43566121519515877</v>
          </cell>
          <cell r="X3948">
            <v>5</v>
          </cell>
          <cell r="Y3948">
            <v>22</v>
          </cell>
          <cell r="Z3948">
            <v>12</v>
          </cell>
          <cell r="AA3948">
            <v>9</v>
          </cell>
          <cell r="AB3948">
            <v>21</v>
          </cell>
          <cell r="AC3948">
            <v>33</v>
          </cell>
        </row>
        <row r="3949">
          <cell r="A3949" t="str">
            <v>wWv</v>
          </cell>
          <cell r="B3949" t="str">
            <v>w</v>
          </cell>
          <cell r="C3949" t="str">
            <v>early-8</v>
          </cell>
          <cell r="D3949" t="str">
            <v>W</v>
          </cell>
          <cell r="E3949" t="str">
            <v>v</v>
          </cell>
          <cell r="F3949" t="str">
            <v>mid-8</v>
          </cell>
          <cell r="G3949" t="str">
            <v>wW</v>
          </cell>
          <cell r="H3949" t="str">
            <v>Wv</v>
          </cell>
          <cell r="I3949">
            <v>2</v>
          </cell>
          <cell r="J3949" t="str">
            <v>Not Found</v>
          </cell>
          <cell r="K3949">
            <v>5.3600000000000002E-2</v>
          </cell>
          <cell r="L3949">
            <v>1E-4</v>
          </cell>
          <cell r="M3949">
            <v>4</v>
          </cell>
          <cell r="N3949" t="str">
            <v>Not Found</v>
          </cell>
          <cell r="O3949">
            <v>7.3700000000000002E-2</v>
          </cell>
          <cell r="P3949">
            <v>2.9999999999999997E-4</v>
          </cell>
          <cell r="Q3949">
            <v>3</v>
          </cell>
          <cell r="R3949">
            <v>-1.2759718806543197</v>
          </cell>
          <cell r="S3949">
            <v>-0.89465702970993566</v>
          </cell>
          <cell r="T3949">
            <v>-1.1721586718923735</v>
          </cell>
          <cell r="U3949">
            <v>-1.0606624326116867</v>
          </cell>
          <cell r="V3949">
            <v>-1.0227930038517021</v>
          </cell>
          <cell r="W3949">
            <v>-0.89888921451072179</v>
          </cell>
          <cell r="X3949">
            <v>10</v>
          </cell>
          <cell r="Y3949">
            <v>18</v>
          </cell>
          <cell r="Z3949">
            <v>12</v>
          </cell>
          <cell r="AA3949">
            <v>14.000000000000002</v>
          </cell>
          <cell r="AB3949">
            <v>16</v>
          </cell>
          <cell r="AC3949">
            <v>18</v>
          </cell>
        </row>
        <row r="3950">
          <cell r="A3950" t="str">
            <v>wWz</v>
          </cell>
          <cell r="B3950" t="str">
            <v>w</v>
          </cell>
          <cell r="C3950" t="str">
            <v>early-8</v>
          </cell>
          <cell r="D3950" t="str">
            <v>W</v>
          </cell>
          <cell r="E3950" t="str">
            <v>z</v>
          </cell>
          <cell r="F3950" t="str">
            <v>late-8</v>
          </cell>
          <cell r="G3950" t="str">
            <v>wW</v>
          </cell>
          <cell r="H3950" t="str">
            <v>Wz</v>
          </cell>
          <cell r="I3950">
            <v>3</v>
          </cell>
          <cell r="J3950" t="str">
            <v>Not Found</v>
          </cell>
          <cell r="K3950">
            <v>5.0099999999999999E-2</v>
          </cell>
          <cell r="L3950">
            <v>5.9999999999999995E-4</v>
          </cell>
          <cell r="M3950">
            <v>4</v>
          </cell>
          <cell r="N3950" t="str">
            <v>Not Found</v>
          </cell>
          <cell r="O3950">
            <v>7.5700000000000003E-2</v>
          </cell>
          <cell r="P3950">
            <v>5.9999999999999995E-4</v>
          </cell>
          <cell r="Q3950">
            <v>3</v>
          </cell>
          <cell r="R3950">
            <v>-1.3567347090325399</v>
          </cell>
          <cell r="S3950">
            <v>-0.74942244163103455</v>
          </cell>
          <cell r="T3950">
            <v>-1.1721586718923735</v>
          </cell>
          <cell r="U3950">
            <v>-1.01487723643453</v>
          </cell>
          <cell r="V3950">
            <v>-0.93115420734968024</v>
          </cell>
          <cell r="W3950">
            <v>-0.89888921451072179</v>
          </cell>
          <cell r="X3950">
            <v>9</v>
          </cell>
          <cell r="Y3950">
            <v>22</v>
          </cell>
          <cell r="Z3950">
            <v>12</v>
          </cell>
          <cell r="AA3950">
            <v>16</v>
          </cell>
          <cell r="AB3950">
            <v>18</v>
          </cell>
          <cell r="AC3950">
            <v>18</v>
          </cell>
        </row>
        <row r="3951">
          <cell r="A3951" t="str">
            <v>wYb</v>
          </cell>
          <cell r="B3951" t="str">
            <v>w</v>
          </cell>
          <cell r="C3951" t="str">
            <v>early-8</v>
          </cell>
          <cell r="D3951" t="str">
            <v>Y</v>
          </cell>
          <cell r="E3951" t="str">
            <v>b</v>
          </cell>
          <cell r="F3951" t="str">
            <v>early-8</v>
          </cell>
          <cell r="G3951" t="str">
            <v>wY</v>
          </cell>
          <cell r="H3951" t="str">
            <v>Yb</v>
          </cell>
          <cell r="I3951">
            <v>1</v>
          </cell>
          <cell r="J3951" t="str">
            <v>Not Found</v>
          </cell>
          <cell r="K3951">
            <v>8.0500000000000002E-2</v>
          </cell>
          <cell r="L3951">
            <v>2.5999999999999999E-3</v>
          </cell>
          <cell r="M3951">
            <v>12</v>
          </cell>
          <cell r="N3951" t="str">
            <v>Not Found</v>
          </cell>
          <cell r="O3951">
            <v>0.10150000000000001</v>
          </cell>
          <cell r="P3951">
            <v>3.0000000000000001E-3</v>
          </cell>
          <cell r="Q3951">
            <v>8</v>
          </cell>
          <cell r="R3951">
            <v>-0.65525185683314102</v>
          </cell>
          <cell r="S3951">
            <v>-0.16848408931542999</v>
          </cell>
          <cell r="T3951">
            <v>0.11630533100042251</v>
          </cell>
          <cell r="U3951">
            <v>-0.42424820574920952</v>
          </cell>
          <cell r="V3951">
            <v>-0.19804383533350467</v>
          </cell>
          <cell r="W3951">
            <v>0.25918078377818571</v>
          </cell>
          <cell r="X3951">
            <v>26</v>
          </cell>
          <cell r="Y3951">
            <v>43</v>
          </cell>
          <cell r="Z3951">
            <v>54</v>
          </cell>
          <cell r="AA3951">
            <v>34</v>
          </cell>
          <cell r="AB3951">
            <v>43</v>
          </cell>
          <cell r="AC3951">
            <v>60</v>
          </cell>
        </row>
        <row r="3952">
          <cell r="A3952" t="str">
            <v>wYC</v>
          </cell>
          <cell r="B3952" t="str">
            <v>w</v>
          </cell>
          <cell r="C3952" t="str">
            <v>early-8</v>
          </cell>
          <cell r="D3952" t="str">
            <v>Y</v>
          </cell>
          <cell r="E3952" t="str">
            <v>C</v>
          </cell>
          <cell r="F3952" t="str">
            <v>mid-8</v>
          </cell>
          <cell r="G3952" t="str">
            <v>wY</v>
          </cell>
          <cell r="H3952" t="str">
            <v>YC</v>
          </cell>
          <cell r="I3952">
            <v>2</v>
          </cell>
          <cell r="J3952" t="str">
            <v>Not Found</v>
          </cell>
          <cell r="K3952">
            <v>6.25E-2</v>
          </cell>
          <cell r="L3952">
            <v>1.6000000000000001E-3</v>
          </cell>
          <cell r="M3952">
            <v>12</v>
          </cell>
          <cell r="N3952" t="str">
            <v>Not Found</v>
          </cell>
          <cell r="O3952">
            <v>9.2200000000000004E-2</v>
          </cell>
          <cell r="P3952">
            <v>2.5999999999999999E-3</v>
          </cell>
          <cell r="Q3952">
            <v>9</v>
          </cell>
          <cell r="R3952">
            <v>-1.0706035456354166</v>
          </cell>
          <cell r="S3952">
            <v>-0.45895326547323223</v>
          </cell>
          <cell r="T3952">
            <v>0.11630533100042251</v>
          </cell>
          <cell r="U3952">
            <v>-0.63714936797298782</v>
          </cell>
          <cell r="V3952">
            <v>-0.32022889733620064</v>
          </cell>
          <cell r="W3952">
            <v>0.49079478343596716</v>
          </cell>
          <cell r="X3952">
            <v>14.000000000000002</v>
          </cell>
          <cell r="Y3952">
            <v>32</v>
          </cell>
          <cell r="Z3952">
            <v>54</v>
          </cell>
          <cell r="AA3952">
            <v>26</v>
          </cell>
          <cell r="AB3952">
            <v>38</v>
          </cell>
          <cell r="AC3952">
            <v>69</v>
          </cell>
        </row>
        <row r="3953">
          <cell r="A3953" t="str">
            <v>wYg</v>
          </cell>
          <cell r="B3953" t="str">
            <v>w</v>
          </cell>
          <cell r="C3953" t="str">
            <v>early-8</v>
          </cell>
          <cell r="D3953" t="str">
            <v>Y</v>
          </cell>
          <cell r="E3953" t="str">
            <v>g</v>
          </cell>
          <cell r="F3953" t="str">
            <v>mid-8</v>
          </cell>
          <cell r="G3953" t="str">
            <v>wY</v>
          </cell>
          <cell r="H3953" t="str">
            <v>Yg</v>
          </cell>
          <cell r="I3953">
            <v>2</v>
          </cell>
          <cell r="J3953" t="str">
            <v>Not Found</v>
          </cell>
          <cell r="K3953">
            <v>7.2499999999999995E-2</v>
          </cell>
          <cell r="L3953">
            <v>2.0999999999999999E-3</v>
          </cell>
          <cell r="M3953">
            <v>12</v>
          </cell>
          <cell r="N3953" t="str">
            <v>Not Found</v>
          </cell>
          <cell r="O3953">
            <v>9.8599999999999993E-2</v>
          </cell>
          <cell r="P3953">
            <v>2.8E-3</v>
          </cell>
          <cell r="Q3953">
            <v>7</v>
          </cell>
          <cell r="R3953">
            <v>-0.83985260741193035</v>
          </cell>
          <cell r="S3953">
            <v>-0.31371867739433112</v>
          </cell>
          <cell r="T3953">
            <v>0.11630533100042251</v>
          </cell>
          <cell r="U3953">
            <v>-0.49063674020608694</v>
          </cell>
          <cell r="V3953">
            <v>-0.25913636633485265</v>
          </cell>
          <cell r="W3953">
            <v>2.7566784120404197E-2</v>
          </cell>
          <cell r="X3953">
            <v>20</v>
          </cell>
          <cell r="Y3953">
            <v>37</v>
          </cell>
          <cell r="Z3953">
            <v>54</v>
          </cell>
          <cell r="AA3953">
            <v>31</v>
          </cell>
          <cell r="AB3953">
            <v>40</v>
          </cell>
          <cell r="AC3953">
            <v>51</v>
          </cell>
        </row>
        <row r="3954">
          <cell r="A3954" t="str">
            <v>wYG</v>
          </cell>
          <cell r="B3954" t="str">
            <v>w</v>
          </cell>
          <cell r="C3954" t="str">
            <v>early-8</v>
          </cell>
          <cell r="D3954" t="str">
            <v>Y</v>
          </cell>
          <cell r="E3954" t="str">
            <v>G</v>
          </cell>
          <cell r="F3954" t="str">
            <v>mid-8</v>
          </cell>
          <cell r="G3954" t="str">
            <v>wY</v>
          </cell>
          <cell r="H3954" t="str">
            <v>YG</v>
          </cell>
          <cell r="I3954">
            <v>2</v>
          </cell>
          <cell r="J3954" t="str">
            <v>Not Found</v>
          </cell>
          <cell r="K3954">
            <v>6.6299999999999998E-2</v>
          </cell>
          <cell r="L3954">
            <v>1.6000000000000001E-3</v>
          </cell>
          <cell r="M3954">
            <v>11</v>
          </cell>
          <cell r="N3954" t="str">
            <v>Not Found</v>
          </cell>
          <cell r="O3954">
            <v>9.8400000000000001E-2</v>
          </cell>
          <cell r="P3954">
            <v>2.3999999999999998E-3</v>
          </cell>
          <cell r="Q3954">
            <v>8</v>
          </cell>
          <cell r="R3954">
            <v>-0.98291818911049189</v>
          </cell>
          <cell r="S3954">
            <v>-0.45895326547323223</v>
          </cell>
          <cell r="T3954">
            <v>-4.4752669361177014E-2</v>
          </cell>
          <cell r="U3954">
            <v>-0.49521525982380243</v>
          </cell>
          <cell r="V3954">
            <v>-0.38132142833754862</v>
          </cell>
          <cell r="W3954">
            <v>0.25918078377818571</v>
          </cell>
          <cell r="X3954">
            <v>16</v>
          </cell>
          <cell r="Y3954">
            <v>32</v>
          </cell>
          <cell r="Z3954">
            <v>48</v>
          </cell>
          <cell r="AA3954">
            <v>31</v>
          </cell>
          <cell r="AB3954">
            <v>36</v>
          </cell>
          <cell r="AC3954">
            <v>60</v>
          </cell>
        </row>
        <row r="3955">
          <cell r="A3955" t="str">
            <v>wYJ</v>
          </cell>
          <cell r="B3955" t="str">
            <v>w</v>
          </cell>
          <cell r="C3955" t="str">
            <v>early-8</v>
          </cell>
          <cell r="D3955" t="str">
            <v>Y</v>
          </cell>
          <cell r="E3955" t="str">
            <v>J</v>
          </cell>
          <cell r="F3955" t="str">
            <v>mid-8</v>
          </cell>
          <cell r="G3955" t="str">
            <v>wY</v>
          </cell>
          <cell r="H3955" t="str">
            <v>YJ</v>
          </cell>
          <cell r="I3955">
            <v>2</v>
          </cell>
          <cell r="J3955" t="str">
            <v>Not Found</v>
          </cell>
          <cell r="K3955">
            <v>6.5299999999999997E-2</v>
          </cell>
          <cell r="L3955">
            <v>1.8E-3</v>
          </cell>
          <cell r="M3955">
            <v>12</v>
          </cell>
          <cell r="N3955" t="str">
            <v>Not Found</v>
          </cell>
          <cell r="O3955">
            <v>8.5900000000000004E-2</v>
          </cell>
          <cell r="P3955">
            <v>2.3999999999999998E-3</v>
          </cell>
          <cell r="Q3955">
            <v>7</v>
          </cell>
          <cell r="R3955">
            <v>-1.0059932829328406</v>
          </cell>
          <cell r="S3955">
            <v>-0.40085943024167181</v>
          </cell>
          <cell r="T3955">
            <v>0.11630533100042251</v>
          </cell>
          <cell r="U3955">
            <v>-0.78137273593103118</v>
          </cell>
          <cell r="V3955">
            <v>-0.38132142833754862</v>
          </cell>
          <cell r="W3955">
            <v>2.7566784120404197E-2</v>
          </cell>
          <cell r="X3955">
            <v>16</v>
          </cell>
          <cell r="Y3955">
            <v>34</v>
          </cell>
          <cell r="Z3955">
            <v>54</v>
          </cell>
          <cell r="AA3955">
            <v>22</v>
          </cell>
          <cell r="AB3955">
            <v>36</v>
          </cell>
          <cell r="AC3955">
            <v>51</v>
          </cell>
        </row>
        <row r="3956">
          <cell r="A3956" t="str">
            <v>wYk</v>
          </cell>
          <cell r="B3956" t="str">
            <v>w</v>
          </cell>
          <cell r="C3956" t="str">
            <v>early-8</v>
          </cell>
          <cell r="D3956" t="str">
            <v>Y</v>
          </cell>
          <cell r="E3956" t="str">
            <v>k</v>
          </cell>
          <cell r="F3956" t="str">
            <v>mid-8</v>
          </cell>
          <cell r="G3956" t="str">
            <v>wY</v>
          </cell>
          <cell r="H3956" t="str">
            <v>Yk</v>
          </cell>
          <cell r="I3956">
            <v>2</v>
          </cell>
          <cell r="J3956" t="str">
            <v>Not Found</v>
          </cell>
          <cell r="K3956">
            <v>0.108</v>
          </cell>
          <cell r="L3956">
            <v>4.4999999999999997E-3</v>
          </cell>
          <cell r="M3956">
            <v>23</v>
          </cell>
          <cell r="N3956" t="str">
            <v>Not Found</v>
          </cell>
          <cell r="O3956">
            <v>0.14030000000000001</v>
          </cell>
          <cell r="P3956">
            <v>5.0000000000000001E-3</v>
          </cell>
          <cell r="Q3956">
            <v>17</v>
          </cell>
          <cell r="R3956">
            <v>-2.0686776718553481E-2</v>
          </cell>
          <cell r="S3956">
            <v>0.3834073453843943</v>
          </cell>
          <cell r="T3956">
            <v>1.8879433349780173</v>
          </cell>
          <cell r="U3956">
            <v>0.46398460008762893</v>
          </cell>
          <cell r="V3956">
            <v>0.41288147467997494</v>
          </cell>
          <cell r="W3956">
            <v>2.343706780698219</v>
          </cell>
          <cell r="X3956">
            <v>49</v>
          </cell>
          <cell r="Y3956">
            <v>65</v>
          </cell>
          <cell r="Z3956">
            <v>97</v>
          </cell>
          <cell r="AA3956">
            <v>68</v>
          </cell>
          <cell r="AB3956">
            <v>66</v>
          </cell>
          <cell r="AC3956">
            <v>99</v>
          </cell>
        </row>
        <row r="3957">
          <cell r="A3957" t="str">
            <v>wYm</v>
          </cell>
          <cell r="B3957" t="str">
            <v>w</v>
          </cell>
          <cell r="C3957" t="str">
            <v>early-8</v>
          </cell>
          <cell r="D3957" t="str">
            <v>Y</v>
          </cell>
          <cell r="E3957" t="str">
            <v>m</v>
          </cell>
          <cell r="F3957" t="str">
            <v>early-8</v>
          </cell>
          <cell r="G3957" t="str">
            <v>wY</v>
          </cell>
          <cell r="H3957" t="str">
            <v>Ym</v>
          </cell>
          <cell r="I3957">
            <v>1</v>
          </cell>
          <cell r="J3957" t="str">
            <v>Not Found</v>
          </cell>
          <cell r="K3957">
            <v>0.104</v>
          </cell>
          <cell r="L3957">
            <v>2.7000000000000001E-3</v>
          </cell>
          <cell r="M3957">
            <v>18</v>
          </cell>
          <cell r="N3957" t="str">
            <v>Not Found</v>
          </cell>
          <cell r="O3957">
            <v>0.125</v>
          </cell>
          <cell r="P3957">
            <v>3.7000000000000002E-3</v>
          </cell>
          <cell r="Q3957">
            <v>12</v>
          </cell>
          <cell r="R3957">
            <v>-0.11298715200794814</v>
          </cell>
          <cell r="S3957">
            <v>-0.13943717169964967</v>
          </cell>
          <cell r="T3957">
            <v>1.0826533331700197</v>
          </cell>
          <cell r="U3957">
            <v>0.1137278493323806</v>
          </cell>
          <cell r="V3957">
            <v>1.5780023171213225E-2</v>
          </cell>
          <cell r="W3957">
            <v>1.1856367824093117</v>
          </cell>
          <cell r="X3957">
            <v>45</v>
          </cell>
          <cell r="Y3957">
            <v>44</v>
          </cell>
          <cell r="Z3957">
            <v>86</v>
          </cell>
          <cell r="AA3957">
            <v>55.000000000000007</v>
          </cell>
          <cell r="AB3957">
            <v>51</v>
          </cell>
          <cell r="AC3957">
            <v>88</v>
          </cell>
        </row>
        <row r="3958">
          <cell r="A3958" t="str">
            <v>wYs</v>
          </cell>
          <cell r="B3958" t="str">
            <v>w</v>
          </cell>
          <cell r="C3958" t="str">
            <v>early-8</v>
          </cell>
          <cell r="D3958" t="str">
            <v>Y</v>
          </cell>
          <cell r="E3958" t="str">
            <v>s</v>
          </cell>
          <cell r="F3958" t="str">
            <v>late-8</v>
          </cell>
          <cell r="G3958" t="str">
            <v>wY</v>
          </cell>
          <cell r="H3958" t="str">
            <v>Ys</v>
          </cell>
          <cell r="I3958">
            <v>3</v>
          </cell>
          <cell r="J3958" t="str">
            <v>Not Found</v>
          </cell>
          <cell r="K3958">
            <v>0.13339999999999999</v>
          </cell>
          <cell r="L3958">
            <v>3.0000000000000001E-3</v>
          </cell>
          <cell r="M3958">
            <v>20</v>
          </cell>
          <cell r="N3958" t="str">
            <v>Not Found</v>
          </cell>
          <cell r="O3958">
            <v>0.14199999999999999</v>
          </cell>
          <cell r="P3958">
            <v>4.4999999999999997E-3</v>
          </cell>
          <cell r="Q3958">
            <v>14</v>
          </cell>
          <cell r="R3958">
            <v>0.56542060636910185</v>
          </cell>
          <cell r="S3958">
            <v>-5.2296418852309019E-2</v>
          </cell>
          <cell r="T3958">
            <v>1.4047693338932186</v>
          </cell>
          <cell r="U3958">
            <v>0.50290201683821156</v>
          </cell>
          <cell r="V3958">
            <v>0.2601501471766049</v>
          </cell>
          <cell r="W3958">
            <v>1.6488647817248745</v>
          </cell>
          <cell r="X3958">
            <v>71</v>
          </cell>
          <cell r="Y3958">
            <v>48</v>
          </cell>
          <cell r="Z3958">
            <v>92</v>
          </cell>
          <cell r="AA3958">
            <v>69</v>
          </cell>
          <cell r="AB3958">
            <v>61</v>
          </cell>
          <cell r="AC3958">
            <v>95</v>
          </cell>
        </row>
        <row r="3959">
          <cell r="A3959" t="str">
            <v>wYS</v>
          </cell>
          <cell r="B3959" t="str">
            <v>w</v>
          </cell>
          <cell r="C3959" t="str">
            <v>early-8</v>
          </cell>
          <cell r="D3959" t="str">
            <v>Y</v>
          </cell>
          <cell r="E3959" t="str">
            <v>S</v>
          </cell>
          <cell r="F3959" t="str">
            <v>late-8</v>
          </cell>
          <cell r="G3959" t="str">
            <v>wY</v>
          </cell>
          <cell r="H3959" t="str">
            <v>YS</v>
          </cell>
          <cell r="I3959">
            <v>3</v>
          </cell>
          <cell r="J3959" t="str">
            <v>Not Found</v>
          </cell>
          <cell r="K3959">
            <v>6.2300000000000001E-2</v>
          </cell>
          <cell r="L3959">
            <v>1.6000000000000001E-3</v>
          </cell>
          <cell r="M3959">
            <v>12</v>
          </cell>
          <cell r="N3959" t="str">
            <v>Not Found</v>
          </cell>
          <cell r="O3959">
            <v>9.0800000000000006E-2</v>
          </cell>
          <cell r="P3959">
            <v>2.3999999999999998E-3</v>
          </cell>
          <cell r="Q3959">
            <v>9</v>
          </cell>
          <cell r="R3959">
            <v>-1.0752185643998864</v>
          </cell>
          <cell r="S3959">
            <v>-0.45895326547323223</v>
          </cell>
          <cell r="T3959">
            <v>0.11630533100042251</v>
          </cell>
          <cell r="U3959">
            <v>-0.6691990052969975</v>
          </cell>
          <cell r="V3959">
            <v>-0.38132142833754862</v>
          </cell>
          <cell r="W3959">
            <v>0.49079478343596716</v>
          </cell>
          <cell r="X3959">
            <v>14.000000000000002</v>
          </cell>
          <cell r="Y3959">
            <v>32</v>
          </cell>
          <cell r="Z3959">
            <v>54</v>
          </cell>
          <cell r="AA3959">
            <v>25</v>
          </cell>
          <cell r="AB3959">
            <v>36</v>
          </cell>
          <cell r="AC3959">
            <v>69</v>
          </cell>
        </row>
        <row r="3960">
          <cell r="A3960" t="str">
            <v>wYT</v>
          </cell>
          <cell r="B3960" t="str">
            <v>w</v>
          </cell>
          <cell r="C3960" t="str">
            <v>early-8</v>
          </cell>
          <cell r="D3960" t="str">
            <v>Y</v>
          </cell>
          <cell r="E3960" t="str">
            <v>T</v>
          </cell>
          <cell r="F3960" t="str">
            <v>late-8</v>
          </cell>
          <cell r="G3960" t="str">
            <v>wY</v>
          </cell>
          <cell r="H3960" t="str">
            <v>YT</v>
          </cell>
          <cell r="I3960">
            <v>3</v>
          </cell>
          <cell r="J3960" t="str">
            <v>Not Found</v>
          </cell>
          <cell r="K3960">
            <v>6.1899999999999997E-2</v>
          </cell>
          <cell r="L3960">
            <v>1.6999999999999999E-3</v>
          </cell>
          <cell r="M3960">
            <v>12</v>
          </cell>
          <cell r="N3960" t="str">
            <v>Not Found</v>
          </cell>
          <cell r="O3960">
            <v>8.8200000000000001E-2</v>
          </cell>
          <cell r="P3960">
            <v>2.3999999999999998E-3</v>
          </cell>
          <cell r="Q3960">
            <v>9</v>
          </cell>
          <cell r="R3960">
            <v>-1.084448601928826</v>
          </cell>
          <cell r="S3960">
            <v>-0.42990634785745202</v>
          </cell>
          <cell r="T3960">
            <v>0.11630533100042251</v>
          </cell>
          <cell r="U3960">
            <v>-0.72871976032730124</v>
          </cell>
          <cell r="V3960">
            <v>-0.38132142833754862</v>
          </cell>
          <cell r="W3960">
            <v>0.49079478343596716</v>
          </cell>
          <cell r="X3960">
            <v>14.000000000000002</v>
          </cell>
          <cell r="Y3960">
            <v>33</v>
          </cell>
          <cell r="Z3960">
            <v>54</v>
          </cell>
          <cell r="AA3960">
            <v>23</v>
          </cell>
          <cell r="AB3960">
            <v>36</v>
          </cell>
          <cell r="AC3960">
            <v>69</v>
          </cell>
        </row>
        <row r="3961">
          <cell r="A3961" t="str">
            <v>y@b</v>
          </cell>
          <cell r="B3961" t="str">
            <v>y</v>
          </cell>
          <cell r="C3961" t="str">
            <v>early-8</v>
          </cell>
          <cell r="D3961" t="str">
            <v>@</v>
          </cell>
          <cell r="E3961" t="str">
            <v>b</v>
          </cell>
          <cell r="F3961" t="str">
            <v>early-8</v>
          </cell>
          <cell r="G3961" t="str">
            <v>y@</v>
          </cell>
          <cell r="H3961" t="str">
            <v>@b</v>
          </cell>
          <cell r="I3961">
            <v>1</v>
          </cell>
          <cell r="J3961" t="str">
            <v>Not Found</v>
          </cell>
          <cell r="K3961">
            <v>0.1133</v>
          </cell>
          <cell r="L3961">
            <v>2.8999999999999998E-3</v>
          </cell>
          <cell r="M3961">
            <v>10</v>
          </cell>
          <cell r="N3961" t="str">
            <v>Not Found</v>
          </cell>
          <cell r="O3961">
            <v>0.1139</v>
          </cell>
          <cell r="P3961">
            <v>3.3999999999999998E-3</v>
          </cell>
          <cell r="Q3961">
            <v>5</v>
          </cell>
          <cell r="R3961">
            <v>0.1016112205398943</v>
          </cell>
          <cell r="S3961">
            <v>-8.134333646808932E-2</v>
          </cell>
          <cell r="T3961">
            <v>-0.20581066972277653</v>
          </cell>
          <cell r="U3961">
            <v>-0.1403799894508386</v>
          </cell>
          <cell r="V3961">
            <v>-7.5858773330808829E-2</v>
          </cell>
          <cell r="W3961">
            <v>-0.43566121519515877</v>
          </cell>
          <cell r="X3961">
            <v>54</v>
          </cell>
          <cell r="Y3961">
            <v>46</v>
          </cell>
          <cell r="Z3961">
            <v>42</v>
          </cell>
          <cell r="AA3961">
            <v>44</v>
          </cell>
          <cell r="AB3961">
            <v>48</v>
          </cell>
          <cell r="AC3961">
            <v>33</v>
          </cell>
        </row>
        <row r="3962">
          <cell r="A3962" t="str">
            <v>y@C</v>
          </cell>
          <cell r="B3962" t="str">
            <v>y</v>
          </cell>
          <cell r="C3962" t="str">
            <v>early-8</v>
          </cell>
          <cell r="D3962" t="str">
            <v>@</v>
          </cell>
          <cell r="E3962" t="str">
            <v>C</v>
          </cell>
          <cell r="F3962" t="str">
            <v>mid-8</v>
          </cell>
          <cell r="G3962" t="str">
            <v>y@</v>
          </cell>
          <cell r="H3962" t="str">
            <v>@C</v>
          </cell>
          <cell r="I3962">
            <v>2</v>
          </cell>
          <cell r="J3962" t="str">
            <v>Not Found</v>
          </cell>
          <cell r="K3962">
            <v>9.5299999999999996E-2</v>
          </cell>
          <cell r="L3962">
            <v>1.8E-3</v>
          </cell>
          <cell r="M3962">
            <v>10</v>
          </cell>
          <cell r="N3962" t="str">
            <v>Not Found</v>
          </cell>
          <cell r="O3962">
            <v>0.1046</v>
          </cell>
          <cell r="P3962">
            <v>3.2000000000000002E-3</v>
          </cell>
          <cell r="Q3962">
            <v>4</v>
          </cell>
          <cell r="R3962">
            <v>-0.31374046826238133</v>
          </cell>
          <cell r="S3962">
            <v>-0.40085943024167181</v>
          </cell>
          <cell r="T3962">
            <v>-0.20581066972277653</v>
          </cell>
          <cell r="U3962">
            <v>-0.35328115167461693</v>
          </cell>
          <cell r="V3962">
            <v>-0.13695130433215669</v>
          </cell>
          <cell r="W3962">
            <v>-0.66727521485294028</v>
          </cell>
          <cell r="X3962">
            <v>38</v>
          </cell>
          <cell r="Y3962">
            <v>34</v>
          </cell>
          <cell r="Z3962">
            <v>42</v>
          </cell>
          <cell r="AA3962">
            <v>36</v>
          </cell>
          <cell r="AB3962">
            <v>45</v>
          </cell>
          <cell r="AC3962">
            <v>25</v>
          </cell>
        </row>
        <row r="3963">
          <cell r="A3963" t="str">
            <v>y@d</v>
          </cell>
          <cell r="B3963" t="str">
            <v>y</v>
          </cell>
          <cell r="C3963" t="str">
            <v>early-8</v>
          </cell>
          <cell r="D3963" t="str">
            <v>@</v>
          </cell>
          <cell r="E3963" t="str">
            <v>d</v>
          </cell>
          <cell r="F3963" t="str">
            <v>early-8</v>
          </cell>
          <cell r="G3963" t="str">
            <v>y@</v>
          </cell>
          <cell r="H3963" t="str">
            <v>@d</v>
          </cell>
          <cell r="I3963">
            <v>1</v>
          </cell>
          <cell r="J3963" t="str">
            <v>Not Found</v>
          </cell>
          <cell r="K3963">
            <v>0.12529999999999999</v>
          </cell>
          <cell r="L3963">
            <v>2.7000000000000001E-3</v>
          </cell>
          <cell r="M3963">
            <v>15</v>
          </cell>
          <cell r="N3963" t="str">
            <v>Not Found</v>
          </cell>
          <cell r="O3963">
            <v>0.14549999999999999</v>
          </cell>
          <cell r="P3963">
            <v>6.0000000000000001E-3</v>
          </cell>
          <cell r="Q3963">
            <v>11</v>
          </cell>
          <cell r="R3963">
            <v>0.37851234640807796</v>
          </cell>
          <cell r="S3963">
            <v>-0.13943717169964967</v>
          </cell>
          <cell r="T3963">
            <v>0.59947933208522108</v>
          </cell>
          <cell r="U3963">
            <v>0.58302611014823569</v>
          </cell>
          <cell r="V3963">
            <v>0.71834412968671479</v>
          </cell>
          <cell r="W3963">
            <v>0.95402278275153019</v>
          </cell>
          <cell r="X3963">
            <v>65</v>
          </cell>
          <cell r="Y3963">
            <v>44</v>
          </cell>
          <cell r="Z3963">
            <v>72</v>
          </cell>
          <cell r="AA3963">
            <v>72</v>
          </cell>
          <cell r="AB3963">
            <v>77</v>
          </cell>
          <cell r="AC3963">
            <v>83</v>
          </cell>
        </row>
        <row r="3964">
          <cell r="A3964" t="str">
            <v>y@f</v>
          </cell>
          <cell r="B3964" t="str">
            <v>y</v>
          </cell>
          <cell r="C3964" t="str">
            <v>early-8</v>
          </cell>
          <cell r="D3964" t="str">
            <v>@</v>
          </cell>
          <cell r="E3964" t="str">
            <v>f</v>
          </cell>
          <cell r="F3964" t="str">
            <v>mid-8</v>
          </cell>
          <cell r="G3964" t="str">
            <v>y@</v>
          </cell>
          <cell r="H3964" t="str">
            <v>@f</v>
          </cell>
          <cell r="I3964">
            <v>2</v>
          </cell>
          <cell r="J3964" t="str">
            <v>Not Found</v>
          </cell>
          <cell r="K3964">
            <v>0.107</v>
          </cell>
          <cell r="L3964">
            <v>1.6000000000000001E-3</v>
          </cell>
          <cell r="M3964">
            <v>8</v>
          </cell>
          <cell r="N3964" t="str">
            <v>Not Found</v>
          </cell>
          <cell r="O3964">
            <v>0.1113</v>
          </cell>
          <cell r="P3964">
            <v>3.0000000000000001E-3</v>
          </cell>
          <cell r="Q3964">
            <v>4</v>
          </cell>
          <cell r="R3964">
            <v>-4.3761870540902144E-2</v>
          </cell>
          <cell r="S3964">
            <v>-0.45895326547323223</v>
          </cell>
          <cell r="T3964">
            <v>-0.52792667044597552</v>
          </cell>
          <cell r="U3964">
            <v>-0.19990074448114234</v>
          </cell>
          <cell r="V3964">
            <v>-0.19804383533350467</v>
          </cell>
          <cell r="W3964">
            <v>-0.66727521485294028</v>
          </cell>
          <cell r="X3964">
            <v>48</v>
          </cell>
          <cell r="Y3964">
            <v>32</v>
          </cell>
          <cell r="Z3964">
            <v>30</v>
          </cell>
          <cell r="AA3964">
            <v>42</v>
          </cell>
          <cell r="AB3964">
            <v>43</v>
          </cell>
          <cell r="AC3964">
            <v>25</v>
          </cell>
        </row>
        <row r="3965">
          <cell r="A3965" t="str">
            <v>y@g</v>
          </cell>
          <cell r="B3965" t="str">
            <v>y</v>
          </cell>
          <cell r="C3965" t="str">
            <v>early-8</v>
          </cell>
          <cell r="D3965" t="str">
            <v>@</v>
          </cell>
          <cell r="E3965" t="str">
            <v>g</v>
          </cell>
          <cell r="F3965" t="str">
            <v>mid-8</v>
          </cell>
          <cell r="G3965" t="str">
            <v>y@</v>
          </cell>
          <cell r="H3965" t="str">
            <v>@g</v>
          </cell>
          <cell r="I3965">
            <v>2</v>
          </cell>
          <cell r="J3965" t="str">
            <v>Not Found</v>
          </cell>
          <cell r="K3965">
            <v>0.1053</v>
          </cell>
          <cell r="L3965">
            <v>3.2000000000000002E-3</v>
          </cell>
          <cell r="M3965">
            <v>15</v>
          </cell>
          <cell r="N3965" t="str">
            <v>Not Found</v>
          </cell>
          <cell r="O3965">
            <v>0.111</v>
          </cell>
          <cell r="P3965">
            <v>4.1999999999999997E-3</v>
          </cell>
          <cell r="Q3965">
            <v>6</v>
          </cell>
          <cell r="R3965">
            <v>-8.2989530038894685E-2</v>
          </cell>
          <cell r="S3965">
            <v>5.7974163792514658E-3</v>
          </cell>
          <cell r="T3965">
            <v>0.59947933208522108</v>
          </cell>
          <cell r="U3965">
            <v>-0.20676852390771572</v>
          </cell>
          <cell r="V3965">
            <v>0.168511350674583</v>
          </cell>
          <cell r="W3965">
            <v>-0.20404721553737729</v>
          </cell>
          <cell r="X3965">
            <v>47</v>
          </cell>
          <cell r="Y3965">
            <v>50</v>
          </cell>
          <cell r="Z3965">
            <v>72</v>
          </cell>
          <cell r="AA3965">
            <v>42</v>
          </cell>
          <cell r="AB3965">
            <v>56.999999999999993</v>
          </cell>
          <cell r="AC3965">
            <v>42</v>
          </cell>
        </row>
        <row r="3966">
          <cell r="A3966" t="str">
            <v>y@G</v>
          </cell>
          <cell r="B3966" t="str">
            <v>y</v>
          </cell>
          <cell r="C3966" t="str">
            <v>early-8</v>
          </cell>
          <cell r="D3966" t="str">
            <v>@</v>
          </cell>
          <cell r="E3966" t="str">
            <v>G</v>
          </cell>
          <cell r="F3966" t="str">
            <v>mid-8</v>
          </cell>
          <cell r="G3966" t="str">
            <v>y@</v>
          </cell>
          <cell r="H3966" t="str">
            <v>@G</v>
          </cell>
          <cell r="I3966">
            <v>2</v>
          </cell>
          <cell r="J3966" t="str">
            <v>Not Found</v>
          </cell>
          <cell r="K3966">
            <v>9.9099999999999994E-2</v>
          </cell>
          <cell r="L3966">
            <v>4.0000000000000001E-3</v>
          </cell>
          <cell r="M3966">
            <v>13</v>
          </cell>
          <cell r="N3966" t="str">
            <v>Not Found</v>
          </cell>
          <cell r="O3966">
            <v>0.1108</v>
          </cell>
          <cell r="P3966">
            <v>5.5999999999999999E-3</v>
          </cell>
          <cell r="Q3966">
            <v>8</v>
          </cell>
          <cell r="R3966">
            <v>-0.22605511173745652</v>
          </cell>
          <cell r="S3966">
            <v>0.23817275730549328</v>
          </cell>
          <cell r="T3966">
            <v>0.27736333136202201</v>
          </cell>
          <cell r="U3966">
            <v>-0.21134704352543149</v>
          </cell>
          <cell r="V3966">
            <v>0.59615906768401883</v>
          </cell>
          <cell r="W3966">
            <v>0.25918078377818571</v>
          </cell>
          <cell r="X3966">
            <v>41</v>
          </cell>
          <cell r="Y3966">
            <v>59</v>
          </cell>
          <cell r="Z3966">
            <v>61</v>
          </cell>
          <cell r="AA3966">
            <v>42</v>
          </cell>
          <cell r="AB3966">
            <v>73</v>
          </cell>
          <cell r="AC3966">
            <v>60</v>
          </cell>
        </row>
        <row r="3967">
          <cell r="A3967" t="str">
            <v>y@J</v>
          </cell>
          <cell r="B3967" t="str">
            <v>y</v>
          </cell>
          <cell r="C3967" t="str">
            <v>early-8</v>
          </cell>
          <cell r="D3967" t="str">
            <v>@</v>
          </cell>
          <cell r="E3967" t="str">
            <v>J</v>
          </cell>
          <cell r="F3967" t="str">
            <v>mid-8</v>
          </cell>
          <cell r="G3967" t="str">
            <v>y@</v>
          </cell>
          <cell r="H3967" t="str">
            <v>@J</v>
          </cell>
          <cell r="I3967">
            <v>2</v>
          </cell>
          <cell r="J3967" t="str">
            <v>Not Found</v>
          </cell>
          <cell r="K3967">
            <v>9.8100000000000007E-2</v>
          </cell>
          <cell r="L3967">
            <v>1.1000000000000001E-3</v>
          </cell>
          <cell r="M3967">
            <v>5</v>
          </cell>
          <cell r="N3967" t="str">
            <v>Not Found</v>
          </cell>
          <cell r="O3967">
            <v>9.8299999999999998E-2</v>
          </cell>
          <cell r="P3967">
            <v>1.6999999999999999E-3</v>
          </cell>
          <cell r="Q3967">
            <v>2</v>
          </cell>
          <cell r="R3967">
            <v>-0.24913020555980486</v>
          </cell>
          <cell r="S3967">
            <v>-0.60418785355213334</v>
          </cell>
          <cell r="T3967">
            <v>-1.0111006715307742</v>
          </cell>
          <cell r="U3967">
            <v>-0.49750451963266029</v>
          </cell>
          <cell r="V3967">
            <v>-0.59514528684226642</v>
          </cell>
          <cell r="W3967">
            <v>-1.1305032141685032</v>
          </cell>
          <cell r="X3967">
            <v>40</v>
          </cell>
          <cell r="Y3967">
            <v>27</v>
          </cell>
          <cell r="Z3967">
            <v>15</v>
          </cell>
          <cell r="AA3967">
            <v>31</v>
          </cell>
          <cell r="AB3967">
            <v>28.000000000000004</v>
          </cell>
          <cell r="AC3967">
            <v>13</v>
          </cell>
        </row>
        <row r="3968">
          <cell r="A3968" t="str">
            <v>y@l</v>
          </cell>
          <cell r="B3968" t="str">
            <v>y</v>
          </cell>
          <cell r="C3968" t="str">
            <v>early-8</v>
          </cell>
          <cell r="D3968" t="str">
            <v>@</v>
          </cell>
          <cell r="E3968" t="str">
            <v>l</v>
          </cell>
          <cell r="F3968" t="str">
            <v>late-8</v>
          </cell>
          <cell r="G3968" t="str">
            <v>y@</v>
          </cell>
          <cell r="H3968" t="str">
            <v>@l</v>
          </cell>
          <cell r="I3968">
            <v>3</v>
          </cell>
          <cell r="J3968" t="str">
            <v>Not Found</v>
          </cell>
          <cell r="K3968">
            <v>0.161</v>
          </cell>
          <cell r="L3968">
            <v>8.8999999999999999E-3</v>
          </cell>
          <cell r="M3968">
            <v>9</v>
          </cell>
          <cell r="N3968" t="str">
            <v>Not Found</v>
          </cell>
          <cell r="O3968">
            <v>0.17349999999999999</v>
          </cell>
          <cell r="P3968">
            <v>5.4000000000000003E-3</v>
          </cell>
          <cell r="Q3968">
            <v>6</v>
          </cell>
          <cell r="R3968">
            <v>1.2022931958659246</v>
          </cell>
          <cell r="S3968">
            <v>1.6614717204787244</v>
          </cell>
          <cell r="T3968">
            <v>-0.36686867008437607</v>
          </cell>
          <cell r="U3968">
            <v>1.2240188566284282</v>
          </cell>
          <cell r="V3968">
            <v>0.5350665366826709</v>
          </cell>
          <cell r="W3968">
            <v>-0.20404721553737729</v>
          </cell>
          <cell r="X3968">
            <v>89</v>
          </cell>
          <cell r="Y3968">
            <v>95</v>
          </cell>
          <cell r="Z3968">
            <v>36</v>
          </cell>
          <cell r="AA3968">
            <v>89</v>
          </cell>
          <cell r="AB3968">
            <v>71</v>
          </cell>
          <cell r="AC3968">
            <v>42</v>
          </cell>
        </row>
        <row r="3969">
          <cell r="A3969" t="str">
            <v>y@n</v>
          </cell>
          <cell r="B3969" t="str">
            <v>y</v>
          </cell>
          <cell r="C3969" t="str">
            <v>early-8</v>
          </cell>
          <cell r="D3969" t="str">
            <v>@</v>
          </cell>
          <cell r="E3969" t="str">
            <v>n</v>
          </cell>
          <cell r="F3969" t="str">
            <v>early-8</v>
          </cell>
          <cell r="G3969" t="str">
            <v>y@</v>
          </cell>
          <cell r="H3969" t="str">
            <v>@n</v>
          </cell>
          <cell r="I3969">
            <v>1</v>
          </cell>
          <cell r="J3969" t="str">
            <v>Not Found</v>
          </cell>
          <cell r="K3969">
            <v>0.18340000000000001</v>
          </cell>
          <cell r="L3969">
            <v>1.47E-2</v>
          </cell>
          <cell r="M3969">
            <v>18</v>
          </cell>
          <cell r="N3969" t="str">
            <v>Not Found</v>
          </cell>
          <cell r="O3969">
            <v>0.19739999999999999</v>
          </cell>
          <cell r="P3969">
            <v>1.7600000000000001E-2</v>
          </cell>
          <cell r="Q3969">
            <v>13</v>
          </cell>
          <cell r="R3969">
            <v>1.7191752974865344</v>
          </cell>
          <cell r="S3969">
            <v>3.3461929421939773</v>
          </cell>
          <cell r="T3969">
            <v>1.0826533331700197</v>
          </cell>
          <cell r="U3969">
            <v>1.7711519509454501</v>
          </cell>
          <cell r="V3969">
            <v>4.2617109277648968</v>
          </cell>
          <cell r="W3969">
            <v>1.4172507820670932</v>
          </cell>
          <cell r="X3969">
            <v>96</v>
          </cell>
          <cell r="Y3969">
            <v>100</v>
          </cell>
          <cell r="Z3969">
            <v>86</v>
          </cell>
          <cell r="AA3969">
            <v>96</v>
          </cell>
          <cell r="AB3969">
            <v>100</v>
          </cell>
          <cell r="AC3969">
            <v>92</v>
          </cell>
        </row>
        <row r="3970">
          <cell r="A3970" t="str">
            <v>y@r</v>
          </cell>
          <cell r="B3970" t="str">
            <v>y</v>
          </cell>
          <cell r="C3970" t="str">
            <v>early-8</v>
          </cell>
          <cell r="D3970" t="str">
            <v>@</v>
          </cell>
          <cell r="E3970" t="str">
            <v>r</v>
          </cell>
          <cell r="F3970" t="str">
            <v>late-8</v>
          </cell>
          <cell r="G3970" t="str">
            <v>y@</v>
          </cell>
          <cell r="H3970" t="str">
            <v>@r</v>
          </cell>
          <cell r="I3970">
            <v>3</v>
          </cell>
          <cell r="J3970" t="str">
            <v>Not Found</v>
          </cell>
          <cell r="K3970">
            <v>0.16569999999999999</v>
          </cell>
          <cell r="L3970">
            <v>7.4999999999999997E-3</v>
          </cell>
          <cell r="M3970">
            <v>6</v>
          </cell>
          <cell r="N3970" t="str">
            <v>Not Found</v>
          </cell>
          <cell r="O3970">
            <v>0.18</v>
          </cell>
          <cell r="P3970">
            <v>4.3E-3</v>
          </cell>
          <cell r="Q3970">
            <v>3</v>
          </cell>
          <cell r="R3970">
            <v>1.310746136830963</v>
          </cell>
          <cell r="S3970">
            <v>1.2548148738578011</v>
          </cell>
          <cell r="T3970">
            <v>-0.85004267116917465</v>
          </cell>
          <cell r="U3970">
            <v>1.3728207442041875</v>
          </cell>
          <cell r="V3970">
            <v>0.19905761617525705</v>
          </cell>
          <cell r="W3970">
            <v>-0.89888921451072179</v>
          </cell>
          <cell r="X3970">
            <v>91</v>
          </cell>
          <cell r="Y3970">
            <v>90</v>
          </cell>
          <cell r="Z3970">
            <v>20</v>
          </cell>
          <cell r="AA3970">
            <v>92</v>
          </cell>
          <cell r="AB3970">
            <v>57.999999999999993</v>
          </cell>
          <cell r="AC3970">
            <v>18</v>
          </cell>
        </row>
        <row r="3971">
          <cell r="A3971" t="str">
            <v>y@s</v>
          </cell>
          <cell r="B3971" t="str">
            <v>y</v>
          </cell>
          <cell r="C3971" t="str">
            <v>early-8</v>
          </cell>
          <cell r="D3971" t="str">
            <v>@</v>
          </cell>
          <cell r="E3971" t="str">
            <v>s</v>
          </cell>
          <cell r="F3971" t="str">
            <v>late-8</v>
          </cell>
          <cell r="G3971" t="str">
            <v>y@</v>
          </cell>
          <cell r="H3971" t="str">
            <v>@s</v>
          </cell>
          <cell r="I3971">
            <v>3</v>
          </cell>
          <cell r="J3971" t="str">
            <v>Not Found</v>
          </cell>
          <cell r="K3971">
            <v>0.16619999999999999</v>
          </cell>
          <cell r="L3971">
            <v>7.4999999999999997E-3</v>
          </cell>
          <cell r="M3971">
            <v>11</v>
          </cell>
          <cell r="N3971" t="str">
            <v>Not Found</v>
          </cell>
          <cell r="O3971">
            <v>0.15440000000000001</v>
          </cell>
          <cell r="P3971">
            <v>8.0999999999999996E-3</v>
          </cell>
          <cell r="Q3971">
            <v>8</v>
          </cell>
          <cell r="R3971">
            <v>1.3222836837421372</v>
          </cell>
          <cell r="S3971">
            <v>1.2548148738578011</v>
          </cell>
          <cell r="T3971">
            <v>-4.4752669361177014E-2</v>
          </cell>
          <cell r="U3971">
            <v>0.78677023313658312</v>
          </cell>
          <cell r="V3971">
            <v>1.3598157052008681</v>
          </cell>
          <cell r="W3971">
            <v>0.25918078377818571</v>
          </cell>
          <cell r="X3971">
            <v>91</v>
          </cell>
          <cell r="Y3971">
            <v>90</v>
          </cell>
          <cell r="Z3971">
            <v>48</v>
          </cell>
          <cell r="AA3971">
            <v>78</v>
          </cell>
          <cell r="AB3971">
            <v>91</v>
          </cell>
          <cell r="AC3971">
            <v>60</v>
          </cell>
        </row>
        <row r="3972">
          <cell r="A3972" t="str">
            <v>y@S</v>
          </cell>
          <cell r="B3972" t="str">
            <v>y</v>
          </cell>
          <cell r="C3972" t="str">
            <v>early-8</v>
          </cell>
          <cell r="D3972" t="str">
            <v>@</v>
          </cell>
          <cell r="E3972" t="str">
            <v>S</v>
          </cell>
          <cell r="F3972" t="str">
            <v>late-8</v>
          </cell>
          <cell r="G3972" t="str">
            <v>y@</v>
          </cell>
          <cell r="H3972" t="str">
            <v>@S</v>
          </cell>
          <cell r="I3972">
            <v>3</v>
          </cell>
          <cell r="J3972" t="str">
            <v>Not Found</v>
          </cell>
          <cell r="K3972">
            <v>9.5100000000000004E-2</v>
          </cell>
          <cell r="L3972">
            <v>2.3E-3</v>
          </cell>
          <cell r="M3972">
            <v>14</v>
          </cell>
          <cell r="N3972" t="str">
            <v>Not Found</v>
          </cell>
          <cell r="O3972">
            <v>0.1032</v>
          </cell>
          <cell r="P3972">
            <v>2.0999999999999999E-3</v>
          </cell>
          <cell r="Q3972">
            <v>5</v>
          </cell>
          <cell r="R3972">
            <v>-0.31835548702685085</v>
          </cell>
          <cell r="S3972">
            <v>-0.25562484216277065</v>
          </cell>
          <cell r="T3972">
            <v>0.43842133172362152</v>
          </cell>
          <cell r="U3972">
            <v>-0.38533078899862655</v>
          </cell>
          <cell r="V3972">
            <v>-0.47296022483957056</v>
          </cell>
          <cell r="W3972">
            <v>-0.43566121519515877</v>
          </cell>
          <cell r="X3972">
            <v>37</v>
          </cell>
          <cell r="Y3972">
            <v>40</v>
          </cell>
          <cell r="Z3972">
            <v>67</v>
          </cell>
          <cell r="AA3972">
            <v>35</v>
          </cell>
          <cell r="AB3972">
            <v>32</v>
          </cell>
          <cell r="AC3972">
            <v>33</v>
          </cell>
        </row>
        <row r="3973">
          <cell r="A3973" t="str">
            <v>y@t</v>
          </cell>
          <cell r="B3973" t="str">
            <v>y</v>
          </cell>
          <cell r="C3973" t="str">
            <v>early-8</v>
          </cell>
          <cell r="D3973" t="str">
            <v>@</v>
          </cell>
          <cell r="E3973" t="str">
            <v>t</v>
          </cell>
          <cell r="F3973" t="str">
            <v>mid-8</v>
          </cell>
          <cell r="G3973" t="str">
            <v>y@</v>
          </cell>
          <cell r="H3973" t="str">
            <v>@t</v>
          </cell>
          <cell r="I3973">
            <v>2</v>
          </cell>
          <cell r="J3973" t="str">
            <v>Not Found</v>
          </cell>
          <cell r="K3973">
            <v>0.15329999999999999</v>
          </cell>
          <cell r="L3973">
            <v>6.3E-3</v>
          </cell>
          <cell r="M3973">
            <v>19</v>
          </cell>
          <cell r="N3973" t="str">
            <v>Not Found</v>
          </cell>
          <cell r="O3973">
            <v>0.16020000000000001</v>
          </cell>
          <cell r="P3973">
            <v>9.5999999999999992E-3</v>
          </cell>
          <cell r="Q3973">
            <v>14</v>
          </cell>
          <cell r="R3973">
            <v>1.0246149734338399</v>
          </cell>
          <cell r="S3973">
            <v>0.90625186246843847</v>
          </cell>
          <cell r="T3973">
            <v>1.2437113335316192</v>
          </cell>
          <cell r="U3973">
            <v>0.9195473020503373</v>
          </cell>
          <cell r="V3973">
            <v>1.8180096877109777</v>
          </cell>
          <cell r="W3973">
            <v>1.6488647817248745</v>
          </cell>
          <cell r="X3973">
            <v>85</v>
          </cell>
          <cell r="Y3973">
            <v>82</v>
          </cell>
          <cell r="Z3973">
            <v>89</v>
          </cell>
          <cell r="AA3973">
            <v>82</v>
          </cell>
          <cell r="AB3973">
            <v>97</v>
          </cell>
          <cell r="AC3973">
            <v>95</v>
          </cell>
        </row>
        <row r="3974">
          <cell r="A3974" t="str">
            <v>y@T</v>
          </cell>
          <cell r="B3974" t="str">
            <v>y</v>
          </cell>
          <cell r="C3974" t="str">
            <v>early-8</v>
          </cell>
          <cell r="D3974" t="str">
            <v>@</v>
          </cell>
          <cell r="E3974" t="str">
            <v>T</v>
          </cell>
          <cell r="F3974" t="str">
            <v>late-8</v>
          </cell>
          <cell r="G3974" t="str">
            <v>y@</v>
          </cell>
          <cell r="H3974" t="str">
            <v>@T</v>
          </cell>
          <cell r="I3974">
            <v>3</v>
          </cell>
          <cell r="J3974" t="str">
            <v>Not Found</v>
          </cell>
          <cell r="K3974">
            <v>9.4700000000000006E-2</v>
          </cell>
          <cell r="L3974">
            <v>1.2999999999999999E-3</v>
          </cell>
          <cell r="M3974">
            <v>9</v>
          </cell>
          <cell r="N3974" t="str">
            <v>Not Found</v>
          </cell>
          <cell r="O3974">
            <v>0.10059999999999999</v>
          </cell>
          <cell r="P3974">
            <v>3.0000000000000001E-3</v>
          </cell>
          <cell r="Q3974">
            <v>4</v>
          </cell>
          <cell r="R3974">
            <v>-0.32758552455579026</v>
          </cell>
          <cell r="S3974">
            <v>-0.54609401832057292</v>
          </cell>
          <cell r="T3974">
            <v>-0.36686867008437607</v>
          </cell>
          <cell r="U3974">
            <v>-0.44485154402893029</v>
          </cell>
          <cell r="V3974">
            <v>-0.19804383533350467</v>
          </cell>
          <cell r="W3974">
            <v>-0.66727521485294028</v>
          </cell>
          <cell r="X3974">
            <v>37</v>
          </cell>
          <cell r="Y3974">
            <v>28.999999999999996</v>
          </cell>
          <cell r="Z3974">
            <v>36</v>
          </cell>
          <cell r="AA3974">
            <v>33</v>
          </cell>
          <cell r="AB3974">
            <v>43</v>
          </cell>
          <cell r="AC3974">
            <v>25</v>
          </cell>
        </row>
        <row r="3975">
          <cell r="A3975" t="str">
            <v>y@v</v>
          </cell>
          <cell r="B3975" t="str">
            <v>y</v>
          </cell>
          <cell r="C3975" t="str">
            <v>early-8</v>
          </cell>
          <cell r="D3975" t="str">
            <v>@</v>
          </cell>
          <cell r="E3975" t="str">
            <v>v</v>
          </cell>
          <cell r="F3975" t="str">
            <v>mid-8</v>
          </cell>
          <cell r="G3975" t="str">
            <v>y@</v>
          </cell>
          <cell r="H3975" t="str">
            <v>@v</v>
          </cell>
          <cell r="I3975">
            <v>2</v>
          </cell>
          <cell r="J3975" t="str">
            <v>Not Found</v>
          </cell>
          <cell r="K3975">
            <v>0.1109</v>
          </cell>
          <cell r="L3975">
            <v>2.3E-3</v>
          </cell>
          <cell r="M3975">
            <v>6</v>
          </cell>
          <cell r="N3975" t="str">
            <v>Not Found</v>
          </cell>
          <cell r="O3975">
            <v>0.11409999999999999</v>
          </cell>
          <cell r="P3975">
            <v>2.8E-3</v>
          </cell>
          <cell r="Q3975">
            <v>3</v>
          </cell>
          <cell r="R3975">
            <v>4.6230995366257577E-2</v>
          </cell>
          <cell r="S3975">
            <v>-0.25562484216277065</v>
          </cell>
          <cell r="T3975">
            <v>-0.85004267116917465</v>
          </cell>
          <cell r="U3975">
            <v>-0.13580146983312313</v>
          </cell>
          <cell r="V3975">
            <v>-0.25913636633485265</v>
          </cell>
          <cell r="W3975">
            <v>-0.89888921451072179</v>
          </cell>
          <cell r="X3975">
            <v>52</v>
          </cell>
          <cell r="Y3975">
            <v>40</v>
          </cell>
          <cell r="Z3975">
            <v>20</v>
          </cell>
          <cell r="AA3975">
            <v>45</v>
          </cell>
          <cell r="AB3975">
            <v>40</v>
          </cell>
          <cell r="AC3975">
            <v>18</v>
          </cell>
        </row>
        <row r="3976">
          <cell r="A3976" t="str">
            <v>y@z</v>
          </cell>
          <cell r="B3976" t="str">
            <v>y</v>
          </cell>
          <cell r="C3976" t="str">
            <v>early-8</v>
          </cell>
          <cell r="D3976" t="str">
            <v>@</v>
          </cell>
          <cell r="E3976" t="str">
            <v>z</v>
          </cell>
          <cell r="F3976" t="str">
            <v>late-8</v>
          </cell>
          <cell r="G3976" t="str">
            <v>y@</v>
          </cell>
          <cell r="H3976" t="str">
            <v>@z</v>
          </cell>
          <cell r="I3976">
            <v>3</v>
          </cell>
          <cell r="J3976" t="str">
            <v>Not Found</v>
          </cell>
          <cell r="K3976">
            <v>0.1075</v>
          </cell>
          <cell r="L3976">
            <v>1E-3</v>
          </cell>
          <cell r="M3976">
            <v>9</v>
          </cell>
          <cell r="N3976" t="str">
            <v>Not Found</v>
          </cell>
          <cell r="O3976">
            <v>0.11609999999999999</v>
          </cell>
          <cell r="P3976">
            <v>2.3E-3</v>
          </cell>
          <cell r="Q3976">
            <v>4</v>
          </cell>
          <cell r="R3976">
            <v>-3.2224323629727811E-2</v>
          </cell>
          <cell r="S3976">
            <v>-0.6332347711679136</v>
          </cell>
          <cell r="T3976">
            <v>-0.36686867008437607</v>
          </cell>
          <cell r="U3976">
            <v>-9.0016273655966469E-2</v>
          </cell>
          <cell r="V3976">
            <v>-0.41186769383822258</v>
          </cell>
          <cell r="W3976">
            <v>-0.66727521485294028</v>
          </cell>
          <cell r="X3976">
            <v>49</v>
          </cell>
          <cell r="Y3976">
            <v>26</v>
          </cell>
          <cell r="Z3976">
            <v>36</v>
          </cell>
          <cell r="AA3976">
            <v>46</v>
          </cell>
          <cell r="AB3976">
            <v>35</v>
          </cell>
          <cell r="AC3976">
            <v>25</v>
          </cell>
        </row>
        <row r="3977">
          <cell r="A3977" t="str">
            <v>y^b</v>
          </cell>
          <cell r="B3977" t="str">
            <v>y</v>
          </cell>
          <cell r="C3977" t="str">
            <v>early-8</v>
          </cell>
          <cell r="D3977" t="str">
            <v>^</v>
          </cell>
          <cell r="E3977" t="str">
            <v>b</v>
          </cell>
          <cell r="F3977" t="str">
            <v>early-8</v>
          </cell>
          <cell r="G3977" t="str">
            <v>y^</v>
          </cell>
          <cell r="H3977" t="str">
            <v>^b</v>
          </cell>
          <cell r="I3977">
            <v>1</v>
          </cell>
          <cell r="J3977" t="str">
            <v>Not Found</v>
          </cell>
          <cell r="K3977">
            <v>7.3099999999999998E-2</v>
          </cell>
          <cell r="L3977">
            <v>3.8999999999999998E-3</v>
          </cell>
          <cell r="M3977">
            <v>10</v>
          </cell>
          <cell r="N3977" t="str">
            <v>Not Found</v>
          </cell>
          <cell r="O3977">
            <v>9.3299999999999994E-2</v>
          </cell>
          <cell r="P3977">
            <v>4.1999999999999997E-3</v>
          </cell>
          <cell r="Q3977">
            <v>8</v>
          </cell>
          <cell r="R3977">
            <v>-0.82600755111852109</v>
          </cell>
          <cell r="S3977">
            <v>0.20912583968971296</v>
          </cell>
          <cell r="T3977">
            <v>-0.20581066972277653</v>
          </cell>
          <cell r="U3977">
            <v>-0.61196751007555195</v>
          </cell>
          <cell r="V3977">
            <v>0.168511350674583</v>
          </cell>
          <cell r="W3977">
            <v>0.25918078377818571</v>
          </cell>
          <cell r="X3977">
            <v>20</v>
          </cell>
          <cell r="Y3977">
            <v>57.999999999999993</v>
          </cell>
          <cell r="Z3977">
            <v>42</v>
          </cell>
          <cell r="AA3977">
            <v>27</v>
          </cell>
          <cell r="AB3977">
            <v>56.999999999999993</v>
          </cell>
          <cell r="AC3977">
            <v>60</v>
          </cell>
        </row>
        <row r="3978">
          <cell r="A3978" t="str">
            <v>y^C</v>
          </cell>
          <cell r="B3978" t="str">
            <v>y</v>
          </cell>
          <cell r="C3978" t="str">
            <v>early-8</v>
          </cell>
          <cell r="D3978" t="str">
            <v>^</v>
          </cell>
          <cell r="E3978" t="str">
            <v>C</v>
          </cell>
          <cell r="F3978" t="str">
            <v>mid-8</v>
          </cell>
          <cell r="G3978" t="str">
            <v>y^</v>
          </cell>
          <cell r="H3978" t="str">
            <v>^C</v>
          </cell>
          <cell r="I3978">
            <v>2</v>
          </cell>
          <cell r="J3978" t="str">
            <v>Not Found</v>
          </cell>
          <cell r="K3978">
            <v>5.5100000000000003E-2</v>
          </cell>
          <cell r="L3978">
            <v>1E-3</v>
          </cell>
          <cell r="M3978">
            <v>6</v>
          </cell>
          <cell r="N3978" t="str">
            <v>Not Found</v>
          </cell>
          <cell r="O3978">
            <v>8.4000000000000005E-2</v>
          </cell>
          <cell r="P3978">
            <v>2.3E-3</v>
          </cell>
          <cell r="Q3978">
            <v>7</v>
          </cell>
          <cell r="R3978">
            <v>-1.2413592399207967</v>
          </cell>
          <cell r="S3978">
            <v>-0.6332347711679136</v>
          </cell>
          <cell r="T3978">
            <v>-0.85004267116917465</v>
          </cell>
          <cell r="U3978">
            <v>-0.82486867229933003</v>
          </cell>
          <cell r="V3978">
            <v>-0.41186769383822258</v>
          </cell>
          <cell r="W3978">
            <v>2.7566784120404197E-2</v>
          </cell>
          <cell r="X3978">
            <v>11</v>
          </cell>
          <cell r="Y3978">
            <v>26</v>
          </cell>
          <cell r="Z3978">
            <v>20</v>
          </cell>
          <cell r="AA3978">
            <v>21</v>
          </cell>
          <cell r="AB3978">
            <v>35</v>
          </cell>
          <cell r="AC3978">
            <v>51</v>
          </cell>
        </row>
        <row r="3979">
          <cell r="A3979" t="str">
            <v>y^d</v>
          </cell>
          <cell r="B3979" t="str">
            <v>y</v>
          </cell>
          <cell r="C3979" t="str">
            <v>early-8</v>
          </cell>
          <cell r="D3979" t="str">
            <v>^</v>
          </cell>
          <cell r="E3979" t="str">
            <v>d</v>
          </cell>
          <cell r="F3979" t="str">
            <v>early-8</v>
          </cell>
          <cell r="G3979" t="str">
            <v>y^</v>
          </cell>
          <cell r="H3979" t="str">
            <v>^d</v>
          </cell>
          <cell r="I3979">
            <v>1</v>
          </cell>
          <cell r="J3979" t="str">
            <v>Not Found</v>
          </cell>
          <cell r="K3979">
            <v>8.5099999999999995E-2</v>
          </cell>
          <cell r="L3979">
            <v>1.2999999999999999E-3</v>
          </cell>
          <cell r="M3979">
            <v>6</v>
          </cell>
          <cell r="N3979" t="str">
            <v>Not Found</v>
          </cell>
          <cell r="O3979">
            <v>0.1249</v>
          </cell>
          <cell r="P3979">
            <v>2.8E-3</v>
          </cell>
          <cell r="Q3979">
            <v>7</v>
          </cell>
          <cell r="R3979">
            <v>-0.54910642525033748</v>
          </cell>
          <cell r="S3979">
            <v>-0.54609401832057292</v>
          </cell>
          <cell r="T3979">
            <v>-0.85004267116917465</v>
          </cell>
          <cell r="U3979">
            <v>0.1114385895235227</v>
          </cell>
          <cell r="V3979">
            <v>-0.25913636633485265</v>
          </cell>
          <cell r="W3979">
            <v>2.7566784120404197E-2</v>
          </cell>
          <cell r="X3979">
            <v>28.999999999999996</v>
          </cell>
          <cell r="Y3979">
            <v>28.999999999999996</v>
          </cell>
          <cell r="Z3979">
            <v>20</v>
          </cell>
          <cell r="AA3979">
            <v>54</v>
          </cell>
          <cell r="AB3979">
            <v>40</v>
          </cell>
          <cell r="AC3979">
            <v>51</v>
          </cell>
        </row>
        <row r="3980">
          <cell r="A3980" t="str">
            <v>y^f</v>
          </cell>
          <cell r="B3980" t="str">
            <v>y</v>
          </cell>
          <cell r="C3980" t="str">
            <v>early-8</v>
          </cell>
          <cell r="D3980" t="str">
            <v>^</v>
          </cell>
          <cell r="E3980" t="str">
            <v>f</v>
          </cell>
          <cell r="F3980" t="str">
            <v>mid-8</v>
          </cell>
          <cell r="G3980" t="str">
            <v>y^</v>
          </cell>
          <cell r="H3980" t="str">
            <v>^f</v>
          </cell>
          <cell r="I3980">
            <v>2</v>
          </cell>
          <cell r="J3980" t="str">
            <v>Not Found</v>
          </cell>
          <cell r="K3980">
            <v>6.6799999999999998E-2</v>
          </cell>
          <cell r="L3980">
            <v>1.9E-3</v>
          </cell>
          <cell r="M3980">
            <v>9</v>
          </cell>
          <cell r="N3980" t="str">
            <v>Not Found</v>
          </cell>
          <cell r="O3980">
            <v>9.0700000000000003E-2</v>
          </cell>
          <cell r="P3980">
            <v>2.8E-3</v>
          </cell>
          <cell r="Q3980">
            <v>7</v>
          </cell>
          <cell r="R3980">
            <v>-0.97138064219931752</v>
          </cell>
          <cell r="S3980">
            <v>-0.37181251262589154</v>
          </cell>
          <cell r="T3980">
            <v>-0.36686867008437607</v>
          </cell>
          <cell r="U3980">
            <v>-0.67148826510585535</v>
          </cell>
          <cell r="V3980">
            <v>-0.25913636633485265</v>
          </cell>
          <cell r="W3980">
            <v>2.7566784120404197E-2</v>
          </cell>
          <cell r="X3980">
            <v>17</v>
          </cell>
          <cell r="Y3980">
            <v>35</v>
          </cell>
          <cell r="Z3980">
            <v>36</v>
          </cell>
          <cell r="AA3980">
            <v>25</v>
          </cell>
          <cell r="AB3980">
            <v>40</v>
          </cell>
          <cell r="AC3980">
            <v>51</v>
          </cell>
        </row>
        <row r="3981">
          <cell r="A3981" t="str">
            <v>y^g</v>
          </cell>
          <cell r="B3981" t="str">
            <v>y</v>
          </cell>
          <cell r="C3981" t="str">
            <v>early-8</v>
          </cell>
          <cell r="D3981" t="str">
            <v>^</v>
          </cell>
          <cell r="E3981" t="str">
            <v>g</v>
          </cell>
          <cell r="F3981" t="str">
            <v>mid-8</v>
          </cell>
          <cell r="G3981" t="str">
            <v>y^</v>
          </cell>
          <cell r="H3981" t="str">
            <v>^g</v>
          </cell>
          <cell r="I3981">
            <v>2</v>
          </cell>
          <cell r="J3981" t="str">
            <v>Not Found</v>
          </cell>
          <cell r="K3981">
            <v>6.5000000000000002E-2</v>
          </cell>
          <cell r="L3981">
            <v>1.6000000000000001E-3</v>
          </cell>
          <cell r="M3981">
            <v>12</v>
          </cell>
          <cell r="N3981" t="str">
            <v>Not Found</v>
          </cell>
          <cell r="O3981">
            <v>9.0399999999999994E-2</v>
          </cell>
          <cell r="P3981">
            <v>3.0999999999999999E-3</v>
          </cell>
          <cell r="Q3981">
            <v>8</v>
          </cell>
          <cell r="R3981">
            <v>-1.0129158110795451</v>
          </cell>
          <cell r="S3981">
            <v>-0.45895326547323223</v>
          </cell>
          <cell r="T3981">
            <v>0.11630533100042251</v>
          </cell>
          <cell r="U3981">
            <v>-0.67835604453242904</v>
          </cell>
          <cell r="V3981">
            <v>-0.16749756983283073</v>
          </cell>
          <cell r="W3981">
            <v>0.25918078377818571</v>
          </cell>
          <cell r="X3981">
            <v>16</v>
          </cell>
          <cell r="Y3981">
            <v>32</v>
          </cell>
          <cell r="Z3981">
            <v>54</v>
          </cell>
          <cell r="AA3981">
            <v>25</v>
          </cell>
          <cell r="AB3981">
            <v>44</v>
          </cell>
          <cell r="AC3981">
            <v>60</v>
          </cell>
        </row>
        <row r="3982">
          <cell r="A3982" t="str">
            <v>y^J</v>
          </cell>
          <cell r="B3982" t="str">
            <v>y</v>
          </cell>
          <cell r="C3982" t="str">
            <v>early-8</v>
          </cell>
          <cell r="D3982" t="str">
            <v>^</v>
          </cell>
          <cell r="E3982" t="str">
            <v>J</v>
          </cell>
          <cell r="F3982" t="str">
            <v>mid-8</v>
          </cell>
          <cell r="G3982" t="str">
            <v>y^</v>
          </cell>
          <cell r="H3982" t="str">
            <v>^J</v>
          </cell>
          <cell r="I3982">
            <v>2</v>
          </cell>
          <cell r="J3982" t="str">
            <v>Not Found</v>
          </cell>
          <cell r="K3982">
            <v>5.79E-2</v>
          </cell>
          <cell r="L3982">
            <v>8.0000000000000004E-4</v>
          </cell>
          <cell r="M3982">
            <v>5</v>
          </cell>
          <cell r="N3982" t="str">
            <v>Not Found</v>
          </cell>
          <cell r="O3982">
            <v>7.7700000000000005E-2</v>
          </cell>
          <cell r="P3982">
            <v>1.1000000000000001E-3</v>
          </cell>
          <cell r="Q3982">
            <v>5</v>
          </cell>
          <cell r="R3982">
            <v>-1.1767489772182205</v>
          </cell>
          <cell r="S3982">
            <v>-0.69132860639947413</v>
          </cell>
          <cell r="T3982">
            <v>-1.0111006715307742</v>
          </cell>
          <cell r="U3982">
            <v>-0.96909204025737339</v>
          </cell>
          <cell r="V3982">
            <v>-0.7784228798463102</v>
          </cell>
          <cell r="W3982">
            <v>-0.43566121519515877</v>
          </cell>
          <cell r="X3982">
            <v>12</v>
          </cell>
          <cell r="Y3982">
            <v>24</v>
          </cell>
          <cell r="Z3982">
            <v>15</v>
          </cell>
          <cell r="AA3982">
            <v>17</v>
          </cell>
          <cell r="AB3982">
            <v>22</v>
          </cell>
          <cell r="AC3982">
            <v>33</v>
          </cell>
        </row>
        <row r="3983">
          <cell r="A3983" t="str">
            <v>y^l</v>
          </cell>
          <cell r="B3983" t="str">
            <v>y</v>
          </cell>
          <cell r="C3983" t="str">
            <v>early-8</v>
          </cell>
          <cell r="D3983" t="str">
            <v>^</v>
          </cell>
          <cell r="E3983" t="str">
            <v>l</v>
          </cell>
          <cell r="F3983" t="str">
            <v>late-8</v>
          </cell>
          <cell r="G3983" t="str">
            <v>y^</v>
          </cell>
          <cell r="H3983" t="str">
            <v>^l</v>
          </cell>
          <cell r="I3983">
            <v>3</v>
          </cell>
          <cell r="J3983" t="str">
            <v>Not Found</v>
          </cell>
          <cell r="K3983">
            <v>0.1208</v>
          </cell>
          <cell r="L3983">
            <v>4.8999999999999998E-3</v>
          </cell>
          <cell r="M3983">
            <v>12</v>
          </cell>
          <cell r="N3983" t="str">
            <v>Not Found</v>
          </cell>
          <cell r="O3983">
            <v>0.15290000000000001</v>
          </cell>
          <cell r="P3983">
            <v>2.0999999999999999E-3</v>
          </cell>
          <cell r="Q3983">
            <v>6</v>
          </cell>
          <cell r="R3983">
            <v>0.27467442420750926</v>
          </cell>
          <cell r="S3983">
            <v>0.49959501584751526</v>
          </cell>
          <cell r="T3983">
            <v>0.11630533100042251</v>
          </cell>
          <cell r="U3983">
            <v>0.75243133600371559</v>
          </cell>
          <cell r="V3983">
            <v>-0.47296022483957056</v>
          </cell>
          <cell r="W3983">
            <v>-0.20404721553737729</v>
          </cell>
          <cell r="X3983">
            <v>61</v>
          </cell>
          <cell r="Y3983">
            <v>69</v>
          </cell>
          <cell r="Z3983">
            <v>54</v>
          </cell>
          <cell r="AA3983">
            <v>77</v>
          </cell>
          <cell r="AB3983">
            <v>32</v>
          </cell>
          <cell r="AC3983">
            <v>42</v>
          </cell>
        </row>
        <row r="3984">
          <cell r="A3984" t="str">
            <v>y^n</v>
          </cell>
          <cell r="B3984" t="str">
            <v>y</v>
          </cell>
          <cell r="C3984" t="str">
            <v>early-8</v>
          </cell>
          <cell r="D3984" t="str">
            <v>^</v>
          </cell>
          <cell r="E3984" t="str">
            <v>n</v>
          </cell>
          <cell r="F3984" t="str">
            <v>early-8</v>
          </cell>
          <cell r="G3984" t="str">
            <v>y^</v>
          </cell>
          <cell r="H3984" t="str">
            <v>^n</v>
          </cell>
          <cell r="I3984">
            <v>1</v>
          </cell>
          <cell r="J3984" t="str">
            <v>Not Found</v>
          </cell>
          <cell r="K3984">
            <v>0.14319999999999999</v>
          </cell>
          <cell r="L3984">
            <v>6.0000000000000001E-3</v>
          </cell>
          <cell r="M3984">
            <v>18</v>
          </cell>
          <cell r="N3984" t="str">
            <v>Not Found</v>
          </cell>
          <cell r="O3984">
            <v>0.17680000000000001</v>
          </cell>
          <cell r="P3984">
            <v>1.44E-2</v>
          </cell>
          <cell r="Q3984">
            <v>12</v>
          </cell>
          <cell r="R3984">
            <v>0.79155652582811864</v>
          </cell>
          <cell r="S3984">
            <v>0.8191111096210979</v>
          </cell>
          <cell r="T3984">
            <v>1.0826533331700197</v>
          </cell>
          <cell r="U3984">
            <v>1.2995644303207374</v>
          </cell>
          <cell r="V3984">
            <v>3.2842304317433291</v>
          </cell>
          <cell r="W3984">
            <v>1.1856367824093117</v>
          </cell>
          <cell r="X3984">
            <v>79</v>
          </cell>
          <cell r="Y3984">
            <v>79</v>
          </cell>
          <cell r="Z3984">
            <v>86</v>
          </cell>
          <cell r="AA3984">
            <v>90</v>
          </cell>
          <cell r="AB3984">
            <v>100</v>
          </cell>
          <cell r="AC3984">
            <v>88</v>
          </cell>
        </row>
        <row r="3985">
          <cell r="A3985" t="str">
            <v>y^p</v>
          </cell>
          <cell r="B3985" t="str">
            <v>y</v>
          </cell>
          <cell r="C3985" t="str">
            <v>early-8</v>
          </cell>
          <cell r="D3985" t="str">
            <v>^</v>
          </cell>
          <cell r="E3985" t="str">
            <v>p</v>
          </cell>
          <cell r="F3985" t="str">
            <v>early-8</v>
          </cell>
          <cell r="G3985" t="str">
            <v>y^</v>
          </cell>
          <cell r="H3985" t="str">
            <v>^p</v>
          </cell>
          <cell r="I3985">
            <v>1</v>
          </cell>
          <cell r="J3985" t="str">
            <v>Not Found</v>
          </cell>
          <cell r="K3985">
            <v>8.4199999999999997E-2</v>
          </cell>
          <cell r="L3985">
            <v>1.5E-3</v>
          </cell>
          <cell r="M3985">
            <v>6</v>
          </cell>
          <cell r="N3985" t="str">
            <v>Not Found</v>
          </cell>
          <cell r="O3985">
            <v>0.1038</v>
          </cell>
          <cell r="P3985">
            <v>3.3E-3</v>
          </cell>
          <cell r="Q3985">
            <v>7</v>
          </cell>
          <cell r="R3985">
            <v>-0.56987400969045121</v>
          </cell>
          <cell r="S3985">
            <v>-0.48800018308901244</v>
          </cell>
          <cell r="T3985">
            <v>-0.85004267116917465</v>
          </cell>
          <cell r="U3985">
            <v>-0.37159523014547952</v>
          </cell>
          <cell r="V3985">
            <v>-0.10640503883148275</v>
          </cell>
          <cell r="W3985">
            <v>2.7566784120404197E-2</v>
          </cell>
          <cell r="X3985">
            <v>28.000000000000004</v>
          </cell>
          <cell r="Y3985">
            <v>31</v>
          </cell>
          <cell r="Z3985">
            <v>20</v>
          </cell>
          <cell r="AA3985">
            <v>36</v>
          </cell>
          <cell r="AB3985">
            <v>46</v>
          </cell>
          <cell r="AC3985">
            <v>51</v>
          </cell>
        </row>
        <row r="3986">
          <cell r="A3986" t="str">
            <v>y^r</v>
          </cell>
          <cell r="B3986" t="str">
            <v>y</v>
          </cell>
          <cell r="C3986" t="str">
            <v>early-8</v>
          </cell>
          <cell r="D3986" t="str">
            <v>^</v>
          </cell>
          <cell r="E3986" t="str">
            <v>r</v>
          </cell>
          <cell r="F3986" t="str">
            <v>late-8</v>
          </cell>
          <cell r="G3986" t="str">
            <v>y^</v>
          </cell>
          <cell r="H3986" t="str">
            <v>^r</v>
          </cell>
          <cell r="I3986">
            <v>3</v>
          </cell>
          <cell r="J3986" t="str">
            <v>Not Found</v>
          </cell>
          <cell r="K3986">
            <v>0.1255</v>
          </cell>
          <cell r="L3986">
            <v>2.9999999999999997E-4</v>
          </cell>
          <cell r="M3986">
            <v>3</v>
          </cell>
          <cell r="N3986" t="str">
            <v>Not Found</v>
          </cell>
          <cell r="O3986">
            <v>0.15939999999999999</v>
          </cell>
          <cell r="P3986">
            <v>6.9999999999999999E-4</v>
          </cell>
          <cell r="Q3986">
            <v>5</v>
          </cell>
          <cell r="R3986">
            <v>0.38312736517254781</v>
          </cell>
          <cell r="S3986">
            <v>-0.83656319447837524</v>
          </cell>
          <cell r="T3986">
            <v>-1.3332166722539731</v>
          </cell>
          <cell r="U3986">
            <v>0.90123322357947411</v>
          </cell>
          <cell r="V3986">
            <v>-0.90060794184900617</v>
          </cell>
          <cell r="W3986">
            <v>-0.43566121519515877</v>
          </cell>
          <cell r="X3986">
            <v>65</v>
          </cell>
          <cell r="Y3986">
            <v>20</v>
          </cell>
          <cell r="Z3986">
            <v>9</v>
          </cell>
          <cell r="AA3986">
            <v>82</v>
          </cell>
          <cell r="AB3986">
            <v>19</v>
          </cell>
          <cell r="AC3986">
            <v>33</v>
          </cell>
        </row>
        <row r="3987">
          <cell r="A3987" t="str">
            <v>y^s</v>
          </cell>
          <cell r="B3987" t="str">
            <v>y</v>
          </cell>
          <cell r="C3987" t="str">
            <v>early-8</v>
          </cell>
          <cell r="D3987" t="str">
            <v>^</v>
          </cell>
          <cell r="E3987" t="str">
            <v>s</v>
          </cell>
          <cell r="F3987" t="str">
            <v>late-8</v>
          </cell>
          <cell r="G3987" t="str">
            <v>y^</v>
          </cell>
          <cell r="H3987" t="str">
            <v>^s</v>
          </cell>
          <cell r="I3987">
            <v>3</v>
          </cell>
          <cell r="J3987" t="str">
            <v>Not Found</v>
          </cell>
          <cell r="K3987">
            <v>0.12590000000000001</v>
          </cell>
          <cell r="L3987">
            <v>4.1999999999999997E-3</v>
          </cell>
          <cell r="M3987">
            <v>8</v>
          </cell>
          <cell r="N3987" t="str">
            <v>Not Found</v>
          </cell>
          <cell r="O3987">
            <v>0.1338</v>
          </cell>
          <cell r="P3987">
            <v>4.4000000000000003E-3</v>
          </cell>
          <cell r="Q3987">
            <v>8</v>
          </cell>
          <cell r="R3987">
            <v>0.3923574027014875</v>
          </cell>
          <cell r="S3987">
            <v>0.29626659253705362</v>
          </cell>
          <cell r="T3987">
            <v>-0.52792667044597552</v>
          </cell>
          <cell r="U3987">
            <v>0.3151827125118698</v>
          </cell>
          <cell r="V3987">
            <v>0.22960388167593113</v>
          </cell>
          <cell r="W3987">
            <v>0.25918078377818571</v>
          </cell>
          <cell r="X3987">
            <v>65</v>
          </cell>
          <cell r="Y3987">
            <v>62</v>
          </cell>
          <cell r="Z3987">
            <v>30</v>
          </cell>
          <cell r="AA3987">
            <v>62</v>
          </cell>
          <cell r="AB3987">
            <v>60</v>
          </cell>
          <cell r="AC3987">
            <v>60</v>
          </cell>
        </row>
        <row r="3988">
          <cell r="A3988" t="str">
            <v>y^S</v>
          </cell>
          <cell r="B3988" t="str">
            <v>y</v>
          </cell>
          <cell r="C3988" t="str">
            <v>early-8</v>
          </cell>
          <cell r="D3988" t="str">
            <v>^</v>
          </cell>
          <cell r="E3988" t="str">
            <v>S</v>
          </cell>
          <cell r="F3988" t="str">
            <v>late-8</v>
          </cell>
          <cell r="G3988" t="str">
            <v>y^</v>
          </cell>
          <cell r="H3988" t="str">
            <v>^S</v>
          </cell>
          <cell r="I3988">
            <v>3</v>
          </cell>
          <cell r="J3988" t="str">
            <v>Not Found</v>
          </cell>
          <cell r="K3988">
            <v>5.4800000000000001E-2</v>
          </cell>
          <cell r="L3988">
            <v>6.9999999999999999E-4</v>
          </cell>
          <cell r="M3988">
            <v>6</v>
          </cell>
          <cell r="N3988" t="str">
            <v>Not Found</v>
          </cell>
          <cell r="O3988">
            <v>8.2600000000000007E-2</v>
          </cell>
          <cell r="P3988">
            <v>1.8E-3</v>
          </cell>
          <cell r="Q3988">
            <v>6</v>
          </cell>
          <cell r="R3988">
            <v>-1.2482817680675011</v>
          </cell>
          <cell r="S3988">
            <v>-0.72037552401525429</v>
          </cell>
          <cell r="T3988">
            <v>-0.85004267116917465</v>
          </cell>
          <cell r="U3988">
            <v>-0.85691830962333959</v>
          </cell>
          <cell r="V3988">
            <v>-0.56459902134159246</v>
          </cell>
          <cell r="W3988">
            <v>-0.20404721553737729</v>
          </cell>
          <cell r="X3988">
            <v>11</v>
          </cell>
          <cell r="Y3988">
            <v>23</v>
          </cell>
          <cell r="Z3988">
            <v>20</v>
          </cell>
          <cell r="AA3988">
            <v>20</v>
          </cell>
          <cell r="AB3988">
            <v>28.999999999999996</v>
          </cell>
          <cell r="AC3988">
            <v>42</v>
          </cell>
        </row>
        <row r="3989">
          <cell r="A3989" t="str">
            <v>y^t</v>
          </cell>
          <cell r="B3989" t="str">
            <v>y</v>
          </cell>
          <cell r="C3989" t="str">
            <v>early-8</v>
          </cell>
          <cell r="D3989" t="str">
            <v>^</v>
          </cell>
          <cell r="E3989" t="str">
            <v>t</v>
          </cell>
          <cell r="F3989" t="str">
            <v>mid-8</v>
          </cell>
          <cell r="G3989" t="str">
            <v>y^</v>
          </cell>
          <cell r="H3989" t="str">
            <v>^t</v>
          </cell>
          <cell r="I3989">
            <v>2</v>
          </cell>
          <cell r="J3989" t="str">
            <v>Not Found</v>
          </cell>
          <cell r="K3989">
            <v>0.11310000000000001</v>
          </cell>
          <cell r="L3989">
            <v>2.5999999999999999E-3</v>
          </cell>
          <cell r="M3989">
            <v>13</v>
          </cell>
          <cell r="N3989" t="str">
            <v>Not Found</v>
          </cell>
          <cell r="O3989">
            <v>0.1396</v>
          </cell>
          <cell r="P3989">
            <v>4.4999999999999997E-3</v>
          </cell>
          <cell r="Q3989">
            <v>11</v>
          </cell>
          <cell r="R3989">
            <v>9.699620177542477E-2</v>
          </cell>
          <cell r="S3989">
            <v>-0.16848408931542999</v>
          </cell>
          <cell r="T3989">
            <v>0.27736333136202201</v>
          </cell>
          <cell r="U3989">
            <v>0.44795978142562398</v>
          </cell>
          <cell r="V3989">
            <v>0.2601501471766049</v>
          </cell>
          <cell r="W3989">
            <v>0.95402278275153019</v>
          </cell>
          <cell r="X3989">
            <v>54</v>
          </cell>
          <cell r="Y3989">
            <v>43</v>
          </cell>
          <cell r="Z3989">
            <v>61</v>
          </cell>
          <cell r="AA3989">
            <v>67</v>
          </cell>
          <cell r="AB3989">
            <v>61</v>
          </cell>
          <cell r="AC3989">
            <v>83</v>
          </cell>
        </row>
        <row r="3990">
          <cell r="A3990" t="str">
            <v>y^T</v>
          </cell>
          <cell r="B3990" t="str">
            <v>y</v>
          </cell>
          <cell r="C3990" t="str">
            <v>early-8</v>
          </cell>
          <cell r="D3990" t="str">
            <v>^</v>
          </cell>
          <cell r="E3990" t="str">
            <v>T</v>
          </cell>
          <cell r="F3990" t="str">
            <v>late-8</v>
          </cell>
          <cell r="G3990" t="str">
            <v>y^</v>
          </cell>
          <cell r="H3990" t="str">
            <v>^T</v>
          </cell>
          <cell r="I3990">
            <v>3</v>
          </cell>
          <cell r="J3990" t="str">
            <v>Not Found</v>
          </cell>
          <cell r="K3990">
            <v>5.45E-2</v>
          </cell>
          <cell r="L3990">
            <v>4.0000000000000002E-4</v>
          </cell>
          <cell r="M3990">
            <v>2</v>
          </cell>
          <cell r="N3990" t="str">
            <v>Not Found</v>
          </cell>
          <cell r="O3990">
            <v>7.9899999999999999E-2</v>
          </cell>
          <cell r="P3990">
            <v>1.1000000000000001E-3</v>
          </cell>
          <cell r="Q3990">
            <v>3</v>
          </cell>
          <cell r="R3990">
            <v>-1.2552042962142058</v>
          </cell>
          <cell r="S3990">
            <v>-0.80751627686259497</v>
          </cell>
          <cell r="T3990">
            <v>-1.4942746726155727</v>
          </cell>
          <cell r="U3990">
            <v>-0.91872832446250119</v>
          </cell>
          <cell r="V3990">
            <v>-0.7784228798463102</v>
          </cell>
          <cell r="W3990">
            <v>-0.89888921451072179</v>
          </cell>
          <cell r="X3990">
            <v>10</v>
          </cell>
          <cell r="Y3990">
            <v>21</v>
          </cell>
          <cell r="Z3990">
            <v>7.0000000000000009</v>
          </cell>
          <cell r="AA3990">
            <v>18</v>
          </cell>
          <cell r="AB3990">
            <v>22</v>
          </cell>
          <cell r="AC3990">
            <v>18</v>
          </cell>
        </row>
        <row r="3991">
          <cell r="A3991" t="str">
            <v>y^v</v>
          </cell>
          <cell r="B3991" t="str">
            <v>y</v>
          </cell>
          <cell r="C3991" t="str">
            <v>early-8</v>
          </cell>
          <cell r="D3991" t="str">
            <v>^</v>
          </cell>
          <cell r="E3991" t="str">
            <v>v</v>
          </cell>
          <cell r="F3991" t="str">
            <v>mid-8</v>
          </cell>
          <cell r="G3991" t="str">
            <v>y^</v>
          </cell>
          <cell r="H3991" t="str">
            <v>^v</v>
          </cell>
          <cell r="I3991">
            <v>2</v>
          </cell>
          <cell r="J3991" t="str">
            <v>Not Found</v>
          </cell>
          <cell r="K3991">
            <v>7.0699999999999999E-2</v>
          </cell>
          <cell r="L3991">
            <v>1.4E-3</v>
          </cell>
          <cell r="M3991">
            <v>3</v>
          </cell>
          <cell r="N3991" t="str">
            <v>Not Found</v>
          </cell>
          <cell r="O3991">
            <v>9.35E-2</v>
          </cell>
          <cell r="P3991">
            <v>2.3999999999999998E-3</v>
          </cell>
          <cell r="Q3991">
            <v>6</v>
          </cell>
          <cell r="R3991">
            <v>-0.88138777629215781</v>
          </cell>
          <cell r="S3991">
            <v>-0.51704710070479265</v>
          </cell>
          <cell r="T3991">
            <v>-1.3332166722539731</v>
          </cell>
          <cell r="U3991">
            <v>-0.60738899045783612</v>
          </cell>
          <cell r="V3991">
            <v>-0.38132142833754862</v>
          </cell>
          <cell r="W3991">
            <v>-0.20404721553737729</v>
          </cell>
          <cell r="X3991">
            <v>19</v>
          </cell>
          <cell r="Y3991">
            <v>30</v>
          </cell>
          <cell r="Z3991">
            <v>9</v>
          </cell>
          <cell r="AA3991">
            <v>27</v>
          </cell>
          <cell r="AB3991">
            <v>36</v>
          </cell>
          <cell r="AC3991">
            <v>42</v>
          </cell>
        </row>
        <row r="3992">
          <cell r="A3992" t="str">
            <v>y^z</v>
          </cell>
          <cell r="B3992" t="str">
            <v>y</v>
          </cell>
          <cell r="C3992" t="str">
            <v>early-8</v>
          </cell>
          <cell r="D3992" t="str">
            <v>^</v>
          </cell>
          <cell r="E3992" t="str">
            <v>z</v>
          </cell>
          <cell r="F3992" t="str">
            <v>late-8</v>
          </cell>
          <cell r="G3992" t="str">
            <v>y^</v>
          </cell>
          <cell r="H3992" t="str">
            <v>^z</v>
          </cell>
          <cell r="I3992">
            <v>3</v>
          </cell>
          <cell r="J3992" t="str">
            <v>Not Found</v>
          </cell>
          <cell r="K3992">
            <v>6.7199999999999996E-2</v>
          </cell>
          <cell r="L3992">
            <v>1.2999999999999999E-3</v>
          </cell>
          <cell r="M3992">
            <v>6</v>
          </cell>
          <cell r="N3992" t="str">
            <v>Not Found</v>
          </cell>
          <cell r="O3992">
            <v>9.5500000000000002E-2</v>
          </cell>
          <cell r="P3992">
            <v>3.3E-3</v>
          </cell>
          <cell r="Q3992">
            <v>7</v>
          </cell>
          <cell r="R3992">
            <v>-0.96215060467037816</v>
          </cell>
          <cell r="S3992">
            <v>-0.54609401832057292</v>
          </cell>
          <cell r="T3992">
            <v>-0.85004267116917465</v>
          </cell>
          <cell r="U3992">
            <v>-0.56160379428067952</v>
          </cell>
          <cell r="V3992">
            <v>-0.10640503883148275</v>
          </cell>
          <cell r="W3992">
            <v>2.7566784120404197E-2</v>
          </cell>
          <cell r="X3992">
            <v>17</v>
          </cell>
          <cell r="Y3992">
            <v>28.999999999999996</v>
          </cell>
          <cell r="Z3992">
            <v>20</v>
          </cell>
          <cell r="AA3992">
            <v>28.999999999999996</v>
          </cell>
          <cell r="AB3992">
            <v>46</v>
          </cell>
          <cell r="AC3992">
            <v>51</v>
          </cell>
        </row>
        <row r="3993">
          <cell r="A3993" t="str">
            <v>yab</v>
          </cell>
          <cell r="B3993" t="str">
            <v>y</v>
          </cell>
          <cell r="C3993" t="str">
            <v>early-8</v>
          </cell>
          <cell r="D3993" t="str">
            <v>a</v>
          </cell>
          <cell r="E3993" t="str">
            <v>b</v>
          </cell>
          <cell r="F3993" t="str">
            <v>early-8</v>
          </cell>
          <cell r="G3993" t="str">
            <v>ya</v>
          </cell>
          <cell r="H3993" t="str">
            <v>ab</v>
          </cell>
          <cell r="I3993">
            <v>1</v>
          </cell>
          <cell r="J3993" t="str">
            <v>Not Found</v>
          </cell>
          <cell r="K3993">
            <v>9.4399999999999998E-2</v>
          </cell>
          <cell r="L3993">
            <v>2.3999999999999998E-3</v>
          </cell>
          <cell r="M3993">
            <v>13</v>
          </cell>
          <cell r="N3993" t="str">
            <v>Not Found</v>
          </cell>
          <cell r="O3993">
            <v>9.6299999999999997E-2</v>
          </cell>
          <cell r="P3993">
            <v>4.1000000000000003E-3</v>
          </cell>
          <cell r="Q3993">
            <v>6</v>
          </cell>
          <cell r="R3993">
            <v>-0.33450805270249506</v>
          </cell>
          <cell r="S3993">
            <v>-0.22657792454699047</v>
          </cell>
          <cell r="T3993">
            <v>0.27736333136202201</v>
          </cell>
          <cell r="U3993">
            <v>-0.543289715809817</v>
          </cell>
          <cell r="V3993">
            <v>0.13796508517390921</v>
          </cell>
          <cell r="W3993">
            <v>-0.20404721553737729</v>
          </cell>
          <cell r="X3993">
            <v>37</v>
          </cell>
          <cell r="Y3993">
            <v>41</v>
          </cell>
          <cell r="Z3993">
            <v>61</v>
          </cell>
          <cell r="AA3993">
            <v>28.999999999999996</v>
          </cell>
          <cell r="AB3993">
            <v>56.000000000000007</v>
          </cell>
          <cell r="AC3993">
            <v>42</v>
          </cell>
        </row>
        <row r="3994">
          <cell r="A3994" t="str">
            <v>yad</v>
          </cell>
          <cell r="B3994" t="str">
            <v>y</v>
          </cell>
          <cell r="C3994" t="str">
            <v>early-8</v>
          </cell>
          <cell r="D3994" t="str">
            <v>a</v>
          </cell>
          <cell r="E3994" t="str">
            <v>d</v>
          </cell>
          <cell r="F3994" t="str">
            <v>early-8</v>
          </cell>
          <cell r="G3994" t="str">
            <v>ya</v>
          </cell>
          <cell r="H3994" t="str">
            <v>ad</v>
          </cell>
          <cell r="I3994">
            <v>1</v>
          </cell>
          <cell r="J3994" t="str">
            <v>Not Found</v>
          </cell>
          <cell r="K3994">
            <v>0.10639999999999999</v>
          </cell>
          <cell r="L3994">
            <v>2.8999999999999998E-3</v>
          </cell>
          <cell r="M3994">
            <v>13</v>
          </cell>
          <cell r="N3994" t="str">
            <v>Not Found</v>
          </cell>
          <cell r="O3994">
            <v>0.12790000000000001</v>
          </cell>
          <cell r="P3994">
            <v>2.8999999999999998E-3</v>
          </cell>
          <cell r="Q3994">
            <v>7</v>
          </cell>
          <cell r="R3994">
            <v>-5.7606926834311407E-2</v>
          </cell>
          <cell r="S3994">
            <v>-8.134333646808932E-2</v>
          </cell>
          <cell r="T3994">
            <v>0.27736333136202201</v>
          </cell>
          <cell r="U3994">
            <v>0.18011638378925801</v>
          </cell>
          <cell r="V3994">
            <v>-0.22859010083417874</v>
          </cell>
          <cell r="W3994">
            <v>2.7566784120404197E-2</v>
          </cell>
          <cell r="X3994">
            <v>48</v>
          </cell>
          <cell r="Y3994">
            <v>46</v>
          </cell>
          <cell r="Z3994">
            <v>61</v>
          </cell>
          <cell r="AA3994">
            <v>56.999999999999993</v>
          </cell>
          <cell r="AB3994">
            <v>42</v>
          </cell>
          <cell r="AC3994">
            <v>51</v>
          </cell>
        </row>
        <row r="3995">
          <cell r="A3995" t="str">
            <v>yag</v>
          </cell>
          <cell r="B3995" t="str">
            <v>y</v>
          </cell>
          <cell r="C3995" t="str">
            <v>early-8</v>
          </cell>
          <cell r="D3995" t="str">
            <v>a</v>
          </cell>
          <cell r="E3995" t="str">
            <v>g</v>
          </cell>
          <cell r="F3995" t="str">
            <v>mid-8</v>
          </cell>
          <cell r="G3995" t="str">
            <v>ya</v>
          </cell>
          <cell r="H3995" t="str">
            <v>ag</v>
          </cell>
          <cell r="I3995">
            <v>2</v>
          </cell>
          <cell r="J3995" t="str">
            <v>Not Found</v>
          </cell>
          <cell r="K3995">
            <v>8.6300000000000002E-2</v>
          </cell>
          <cell r="L3995">
            <v>1.1000000000000001E-3</v>
          </cell>
          <cell r="M3995">
            <v>5</v>
          </cell>
          <cell r="N3995" t="str">
            <v>Not Found</v>
          </cell>
          <cell r="O3995">
            <v>9.3399999999999997E-2</v>
          </cell>
          <cell r="P3995">
            <v>1.1999999999999999E-3</v>
          </cell>
          <cell r="Q3995">
            <v>2</v>
          </cell>
          <cell r="R3995">
            <v>-0.52141631266351895</v>
          </cell>
          <cell r="S3995">
            <v>-0.60418785355213334</v>
          </cell>
          <cell r="T3995">
            <v>-1.0111006715307742</v>
          </cell>
          <cell r="U3995">
            <v>-0.60967825026669409</v>
          </cell>
          <cell r="V3995">
            <v>-0.74787661434563646</v>
          </cell>
          <cell r="W3995">
            <v>-1.1305032141685032</v>
          </cell>
          <cell r="X3995">
            <v>30</v>
          </cell>
          <cell r="Y3995">
            <v>27</v>
          </cell>
          <cell r="Z3995">
            <v>15</v>
          </cell>
          <cell r="AA3995">
            <v>27</v>
          </cell>
          <cell r="AB3995">
            <v>23</v>
          </cell>
          <cell r="AC3995">
            <v>13</v>
          </cell>
        </row>
        <row r="3996">
          <cell r="A3996" t="str">
            <v>yaG</v>
          </cell>
          <cell r="B3996" t="str">
            <v>y</v>
          </cell>
          <cell r="C3996" t="str">
            <v>early-8</v>
          </cell>
          <cell r="D3996" t="str">
            <v>a</v>
          </cell>
          <cell r="E3996" t="str">
            <v>G</v>
          </cell>
          <cell r="F3996" t="str">
            <v>mid-8</v>
          </cell>
          <cell r="G3996" t="str">
            <v>ya</v>
          </cell>
          <cell r="H3996" t="str">
            <v>aG</v>
          </cell>
          <cell r="I3996">
            <v>2</v>
          </cell>
          <cell r="J3996" t="str">
            <v>Not Found</v>
          </cell>
          <cell r="K3996">
            <v>8.0100000000000005E-2</v>
          </cell>
          <cell r="L3996">
            <v>1.1999999999999999E-3</v>
          </cell>
          <cell r="M3996">
            <v>3</v>
          </cell>
          <cell r="N3996" t="str">
            <v>Not Found</v>
          </cell>
          <cell r="O3996">
            <v>9.3200000000000005E-2</v>
          </cell>
          <cell r="P3996">
            <v>1.2999999999999999E-3</v>
          </cell>
          <cell r="Q3996">
            <v>4</v>
          </cell>
          <cell r="R3996">
            <v>-0.66448189436208049</v>
          </cell>
          <cell r="S3996">
            <v>-0.57514093593635329</v>
          </cell>
          <cell r="T3996">
            <v>-1.3332166722539731</v>
          </cell>
          <cell r="U3996">
            <v>-0.61425676988440958</v>
          </cell>
          <cell r="V3996">
            <v>-0.71733034884496238</v>
          </cell>
          <cell r="W3996">
            <v>-0.66727521485294028</v>
          </cell>
          <cell r="X3996">
            <v>25</v>
          </cell>
          <cell r="Y3996">
            <v>28.000000000000004</v>
          </cell>
          <cell r="Z3996">
            <v>9</v>
          </cell>
          <cell r="AA3996">
            <v>27</v>
          </cell>
          <cell r="AB3996">
            <v>24</v>
          </cell>
          <cell r="AC3996">
            <v>25</v>
          </cell>
        </row>
        <row r="3997">
          <cell r="A3997" t="str">
            <v>yaJ</v>
          </cell>
          <cell r="B3997" t="str">
            <v>y</v>
          </cell>
          <cell r="C3997" t="str">
            <v>early-8</v>
          </cell>
          <cell r="D3997" t="str">
            <v>a</v>
          </cell>
          <cell r="E3997" t="str">
            <v>J</v>
          </cell>
          <cell r="F3997" t="str">
            <v>mid-8</v>
          </cell>
          <cell r="G3997" t="str">
            <v>ya</v>
          </cell>
          <cell r="H3997" t="str">
            <v>aJ</v>
          </cell>
          <cell r="I3997">
            <v>2</v>
          </cell>
          <cell r="J3997" t="str">
            <v>Not Found</v>
          </cell>
          <cell r="K3997">
            <v>7.9200000000000007E-2</v>
          </cell>
          <cell r="L3997">
            <v>1.4E-3</v>
          </cell>
          <cell r="M3997">
            <v>4</v>
          </cell>
          <cell r="N3997" t="str">
            <v>Not Found</v>
          </cell>
          <cell r="O3997">
            <v>8.0699999999999994E-2</v>
          </cell>
          <cell r="P3997">
            <v>1.1999999999999999E-3</v>
          </cell>
          <cell r="Q3997">
            <v>1</v>
          </cell>
          <cell r="R3997">
            <v>-0.68524947880219422</v>
          </cell>
          <cell r="S3997">
            <v>-0.51704710070479265</v>
          </cell>
          <cell r="T3997">
            <v>-1.1721586718923735</v>
          </cell>
          <cell r="U3997">
            <v>-0.90041424599163866</v>
          </cell>
          <cell r="V3997">
            <v>-0.74787661434563646</v>
          </cell>
          <cell r="W3997">
            <v>-1.3621172138262847</v>
          </cell>
          <cell r="X3997">
            <v>25</v>
          </cell>
          <cell r="Y3997">
            <v>30</v>
          </cell>
          <cell r="Z3997">
            <v>12</v>
          </cell>
          <cell r="AA3997">
            <v>18</v>
          </cell>
          <cell r="AB3997">
            <v>23</v>
          </cell>
          <cell r="AC3997">
            <v>9</v>
          </cell>
        </row>
        <row r="3998">
          <cell r="A3998" t="str">
            <v>yak</v>
          </cell>
          <cell r="B3998" t="str">
            <v>y</v>
          </cell>
          <cell r="C3998" t="str">
            <v>early-8</v>
          </cell>
          <cell r="D3998" t="str">
            <v>a</v>
          </cell>
          <cell r="E3998" t="str">
            <v>k</v>
          </cell>
          <cell r="F3998" t="str">
            <v>mid-8</v>
          </cell>
          <cell r="G3998" t="str">
            <v>ya</v>
          </cell>
          <cell r="H3998" t="str">
            <v>ak</v>
          </cell>
          <cell r="I3998">
            <v>2</v>
          </cell>
          <cell r="J3998" t="str">
            <v>Not Found</v>
          </cell>
          <cell r="K3998">
            <v>0.12189999999999999</v>
          </cell>
          <cell r="L3998">
            <v>3.8999999999999998E-3</v>
          </cell>
          <cell r="M3998">
            <v>16</v>
          </cell>
          <cell r="N3998" t="str">
            <v>Not Found</v>
          </cell>
          <cell r="O3998">
            <v>0.1351</v>
          </cell>
          <cell r="P3998">
            <v>6.7000000000000002E-3</v>
          </cell>
          <cell r="Q3998">
            <v>8</v>
          </cell>
          <cell r="R3998">
            <v>0.30005702741209256</v>
          </cell>
          <cell r="S3998">
            <v>0.20912583968971296</v>
          </cell>
          <cell r="T3998">
            <v>0.76053733244682054</v>
          </cell>
          <cell r="U3998">
            <v>0.3449430900270215</v>
          </cell>
          <cell r="V3998">
            <v>0.93216798819143265</v>
          </cell>
          <cell r="W3998">
            <v>0.25918078377818571</v>
          </cell>
          <cell r="X3998">
            <v>62</v>
          </cell>
          <cell r="Y3998">
            <v>57.999999999999993</v>
          </cell>
          <cell r="Z3998">
            <v>78</v>
          </cell>
          <cell r="AA3998">
            <v>64</v>
          </cell>
          <cell r="AB3998">
            <v>83</v>
          </cell>
          <cell r="AC3998">
            <v>60</v>
          </cell>
        </row>
        <row r="3999">
          <cell r="A3999" t="str">
            <v>yal</v>
          </cell>
          <cell r="B3999" t="str">
            <v>y</v>
          </cell>
          <cell r="C3999" t="str">
            <v>early-8</v>
          </cell>
          <cell r="D3999" t="str">
            <v>a</v>
          </cell>
          <cell r="E3999" t="str">
            <v>l</v>
          </cell>
          <cell r="F3999" t="str">
            <v>late-8</v>
          </cell>
          <cell r="G3999" t="str">
            <v>ya</v>
          </cell>
          <cell r="H3999" t="str">
            <v>al</v>
          </cell>
          <cell r="I3999">
            <v>3</v>
          </cell>
          <cell r="J3999" t="str">
            <v>Not Found</v>
          </cell>
          <cell r="K3999">
            <v>0.1421</v>
          </cell>
          <cell r="L3999">
            <v>6.4000000000000003E-3</v>
          </cell>
          <cell r="M3999">
            <v>9</v>
          </cell>
          <cell r="N3999" t="str">
            <v>Not Found</v>
          </cell>
          <cell r="O3999">
            <v>0.15590000000000001</v>
          </cell>
          <cell r="P3999">
            <v>6.7999999999999996E-3</v>
          </cell>
          <cell r="Q3999">
            <v>4</v>
          </cell>
          <cell r="R3999">
            <v>0.76617392262353534</v>
          </cell>
          <cell r="S3999">
            <v>0.93529878008421885</v>
          </cell>
          <cell r="T3999">
            <v>-0.36686867008437607</v>
          </cell>
          <cell r="U3999">
            <v>0.82110913026945065</v>
          </cell>
          <cell r="V3999">
            <v>0.9627142536921065</v>
          </cell>
          <cell r="W3999">
            <v>-0.66727521485294028</v>
          </cell>
          <cell r="X3999">
            <v>78</v>
          </cell>
          <cell r="Y3999">
            <v>83</v>
          </cell>
          <cell r="Z3999">
            <v>36</v>
          </cell>
          <cell r="AA3999">
            <v>79</v>
          </cell>
          <cell r="AB3999">
            <v>83</v>
          </cell>
          <cell r="AC3999">
            <v>25</v>
          </cell>
        </row>
        <row r="4000">
          <cell r="A4000" t="str">
            <v>yam</v>
          </cell>
          <cell r="B4000" t="str">
            <v>y</v>
          </cell>
          <cell r="C4000" t="str">
            <v>early-8</v>
          </cell>
          <cell r="D4000" t="str">
            <v>a</v>
          </cell>
          <cell r="E4000" t="str">
            <v>m</v>
          </cell>
          <cell r="F4000" t="str">
            <v>early-8</v>
          </cell>
          <cell r="G4000" t="str">
            <v>ya</v>
          </cell>
          <cell r="H4000" t="str">
            <v>am</v>
          </cell>
          <cell r="I4000">
            <v>1</v>
          </cell>
          <cell r="J4000" t="str">
            <v>Not Found</v>
          </cell>
          <cell r="K4000">
            <v>0.1178</v>
          </cell>
          <cell r="L4000">
            <v>6.3E-3</v>
          </cell>
          <cell r="M4000">
            <v>7</v>
          </cell>
          <cell r="N4000" t="str">
            <v>Not Found</v>
          </cell>
          <cell r="O4000">
            <v>0.1198</v>
          </cell>
          <cell r="P4000">
            <v>4.1999999999999997E-3</v>
          </cell>
          <cell r="Q4000">
            <v>5</v>
          </cell>
          <cell r="R4000">
            <v>0.20544914274046328</v>
          </cell>
          <cell r="S4000">
            <v>0.90625186246843847</v>
          </cell>
          <cell r="T4000">
            <v>-0.68898467080757508</v>
          </cell>
          <cell r="U4000">
            <v>-5.3136607282265273E-3</v>
          </cell>
          <cell r="V4000">
            <v>0.168511350674583</v>
          </cell>
          <cell r="W4000">
            <v>-0.43566121519515877</v>
          </cell>
          <cell r="X4000">
            <v>57.999999999999993</v>
          </cell>
          <cell r="Y4000">
            <v>82</v>
          </cell>
          <cell r="Z4000">
            <v>24</v>
          </cell>
          <cell r="AA4000">
            <v>50</v>
          </cell>
          <cell r="AB4000">
            <v>56.999999999999993</v>
          </cell>
          <cell r="AC4000">
            <v>33</v>
          </cell>
        </row>
        <row r="4001">
          <cell r="A4001" t="str">
            <v>yap</v>
          </cell>
          <cell r="B4001" t="str">
            <v>y</v>
          </cell>
          <cell r="C4001" t="str">
            <v>early-8</v>
          </cell>
          <cell r="D4001" t="str">
            <v>a</v>
          </cell>
          <cell r="E4001" t="str">
            <v>p</v>
          </cell>
          <cell r="F4001" t="str">
            <v>early-8</v>
          </cell>
          <cell r="G4001" t="str">
            <v>ya</v>
          </cell>
          <cell r="H4001" t="str">
            <v>ap</v>
          </cell>
          <cell r="I4001">
            <v>1</v>
          </cell>
          <cell r="J4001" t="str">
            <v>Not Found</v>
          </cell>
          <cell r="K4001">
            <v>0.1055</v>
          </cell>
          <cell r="L4001">
            <v>3.0000000000000001E-3</v>
          </cell>
          <cell r="M4001">
            <v>13</v>
          </cell>
          <cell r="N4001" t="str">
            <v>Not Found</v>
          </cell>
          <cell r="O4001">
            <v>0.10680000000000001</v>
          </cell>
          <cell r="P4001">
            <v>4.1999999999999997E-3</v>
          </cell>
          <cell r="Q4001">
            <v>7</v>
          </cell>
          <cell r="R4001">
            <v>-7.8374511274425143E-2</v>
          </cell>
          <cell r="S4001">
            <v>-5.2296418852309019E-2</v>
          </cell>
          <cell r="T4001">
            <v>0.27736333136202201</v>
          </cell>
          <cell r="U4001">
            <v>-0.30291743587974451</v>
          </cell>
          <cell r="V4001">
            <v>0.168511350674583</v>
          </cell>
          <cell r="W4001">
            <v>2.7566784120404197E-2</v>
          </cell>
          <cell r="X4001">
            <v>47</v>
          </cell>
          <cell r="Y4001">
            <v>48</v>
          </cell>
          <cell r="Z4001">
            <v>61</v>
          </cell>
          <cell r="AA4001">
            <v>38</v>
          </cell>
          <cell r="AB4001">
            <v>56.999999999999993</v>
          </cell>
          <cell r="AC4001">
            <v>51</v>
          </cell>
        </row>
        <row r="4002">
          <cell r="A4002" t="str">
            <v>yar</v>
          </cell>
          <cell r="B4002" t="str">
            <v>y</v>
          </cell>
          <cell r="C4002" t="str">
            <v>early-8</v>
          </cell>
          <cell r="D4002" t="str">
            <v>a</v>
          </cell>
          <cell r="E4002" t="str">
            <v>r</v>
          </cell>
          <cell r="F4002" t="str">
            <v>late-8</v>
          </cell>
          <cell r="G4002" t="str">
            <v>ya</v>
          </cell>
          <cell r="H4002" t="str">
            <v>ar</v>
          </cell>
          <cell r="I4002">
            <v>3</v>
          </cell>
          <cell r="J4002" t="str">
            <v>Not Found</v>
          </cell>
          <cell r="K4002">
            <v>0.14680000000000001</v>
          </cell>
          <cell r="L4002">
            <v>1.66E-2</v>
          </cell>
          <cell r="M4002">
            <v>16</v>
          </cell>
          <cell r="N4002" t="str">
            <v>Not Found</v>
          </cell>
          <cell r="O4002">
            <v>0.16250000000000001</v>
          </cell>
          <cell r="P4002">
            <v>2.2499999999999999E-2</v>
          </cell>
          <cell r="Q4002">
            <v>12</v>
          </cell>
          <cell r="R4002">
            <v>0.87462686358857422</v>
          </cell>
          <cell r="S4002">
            <v>3.8980843768938023</v>
          </cell>
          <cell r="T4002">
            <v>0.76053733244682054</v>
          </cell>
          <cell r="U4002">
            <v>0.97220027765406736</v>
          </cell>
          <cell r="V4002">
            <v>5.7584779372979211</v>
          </cell>
          <cell r="W4002">
            <v>1.1856367824093117</v>
          </cell>
          <cell r="X4002">
            <v>81</v>
          </cell>
          <cell r="Y4002">
            <v>100</v>
          </cell>
          <cell r="Z4002">
            <v>78</v>
          </cell>
          <cell r="AA4002">
            <v>83</v>
          </cell>
          <cell r="AB4002">
            <v>100</v>
          </cell>
          <cell r="AC4002">
            <v>88</v>
          </cell>
        </row>
        <row r="4003">
          <cell r="A4003" t="str">
            <v>yas</v>
          </cell>
          <cell r="B4003" t="str">
            <v>y</v>
          </cell>
          <cell r="C4003" t="str">
            <v>early-8</v>
          </cell>
          <cell r="D4003" t="str">
            <v>a</v>
          </cell>
          <cell r="E4003" t="str">
            <v>s</v>
          </cell>
          <cell r="F4003" t="str">
            <v>late-8</v>
          </cell>
          <cell r="G4003" t="str">
            <v>ya</v>
          </cell>
          <cell r="H4003" t="str">
            <v>as</v>
          </cell>
          <cell r="I4003">
            <v>3</v>
          </cell>
          <cell r="J4003" t="str">
            <v>Not Found</v>
          </cell>
          <cell r="K4003">
            <v>0.1472</v>
          </cell>
          <cell r="L4003">
            <v>2.8999999999999998E-3</v>
          </cell>
          <cell r="M4003">
            <v>4</v>
          </cell>
          <cell r="N4003" t="str">
            <v>Not Found</v>
          </cell>
          <cell r="O4003">
            <v>0.1368</v>
          </cell>
          <cell r="P4003">
            <v>2.0999999999999999E-3</v>
          </cell>
          <cell r="Q4003">
            <v>2</v>
          </cell>
          <cell r="R4003">
            <v>0.88385690111751325</v>
          </cell>
          <cell r="S4003">
            <v>-8.134333646808932E-2</v>
          </cell>
          <cell r="T4003">
            <v>-1.1721586718923735</v>
          </cell>
          <cell r="U4003">
            <v>0.38386050677760475</v>
          </cell>
          <cell r="V4003">
            <v>-0.47296022483957056</v>
          </cell>
          <cell r="W4003">
            <v>-1.1305032141685032</v>
          </cell>
          <cell r="X4003">
            <v>81</v>
          </cell>
          <cell r="Y4003">
            <v>46</v>
          </cell>
          <cell r="Z4003">
            <v>12</v>
          </cell>
          <cell r="AA4003">
            <v>65</v>
          </cell>
          <cell r="AB4003">
            <v>32</v>
          </cell>
          <cell r="AC4003">
            <v>13</v>
          </cell>
        </row>
        <row r="4004">
          <cell r="A4004" t="str">
            <v>yaS</v>
          </cell>
          <cell r="B4004" t="str">
            <v>y</v>
          </cell>
          <cell r="C4004" t="str">
            <v>early-8</v>
          </cell>
          <cell r="D4004" t="str">
            <v>a</v>
          </cell>
          <cell r="E4004" t="str">
            <v>S</v>
          </cell>
          <cell r="F4004" t="str">
            <v>late-8</v>
          </cell>
          <cell r="G4004" t="str">
            <v>ya</v>
          </cell>
          <cell r="H4004" t="str">
            <v>aS</v>
          </cell>
          <cell r="I4004">
            <v>3</v>
          </cell>
          <cell r="J4004" t="str">
            <v>Not Found</v>
          </cell>
          <cell r="K4004">
            <v>7.6100000000000001E-2</v>
          </cell>
          <cell r="L4004">
            <v>6.9999999999999999E-4</v>
          </cell>
          <cell r="M4004">
            <v>5</v>
          </cell>
          <cell r="N4004" t="str">
            <v>Not Found</v>
          </cell>
          <cell r="O4004">
            <v>8.5599999999999996E-2</v>
          </cell>
          <cell r="P4004">
            <v>1E-3</v>
          </cell>
          <cell r="Q4004">
            <v>2</v>
          </cell>
          <cell r="R4004">
            <v>-0.7567822696514751</v>
          </cell>
          <cell r="S4004">
            <v>-0.72037552401525429</v>
          </cell>
          <cell r="T4004">
            <v>-1.0111006715307742</v>
          </cell>
          <cell r="U4004">
            <v>-0.78824051535760487</v>
          </cell>
          <cell r="V4004">
            <v>-0.80896914534698428</v>
          </cell>
          <cell r="W4004">
            <v>-1.1305032141685032</v>
          </cell>
          <cell r="X4004">
            <v>22</v>
          </cell>
          <cell r="Y4004">
            <v>23</v>
          </cell>
          <cell r="Z4004">
            <v>15</v>
          </cell>
          <cell r="AA4004">
            <v>22</v>
          </cell>
          <cell r="AB4004">
            <v>22</v>
          </cell>
          <cell r="AC4004">
            <v>13</v>
          </cell>
        </row>
        <row r="4005">
          <cell r="A4005" t="str">
            <v>yav</v>
          </cell>
          <cell r="B4005" t="str">
            <v>y</v>
          </cell>
          <cell r="C4005" t="str">
            <v>early-8</v>
          </cell>
          <cell r="D4005" t="str">
            <v>a</v>
          </cell>
          <cell r="E4005" t="str">
            <v>v</v>
          </cell>
          <cell r="F4005" t="str">
            <v>mid-8</v>
          </cell>
          <cell r="G4005" t="str">
            <v>ya</v>
          </cell>
          <cell r="H4005" t="str">
            <v>av</v>
          </cell>
          <cell r="I4005">
            <v>2</v>
          </cell>
          <cell r="J4005" t="str">
            <v>Not Found</v>
          </cell>
          <cell r="K4005">
            <v>9.1999999999999998E-2</v>
          </cell>
          <cell r="L4005">
            <v>1E-3</v>
          </cell>
          <cell r="M4005">
            <v>2</v>
          </cell>
          <cell r="N4005" t="str">
            <v>Not Found</v>
          </cell>
          <cell r="O4005">
            <v>9.6500000000000002E-2</v>
          </cell>
          <cell r="P4005">
            <v>8.0000000000000004E-4</v>
          </cell>
          <cell r="Q4005">
            <v>1</v>
          </cell>
          <cell r="R4005">
            <v>-0.38988827787613178</v>
          </cell>
          <cell r="S4005">
            <v>-0.6332347711679136</v>
          </cell>
          <cell r="T4005">
            <v>-1.4942746726155727</v>
          </cell>
          <cell r="U4005">
            <v>-0.53871119619210117</v>
          </cell>
          <cell r="V4005">
            <v>-0.87006167634833231</v>
          </cell>
          <cell r="W4005">
            <v>-1.3621172138262847</v>
          </cell>
          <cell r="X4005">
            <v>35</v>
          </cell>
          <cell r="Y4005">
            <v>26</v>
          </cell>
          <cell r="Z4005">
            <v>7.0000000000000009</v>
          </cell>
          <cell r="AA4005">
            <v>30</v>
          </cell>
          <cell r="AB4005">
            <v>20</v>
          </cell>
          <cell r="AC4005">
            <v>9</v>
          </cell>
        </row>
        <row r="4006">
          <cell r="A4006" t="str">
            <v>yaz</v>
          </cell>
          <cell r="B4006" t="str">
            <v>y</v>
          </cell>
          <cell r="C4006" t="str">
            <v>early-8</v>
          </cell>
          <cell r="D4006" t="str">
            <v>a</v>
          </cell>
          <cell r="E4006" t="str">
            <v>z</v>
          </cell>
          <cell r="F4006" t="str">
            <v>late-8</v>
          </cell>
          <cell r="G4006" t="str">
            <v>ya</v>
          </cell>
          <cell r="H4006" t="str">
            <v>az</v>
          </cell>
          <cell r="I4006">
            <v>3</v>
          </cell>
          <cell r="J4006" t="str">
            <v>Not Found</v>
          </cell>
          <cell r="K4006">
            <v>8.8499999999999995E-2</v>
          </cell>
          <cell r="L4006">
            <v>1.1999999999999999E-3</v>
          </cell>
          <cell r="M4006">
            <v>4</v>
          </cell>
          <cell r="N4006" t="str">
            <v>Not Found</v>
          </cell>
          <cell r="O4006">
            <v>9.8500000000000004E-2</v>
          </cell>
          <cell r="P4006">
            <v>1E-3</v>
          </cell>
          <cell r="Q4006">
            <v>2</v>
          </cell>
          <cell r="R4006">
            <v>-0.47065110625435208</v>
          </cell>
          <cell r="S4006">
            <v>-0.57514093593635329</v>
          </cell>
          <cell r="T4006">
            <v>-1.1721586718923735</v>
          </cell>
          <cell r="U4006">
            <v>-0.49292600001494452</v>
          </cell>
          <cell r="V4006">
            <v>-0.80896914534698428</v>
          </cell>
          <cell r="W4006">
            <v>-1.1305032141685032</v>
          </cell>
          <cell r="X4006">
            <v>32</v>
          </cell>
          <cell r="Y4006">
            <v>28.000000000000004</v>
          </cell>
          <cell r="Z4006">
            <v>12</v>
          </cell>
          <cell r="AA4006">
            <v>31</v>
          </cell>
          <cell r="AB4006">
            <v>22</v>
          </cell>
          <cell r="AC4006">
            <v>13</v>
          </cell>
        </row>
        <row r="4007">
          <cell r="A4007" t="str">
            <v>ycb</v>
          </cell>
          <cell r="B4007" t="str">
            <v>y</v>
          </cell>
          <cell r="C4007" t="str">
            <v>early-8</v>
          </cell>
          <cell r="D4007" t="str">
            <v>c</v>
          </cell>
          <cell r="E4007" t="str">
            <v>b</v>
          </cell>
          <cell r="F4007" t="str">
            <v>early-8</v>
          </cell>
          <cell r="G4007" t="str">
            <v>yc</v>
          </cell>
          <cell r="H4007" t="str">
            <v>cb</v>
          </cell>
          <cell r="I4007">
            <v>1</v>
          </cell>
          <cell r="J4007" t="str">
            <v>Not Found</v>
          </cell>
          <cell r="K4007">
            <v>5.04E-2</v>
          </cell>
          <cell r="L4007">
            <v>2.0000000000000001E-4</v>
          </cell>
          <cell r="M4007">
            <v>4</v>
          </cell>
          <cell r="N4007" t="str">
            <v>Not Found</v>
          </cell>
          <cell r="O4007">
            <v>5.9700000000000003E-2</v>
          </cell>
          <cell r="P4007">
            <v>8.0000000000000004E-4</v>
          </cell>
          <cell r="Q4007">
            <v>2</v>
          </cell>
          <cell r="R4007">
            <v>-1.3498121808858352</v>
          </cell>
          <cell r="S4007">
            <v>-0.86561011209415539</v>
          </cell>
          <cell r="T4007">
            <v>-1.1721586718923735</v>
          </cell>
          <cell r="U4007">
            <v>-1.381158805851783</v>
          </cell>
          <cell r="V4007">
            <v>-0.87006167634833231</v>
          </cell>
          <cell r="W4007">
            <v>-1.1305032141685032</v>
          </cell>
          <cell r="X4007">
            <v>9</v>
          </cell>
          <cell r="Y4007">
            <v>19</v>
          </cell>
          <cell r="Z4007">
            <v>12</v>
          </cell>
          <cell r="AA4007">
            <v>8</v>
          </cell>
          <cell r="AB4007">
            <v>20</v>
          </cell>
          <cell r="AC4007">
            <v>13</v>
          </cell>
        </row>
        <row r="4008">
          <cell r="A4008" t="str">
            <v>ycC</v>
          </cell>
          <cell r="B4008" t="str">
            <v>y</v>
          </cell>
          <cell r="C4008" t="str">
            <v>early-8</v>
          </cell>
          <cell r="D4008" t="str">
            <v>c</v>
          </cell>
          <cell r="E4008" t="str">
            <v>C</v>
          </cell>
          <cell r="F4008" t="str">
            <v>mid-8</v>
          </cell>
          <cell r="G4008" t="str">
            <v>yc</v>
          </cell>
          <cell r="H4008" t="str">
            <v>cC</v>
          </cell>
          <cell r="I4008">
            <v>2</v>
          </cell>
          <cell r="J4008" t="str">
            <v>Not Found</v>
          </cell>
          <cell r="K4008">
            <v>3.2399999999999998E-2</v>
          </cell>
          <cell r="L4008">
            <v>2.9999999999999997E-4</v>
          </cell>
          <cell r="M4008">
            <v>5</v>
          </cell>
          <cell r="N4008" t="str">
            <v>Not Found</v>
          </cell>
          <cell r="O4008">
            <v>5.04E-2</v>
          </cell>
          <cell r="P4008">
            <v>1.1999999999999999E-3</v>
          </cell>
          <cell r="Q4008">
            <v>3</v>
          </cell>
          <cell r="R4008">
            <v>-1.7651638696881109</v>
          </cell>
          <cell r="S4008">
            <v>-0.83656319447837524</v>
          </cell>
          <cell r="T4008">
            <v>-1.0111006715307742</v>
          </cell>
          <cell r="U4008">
            <v>-1.5940599680755614</v>
          </cell>
          <cell r="V4008">
            <v>-0.74787661434563646</v>
          </cell>
          <cell r="W4008">
            <v>-0.89888921451072179</v>
          </cell>
          <cell r="X4008">
            <v>4</v>
          </cell>
          <cell r="Y4008">
            <v>20</v>
          </cell>
          <cell r="Z4008">
            <v>15</v>
          </cell>
          <cell r="AA4008">
            <v>6</v>
          </cell>
          <cell r="AB4008">
            <v>23</v>
          </cell>
          <cell r="AC4008">
            <v>18</v>
          </cell>
        </row>
        <row r="4009">
          <cell r="A4009" t="str">
            <v>ycd</v>
          </cell>
          <cell r="B4009" t="str">
            <v>y</v>
          </cell>
          <cell r="C4009" t="str">
            <v>early-8</v>
          </cell>
          <cell r="D4009" t="str">
            <v>c</v>
          </cell>
          <cell r="E4009" t="str">
            <v>d</v>
          </cell>
          <cell r="F4009" t="str">
            <v>early-8</v>
          </cell>
          <cell r="G4009" t="str">
            <v>yc</v>
          </cell>
          <cell r="H4009" t="str">
            <v>cd</v>
          </cell>
          <cell r="I4009">
            <v>1</v>
          </cell>
          <cell r="J4009" t="str">
            <v>Not Found</v>
          </cell>
          <cell r="K4009">
            <v>6.2399999999999997E-2</v>
          </cell>
          <cell r="L4009">
            <v>5.9999999999999995E-4</v>
          </cell>
          <cell r="M4009">
            <v>5</v>
          </cell>
          <cell r="N4009" t="str">
            <v>Not Found</v>
          </cell>
          <cell r="O4009">
            <v>9.1200000000000003E-2</v>
          </cell>
          <cell r="P4009">
            <v>1E-3</v>
          </cell>
          <cell r="Q4009">
            <v>3</v>
          </cell>
          <cell r="R4009">
            <v>-1.0729110550176517</v>
          </cell>
          <cell r="S4009">
            <v>-0.74942244163103455</v>
          </cell>
          <cell r="T4009">
            <v>-1.0111006715307742</v>
          </cell>
          <cell r="U4009">
            <v>-0.66004196606156618</v>
          </cell>
          <cell r="V4009">
            <v>-0.80896914534698428</v>
          </cell>
          <cell r="W4009">
            <v>-0.89888921451072179</v>
          </cell>
          <cell r="X4009">
            <v>14.000000000000002</v>
          </cell>
          <cell r="Y4009">
            <v>22</v>
          </cell>
          <cell r="Z4009">
            <v>15</v>
          </cell>
          <cell r="AA4009">
            <v>25</v>
          </cell>
          <cell r="AB4009">
            <v>22</v>
          </cell>
          <cell r="AC4009">
            <v>18</v>
          </cell>
        </row>
        <row r="4010">
          <cell r="A4010" t="str">
            <v>ycf</v>
          </cell>
          <cell r="B4010" t="str">
            <v>y</v>
          </cell>
          <cell r="C4010" t="str">
            <v>early-8</v>
          </cell>
          <cell r="D4010" t="str">
            <v>c</v>
          </cell>
          <cell r="E4010" t="str">
            <v>f</v>
          </cell>
          <cell r="F4010" t="str">
            <v>mid-8</v>
          </cell>
          <cell r="G4010" t="str">
            <v>yc</v>
          </cell>
          <cell r="H4010" t="str">
            <v>cf</v>
          </cell>
          <cell r="I4010">
            <v>2</v>
          </cell>
          <cell r="J4010" t="str">
            <v>Not Found</v>
          </cell>
          <cell r="K4010">
            <v>4.41E-2</v>
          </cell>
          <cell r="L4010">
            <v>6.9999999999999999E-4</v>
          </cell>
          <cell r="M4010">
            <v>5</v>
          </cell>
          <cell r="N4010" t="str">
            <v>Not Found</v>
          </cell>
          <cell r="O4010">
            <v>5.7099999999999998E-2</v>
          </cell>
          <cell r="P4010">
            <v>2E-3</v>
          </cell>
          <cell r="Q4010">
            <v>4</v>
          </cell>
          <cell r="R4010">
            <v>-1.4951852719666316</v>
          </cell>
          <cell r="S4010">
            <v>-0.72037552401525429</v>
          </cell>
          <cell r="T4010">
            <v>-1.0111006715307742</v>
          </cell>
          <cell r="U4010">
            <v>-1.4406795608820866</v>
          </cell>
          <cell r="V4010">
            <v>-0.50350649034024453</v>
          </cell>
          <cell r="W4010">
            <v>-0.66727521485294028</v>
          </cell>
          <cell r="X4010">
            <v>7.0000000000000009</v>
          </cell>
          <cell r="Y4010">
            <v>23</v>
          </cell>
          <cell r="Z4010">
            <v>15</v>
          </cell>
          <cell r="AA4010">
            <v>8</v>
          </cell>
          <cell r="AB4010">
            <v>31</v>
          </cell>
          <cell r="AC4010">
            <v>25</v>
          </cell>
        </row>
        <row r="4011">
          <cell r="A4011" t="str">
            <v>ycg</v>
          </cell>
          <cell r="B4011" t="str">
            <v>y</v>
          </cell>
          <cell r="C4011" t="str">
            <v>early-8</v>
          </cell>
          <cell r="D4011" t="str">
            <v>c</v>
          </cell>
          <cell r="E4011" t="str">
            <v>g</v>
          </cell>
          <cell r="F4011" t="str">
            <v>mid-8</v>
          </cell>
          <cell r="G4011" t="str">
            <v>yc</v>
          </cell>
          <cell r="H4011" t="str">
            <v>cg</v>
          </cell>
          <cell r="I4011">
            <v>2</v>
          </cell>
          <cell r="J4011" t="str">
            <v>Not Found</v>
          </cell>
          <cell r="K4011">
            <v>4.2299999999999997E-2</v>
          </cell>
          <cell r="L4011">
            <v>8.9999999999999998E-4</v>
          </cell>
          <cell r="M4011">
            <v>8</v>
          </cell>
          <cell r="N4011" t="str">
            <v>Not Found</v>
          </cell>
          <cell r="O4011">
            <v>5.6800000000000003E-2</v>
          </cell>
          <cell r="P4011">
            <v>2.2000000000000001E-3</v>
          </cell>
          <cell r="Q4011">
            <v>6</v>
          </cell>
          <cell r="R4011">
            <v>-1.5367204408468595</v>
          </cell>
          <cell r="S4011">
            <v>-0.66228168878369387</v>
          </cell>
          <cell r="T4011">
            <v>-0.52792667044597552</v>
          </cell>
          <cell r="U4011">
            <v>-1.4475473403086601</v>
          </cell>
          <cell r="V4011">
            <v>-0.44241395933889649</v>
          </cell>
          <cell r="W4011">
            <v>-0.20404721553737729</v>
          </cell>
          <cell r="X4011">
            <v>6</v>
          </cell>
          <cell r="Y4011">
            <v>25</v>
          </cell>
          <cell r="Z4011">
            <v>30</v>
          </cell>
          <cell r="AA4011">
            <v>7.0000000000000009</v>
          </cell>
          <cell r="AB4011">
            <v>34</v>
          </cell>
          <cell r="AC4011">
            <v>42</v>
          </cell>
        </row>
        <row r="4012">
          <cell r="A4012" t="str">
            <v>ycG</v>
          </cell>
          <cell r="B4012" t="str">
            <v>y</v>
          </cell>
          <cell r="C4012" t="str">
            <v>early-8</v>
          </cell>
          <cell r="D4012" t="str">
            <v>c</v>
          </cell>
          <cell r="E4012" t="str">
            <v>G</v>
          </cell>
          <cell r="F4012" t="str">
            <v>mid-8</v>
          </cell>
          <cell r="G4012" t="str">
            <v>yc</v>
          </cell>
          <cell r="H4012" t="str">
            <v>cG</v>
          </cell>
          <cell r="I4012">
            <v>2</v>
          </cell>
          <cell r="J4012" t="str">
            <v>Not Found</v>
          </cell>
          <cell r="K4012">
            <v>3.61E-2</v>
          </cell>
          <cell r="L4012">
            <v>1E-3</v>
          </cell>
          <cell r="M4012">
            <v>10</v>
          </cell>
          <cell r="N4012" t="str">
            <v>Not Found</v>
          </cell>
          <cell r="O4012">
            <v>5.6599999999999998E-2</v>
          </cell>
          <cell r="P4012">
            <v>2.3E-3</v>
          </cell>
          <cell r="Q4012">
            <v>8</v>
          </cell>
          <cell r="R4012">
            <v>-1.6797860225454206</v>
          </cell>
          <cell r="S4012">
            <v>-0.6332347711679136</v>
          </cell>
          <cell r="T4012">
            <v>-0.20581066972277653</v>
          </cell>
          <cell r="U4012">
            <v>-1.4521258599263758</v>
          </cell>
          <cell r="V4012">
            <v>-0.41186769383822258</v>
          </cell>
          <cell r="W4012">
            <v>0.25918078377818571</v>
          </cell>
          <cell r="X4012">
            <v>5</v>
          </cell>
          <cell r="Y4012">
            <v>26</v>
          </cell>
          <cell r="Z4012">
            <v>42</v>
          </cell>
          <cell r="AA4012">
            <v>7.0000000000000009</v>
          </cell>
          <cell r="AB4012">
            <v>35</v>
          </cell>
          <cell r="AC4012">
            <v>60</v>
          </cell>
        </row>
        <row r="4013">
          <cell r="A4013" t="str">
            <v>ycJ</v>
          </cell>
          <cell r="B4013" t="str">
            <v>y</v>
          </cell>
          <cell r="C4013" t="str">
            <v>early-8</v>
          </cell>
          <cell r="D4013" t="str">
            <v>c</v>
          </cell>
          <cell r="E4013" t="str">
            <v>J</v>
          </cell>
          <cell r="F4013" t="str">
            <v>mid-8</v>
          </cell>
          <cell r="G4013" t="str">
            <v>yc</v>
          </cell>
          <cell r="H4013" t="str">
            <v>cJ</v>
          </cell>
          <cell r="I4013">
            <v>2</v>
          </cell>
          <cell r="J4013" t="str">
            <v>Not Found</v>
          </cell>
          <cell r="K4013">
            <v>3.5200000000000002E-2</v>
          </cell>
          <cell r="L4013">
            <v>1E-4</v>
          </cell>
          <cell r="M4013">
            <v>3</v>
          </cell>
          <cell r="N4013" t="str">
            <v>Not Found</v>
          </cell>
          <cell r="O4013">
            <v>4.3999999999999997E-2</v>
          </cell>
          <cell r="P4013">
            <v>8.0000000000000004E-4</v>
          </cell>
          <cell r="Q4013">
            <v>2</v>
          </cell>
          <cell r="R4013">
            <v>-1.7005536069855347</v>
          </cell>
          <cell r="S4013">
            <v>-0.89465702970993566</v>
          </cell>
          <cell r="T4013">
            <v>-1.3332166722539731</v>
          </cell>
          <cell r="U4013">
            <v>-1.7405725958424625</v>
          </cell>
          <cell r="V4013">
            <v>-0.87006167634833231</v>
          </cell>
          <cell r="W4013">
            <v>-1.1305032141685032</v>
          </cell>
          <cell r="X4013">
            <v>4</v>
          </cell>
          <cell r="Y4013">
            <v>18</v>
          </cell>
          <cell r="Z4013">
            <v>9</v>
          </cell>
          <cell r="AA4013">
            <v>4</v>
          </cell>
          <cell r="AB4013">
            <v>20</v>
          </cell>
          <cell r="AC4013">
            <v>13</v>
          </cell>
        </row>
        <row r="4014">
          <cell r="A4014" t="str">
            <v>yck</v>
          </cell>
          <cell r="B4014" t="str">
            <v>y</v>
          </cell>
          <cell r="C4014" t="str">
            <v>early-8</v>
          </cell>
          <cell r="D4014" t="str">
            <v>c</v>
          </cell>
          <cell r="E4014" t="str">
            <v>k</v>
          </cell>
          <cell r="F4014" t="str">
            <v>mid-8</v>
          </cell>
          <cell r="G4014" t="str">
            <v>yc</v>
          </cell>
          <cell r="H4014" t="str">
            <v>ck</v>
          </cell>
          <cell r="I4014">
            <v>2</v>
          </cell>
          <cell r="J4014" t="str">
            <v>Not Found</v>
          </cell>
          <cell r="K4014">
            <v>7.7899999999999997E-2</v>
          </cell>
          <cell r="L4014">
            <v>1E-3</v>
          </cell>
          <cell r="M4014">
            <v>13</v>
          </cell>
          <cell r="N4014" t="str">
            <v>Not Found</v>
          </cell>
          <cell r="O4014">
            <v>9.8400000000000001E-2</v>
          </cell>
          <cell r="P4014">
            <v>2.5999999999999999E-3</v>
          </cell>
          <cell r="Q4014">
            <v>9</v>
          </cell>
          <cell r="R4014">
            <v>-0.71524710077124765</v>
          </cell>
          <cell r="S4014">
            <v>-0.6332347711679136</v>
          </cell>
          <cell r="T4014">
            <v>0.27736333136202201</v>
          </cell>
          <cell r="U4014">
            <v>-0.49521525982380243</v>
          </cell>
          <cell r="V4014">
            <v>-0.32022889733620064</v>
          </cell>
          <cell r="W4014">
            <v>0.49079478343596716</v>
          </cell>
          <cell r="X4014">
            <v>24</v>
          </cell>
          <cell r="Y4014">
            <v>26</v>
          </cell>
          <cell r="Z4014">
            <v>61</v>
          </cell>
          <cell r="AA4014">
            <v>31</v>
          </cell>
          <cell r="AB4014">
            <v>38</v>
          </cell>
          <cell r="AC4014">
            <v>69</v>
          </cell>
        </row>
        <row r="4015">
          <cell r="A4015" t="str">
            <v>ycm</v>
          </cell>
          <cell r="B4015" t="str">
            <v>y</v>
          </cell>
          <cell r="C4015" t="str">
            <v>early-8</v>
          </cell>
          <cell r="D4015" t="str">
            <v>c</v>
          </cell>
          <cell r="E4015" t="str">
            <v>m</v>
          </cell>
          <cell r="F4015" t="str">
            <v>early-8</v>
          </cell>
          <cell r="G4015" t="str">
            <v>yc</v>
          </cell>
          <cell r="H4015" t="str">
            <v>cm</v>
          </cell>
          <cell r="I4015">
            <v>1</v>
          </cell>
          <cell r="J4015" t="str">
            <v>Not Found</v>
          </cell>
          <cell r="K4015">
            <v>7.3800000000000004E-2</v>
          </cell>
          <cell r="L4015">
            <v>1E-4</v>
          </cell>
          <cell r="M4015">
            <v>4</v>
          </cell>
          <cell r="N4015" t="str">
            <v>Not Found</v>
          </cell>
          <cell r="O4015">
            <v>8.3199999999999996E-2</v>
          </cell>
          <cell r="P4015">
            <v>8.0000000000000004E-4</v>
          </cell>
          <cell r="Q4015">
            <v>3</v>
          </cell>
          <cell r="R4015">
            <v>-0.80985498544287693</v>
          </cell>
          <cell r="S4015">
            <v>-0.89465702970993566</v>
          </cell>
          <cell r="T4015">
            <v>-1.1721586718923735</v>
          </cell>
          <cell r="U4015">
            <v>-0.84318275077019289</v>
          </cell>
          <cell r="V4015">
            <v>-0.87006167634833231</v>
          </cell>
          <cell r="W4015">
            <v>-0.89888921451072179</v>
          </cell>
          <cell r="X4015">
            <v>21</v>
          </cell>
          <cell r="Y4015">
            <v>18</v>
          </cell>
          <cell r="Z4015">
            <v>12</v>
          </cell>
          <cell r="AA4015">
            <v>20</v>
          </cell>
          <cell r="AB4015">
            <v>20</v>
          </cell>
          <cell r="AC4015">
            <v>18</v>
          </cell>
        </row>
        <row r="4016">
          <cell r="A4016" t="str">
            <v>ycp</v>
          </cell>
          <cell r="B4016" t="str">
            <v>y</v>
          </cell>
          <cell r="C4016" t="str">
            <v>early-8</v>
          </cell>
          <cell r="D4016" t="str">
            <v>c</v>
          </cell>
          <cell r="E4016" t="str">
            <v>p</v>
          </cell>
          <cell r="F4016" t="str">
            <v>early-8</v>
          </cell>
          <cell r="G4016" t="str">
            <v>yc</v>
          </cell>
          <cell r="H4016" t="str">
            <v>cp</v>
          </cell>
          <cell r="I4016">
            <v>1</v>
          </cell>
          <cell r="J4016" t="str">
            <v>Not Found</v>
          </cell>
          <cell r="K4016">
            <v>6.1499999999999999E-2</v>
          </cell>
          <cell r="L4016">
            <v>1E-4</v>
          </cell>
          <cell r="M4016">
            <v>4</v>
          </cell>
          <cell r="N4016" t="str">
            <v>Not Found</v>
          </cell>
          <cell r="O4016">
            <v>7.0199999999999999E-2</v>
          </cell>
          <cell r="P4016">
            <v>8.0000000000000004E-4</v>
          </cell>
          <cell r="Q4016">
            <v>2</v>
          </cell>
          <cell r="R4016">
            <v>-1.0936786394577653</v>
          </cell>
          <cell r="S4016">
            <v>-0.89465702970993566</v>
          </cell>
          <cell r="T4016">
            <v>-1.1721586718923735</v>
          </cell>
          <cell r="U4016">
            <v>-1.1407865259217107</v>
          </cell>
          <cell r="V4016">
            <v>-0.87006167634833231</v>
          </cell>
          <cell r="W4016">
            <v>-1.1305032141685032</v>
          </cell>
          <cell r="X4016">
            <v>14.000000000000002</v>
          </cell>
          <cell r="Y4016">
            <v>18</v>
          </cell>
          <cell r="Z4016">
            <v>12</v>
          </cell>
          <cell r="AA4016">
            <v>13</v>
          </cell>
          <cell r="AB4016">
            <v>20</v>
          </cell>
          <cell r="AC4016">
            <v>13</v>
          </cell>
        </row>
        <row r="4017">
          <cell r="A4017" t="str">
            <v>ycr</v>
          </cell>
          <cell r="B4017" t="str">
            <v>y</v>
          </cell>
          <cell r="C4017" t="str">
            <v>early-8</v>
          </cell>
          <cell r="D4017" t="str">
            <v>c</v>
          </cell>
          <cell r="E4017" t="str">
            <v>r</v>
          </cell>
          <cell r="F4017" t="str">
            <v>late-8</v>
          </cell>
          <cell r="G4017" t="str">
            <v>yc</v>
          </cell>
          <cell r="H4017" t="str">
            <v>cr</v>
          </cell>
          <cell r="I4017">
            <v>3</v>
          </cell>
          <cell r="J4017" t="str">
            <v>Not Found</v>
          </cell>
          <cell r="K4017">
            <v>0.1028</v>
          </cell>
          <cell r="L4017">
            <v>3.0999999999999999E-3</v>
          </cell>
          <cell r="M4017">
            <v>5</v>
          </cell>
          <cell r="N4017" t="str">
            <v>Not Found</v>
          </cell>
          <cell r="O4017">
            <v>0.1258</v>
          </cell>
          <cell r="P4017">
            <v>3.8E-3</v>
          </cell>
          <cell r="Q4017">
            <v>8</v>
          </cell>
          <cell r="R4017">
            <v>-0.14067726459476634</v>
          </cell>
          <cell r="S4017">
            <v>-2.324950123652884E-2</v>
          </cell>
          <cell r="T4017">
            <v>-1.0111006715307742</v>
          </cell>
          <cell r="U4017">
            <v>0.13204192780324314</v>
          </cell>
          <cell r="V4017">
            <v>4.632628867188715E-2</v>
          </cell>
          <cell r="W4017">
            <v>0.25918078377818571</v>
          </cell>
          <cell r="X4017">
            <v>44</v>
          </cell>
          <cell r="Y4017">
            <v>49</v>
          </cell>
          <cell r="Z4017">
            <v>15</v>
          </cell>
          <cell r="AA4017">
            <v>55.000000000000007</v>
          </cell>
          <cell r="AB4017">
            <v>52</v>
          </cell>
          <cell r="AC4017">
            <v>60</v>
          </cell>
        </row>
        <row r="4018">
          <cell r="A4018" t="str">
            <v>ycs</v>
          </cell>
          <cell r="B4018" t="str">
            <v>y</v>
          </cell>
          <cell r="C4018" t="str">
            <v>early-8</v>
          </cell>
          <cell r="D4018" t="str">
            <v>c</v>
          </cell>
          <cell r="E4018" t="str">
            <v>s</v>
          </cell>
          <cell r="F4018" t="str">
            <v>late-8</v>
          </cell>
          <cell r="G4018" t="str">
            <v>yc</v>
          </cell>
          <cell r="H4018" t="str">
            <v>cs</v>
          </cell>
          <cell r="I4018">
            <v>3</v>
          </cell>
          <cell r="J4018" t="str">
            <v>Not Found</v>
          </cell>
          <cell r="K4018">
            <v>0.1032</v>
          </cell>
          <cell r="L4018">
            <v>1.1999999999999999E-3</v>
          </cell>
          <cell r="M4018">
            <v>9</v>
          </cell>
          <cell r="N4018" t="str">
            <v>Not Found</v>
          </cell>
          <cell r="O4018">
            <v>0.1002</v>
          </cell>
          <cell r="P4018">
            <v>3.0000000000000001E-3</v>
          </cell>
          <cell r="Q4018">
            <v>7</v>
          </cell>
          <cell r="R4018">
            <v>-0.13144722706582693</v>
          </cell>
          <cell r="S4018">
            <v>-0.57514093593635329</v>
          </cell>
          <cell r="T4018">
            <v>-0.36686867008437607</v>
          </cell>
          <cell r="U4018">
            <v>-0.45400858326436155</v>
          </cell>
          <cell r="V4018">
            <v>-0.19804383533350467</v>
          </cell>
          <cell r="W4018">
            <v>2.7566784120404197E-2</v>
          </cell>
          <cell r="X4018">
            <v>45</v>
          </cell>
          <cell r="Y4018">
            <v>28.000000000000004</v>
          </cell>
          <cell r="Z4018">
            <v>36</v>
          </cell>
          <cell r="AA4018">
            <v>33</v>
          </cell>
          <cell r="AB4018">
            <v>43</v>
          </cell>
          <cell r="AC4018">
            <v>51</v>
          </cell>
        </row>
        <row r="4019">
          <cell r="A4019" t="str">
            <v>ycS</v>
          </cell>
          <cell r="B4019" t="str">
            <v>y</v>
          </cell>
          <cell r="C4019" t="str">
            <v>early-8</v>
          </cell>
          <cell r="D4019" t="str">
            <v>c</v>
          </cell>
          <cell r="E4019" t="str">
            <v>S</v>
          </cell>
          <cell r="F4019" t="str">
            <v>late-8</v>
          </cell>
          <cell r="G4019" t="str">
            <v>yc</v>
          </cell>
          <cell r="H4019" t="str">
            <v>cS</v>
          </cell>
          <cell r="I4019">
            <v>3</v>
          </cell>
          <cell r="J4019" t="str">
            <v>Not Found</v>
          </cell>
          <cell r="K4019">
            <v>3.2099999999999997E-2</v>
          </cell>
          <cell r="L4019">
            <v>5.9999999999999995E-4</v>
          </cell>
          <cell r="M4019">
            <v>4</v>
          </cell>
          <cell r="N4019" t="str">
            <v>Not Found</v>
          </cell>
          <cell r="O4019">
            <v>4.9000000000000002E-2</v>
          </cell>
          <cell r="P4019">
            <v>2.0999999999999999E-3</v>
          </cell>
          <cell r="Q4019">
            <v>3</v>
          </cell>
          <cell r="R4019">
            <v>-1.7720863978348154</v>
          </cell>
          <cell r="S4019">
            <v>-0.74942244163103455</v>
          </cell>
          <cell r="T4019">
            <v>-1.1721586718923735</v>
          </cell>
          <cell r="U4019">
            <v>-1.6261096053995709</v>
          </cell>
          <cell r="V4019">
            <v>-0.47296022483957056</v>
          </cell>
          <cell r="W4019">
            <v>-0.89888921451072179</v>
          </cell>
          <cell r="X4019">
            <v>4</v>
          </cell>
          <cell r="Y4019">
            <v>22</v>
          </cell>
          <cell r="Z4019">
            <v>12</v>
          </cell>
          <cell r="AA4019">
            <v>5</v>
          </cell>
          <cell r="AB4019">
            <v>32</v>
          </cell>
          <cell r="AC4019">
            <v>18</v>
          </cell>
        </row>
        <row r="4020">
          <cell r="A4020" t="str">
            <v>yct</v>
          </cell>
          <cell r="B4020" t="str">
            <v>y</v>
          </cell>
          <cell r="C4020" t="str">
            <v>early-8</v>
          </cell>
          <cell r="D4020" t="str">
            <v>c</v>
          </cell>
          <cell r="E4020" t="str">
            <v>t</v>
          </cell>
          <cell r="F4020" t="str">
            <v>mid-8</v>
          </cell>
          <cell r="G4020" t="str">
            <v>yc</v>
          </cell>
          <cell r="H4020" t="str">
            <v>ct</v>
          </cell>
          <cell r="I4020">
            <v>2</v>
          </cell>
          <cell r="J4020" t="str">
            <v>Not Found</v>
          </cell>
          <cell r="K4020">
            <v>9.0399999999999994E-2</v>
          </cell>
          <cell r="L4020">
            <v>1.8E-3</v>
          </cell>
          <cell r="M4020">
            <v>15</v>
          </cell>
          <cell r="N4020" t="str">
            <v>Not Found</v>
          </cell>
          <cell r="O4020">
            <v>0.106</v>
          </cell>
          <cell r="P4020">
            <v>3.8999999999999998E-3</v>
          </cell>
          <cell r="Q4020">
            <v>9</v>
          </cell>
          <cell r="R4020">
            <v>-0.42680842799188967</v>
          </cell>
          <cell r="S4020">
            <v>-0.40085943024167181</v>
          </cell>
          <cell r="T4020">
            <v>0.59947933208522108</v>
          </cell>
          <cell r="U4020">
            <v>-0.32123151435060737</v>
          </cell>
          <cell r="V4020">
            <v>7.6872554172561086E-2</v>
          </cell>
          <cell r="W4020">
            <v>0.49079478343596716</v>
          </cell>
          <cell r="X4020">
            <v>33</v>
          </cell>
          <cell r="Y4020">
            <v>34</v>
          </cell>
          <cell r="Z4020">
            <v>72</v>
          </cell>
          <cell r="AA4020">
            <v>37</v>
          </cell>
          <cell r="AB4020">
            <v>54</v>
          </cell>
          <cell r="AC4020">
            <v>69</v>
          </cell>
        </row>
        <row r="4021">
          <cell r="A4021" t="str">
            <v>ycT</v>
          </cell>
          <cell r="B4021" t="str">
            <v>y</v>
          </cell>
          <cell r="C4021" t="str">
            <v>early-8</v>
          </cell>
          <cell r="D4021" t="str">
            <v>c</v>
          </cell>
          <cell r="E4021" t="str">
            <v>T</v>
          </cell>
          <cell r="F4021" t="str">
            <v>late-8</v>
          </cell>
          <cell r="G4021" t="str">
            <v>yc</v>
          </cell>
          <cell r="H4021" t="str">
            <v>cT</v>
          </cell>
          <cell r="I4021">
            <v>3</v>
          </cell>
          <cell r="J4021" t="str">
            <v>Not Found</v>
          </cell>
          <cell r="K4021">
            <v>3.1800000000000002E-2</v>
          </cell>
          <cell r="L4021">
            <v>2.0000000000000001E-4</v>
          </cell>
          <cell r="M4021">
            <v>6</v>
          </cell>
          <cell r="N4021" t="str">
            <v>Not Found</v>
          </cell>
          <cell r="O4021">
            <v>4.6300000000000001E-2</v>
          </cell>
          <cell r="P4021">
            <v>8.9999999999999998E-4</v>
          </cell>
          <cell r="Q4021">
            <v>2</v>
          </cell>
          <cell r="R4021">
            <v>-1.7790089259815198</v>
          </cell>
          <cell r="S4021">
            <v>-0.86561011209415539</v>
          </cell>
          <cell r="T4021">
            <v>-0.85004267116917465</v>
          </cell>
          <cell r="U4021">
            <v>-1.6879196202387325</v>
          </cell>
          <cell r="V4021">
            <v>-0.83951541084765835</v>
          </cell>
          <cell r="W4021">
            <v>-1.1305032141685032</v>
          </cell>
          <cell r="X4021">
            <v>4</v>
          </cell>
          <cell r="Y4021">
            <v>19</v>
          </cell>
          <cell r="Z4021">
            <v>20</v>
          </cell>
          <cell r="AA4021">
            <v>5</v>
          </cell>
          <cell r="AB4021">
            <v>21</v>
          </cell>
          <cell r="AC4021">
            <v>13</v>
          </cell>
        </row>
        <row r="4022">
          <cell r="A4022" t="str">
            <v>ycv</v>
          </cell>
          <cell r="B4022" t="str">
            <v>y</v>
          </cell>
          <cell r="C4022" t="str">
            <v>early-8</v>
          </cell>
          <cell r="D4022" t="str">
            <v>c</v>
          </cell>
          <cell r="E4022" t="str">
            <v>v</v>
          </cell>
          <cell r="F4022" t="str">
            <v>mid-8</v>
          </cell>
          <cell r="G4022" t="str">
            <v>yc</v>
          </cell>
          <cell r="H4022" t="str">
            <v>cv</v>
          </cell>
          <cell r="I4022">
            <v>2</v>
          </cell>
          <cell r="J4022" t="str">
            <v>Not Found</v>
          </cell>
          <cell r="K4022">
            <v>4.8000000000000001E-2</v>
          </cell>
          <cell r="L4022">
            <v>1E-4</v>
          </cell>
          <cell r="M4022">
            <v>3</v>
          </cell>
          <cell r="N4022" t="str">
            <v>Not Found</v>
          </cell>
          <cell r="O4022">
            <v>5.9900000000000002E-2</v>
          </cell>
          <cell r="P4022">
            <v>8.0000000000000004E-4</v>
          </cell>
          <cell r="Q4022">
            <v>3</v>
          </cell>
          <cell r="R4022">
            <v>-1.405192406059472</v>
          </cell>
          <cell r="S4022">
            <v>-0.89465702970993566</v>
          </cell>
          <cell r="T4022">
            <v>-1.3332166722539731</v>
          </cell>
          <cell r="U4022">
            <v>-1.3765802862340673</v>
          </cell>
          <cell r="V4022">
            <v>-0.87006167634833231</v>
          </cell>
          <cell r="W4022">
            <v>-0.89888921451072179</v>
          </cell>
          <cell r="X4022">
            <v>8</v>
          </cell>
          <cell r="Y4022">
            <v>18</v>
          </cell>
          <cell r="Z4022">
            <v>9</v>
          </cell>
          <cell r="AA4022">
            <v>8</v>
          </cell>
          <cell r="AB4022">
            <v>20</v>
          </cell>
          <cell r="AC4022">
            <v>18</v>
          </cell>
        </row>
        <row r="4023">
          <cell r="A4023" t="str">
            <v>yEb</v>
          </cell>
          <cell r="B4023" t="str">
            <v>y</v>
          </cell>
          <cell r="C4023" t="str">
            <v>early-8</v>
          </cell>
          <cell r="D4023" t="str">
            <v>E</v>
          </cell>
          <cell r="E4023" t="str">
            <v>b</v>
          </cell>
          <cell r="F4023" t="str">
            <v>early-8</v>
          </cell>
          <cell r="G4023" t="str">
            <v>yE</v>
          </cell>
          <cell r="H4023" t="str">
            <v>Eb</v>
          </cell>
          <cell r="I4023">
            <v>1</v>
          </cell>
          <cell r="J4023" t="str">
            <v>Not Found</v>
          </cell>
          <cell r="K4023">
            <v>0.10680000000000001</v>
          </cell>
          <cell r="L4023">
            <v>1.2999999999999999E-3</v>
          </cell>
          <cell r="M4023">
            <v>8</v>
          </cell>
          <cell r="N4023" t="str">
            <v>Not Found</v>
          </cell>
          <cell r="O4023">
            <v>0.1041</v>
          </cell>
          <cell r="P4023">
            <v>3.2000000000000002E-3</v>
          </cell>
          <cell r="Q4023">
            <v>5</v>
          </cell>
          <cell r="R4023">
            <v>-4.8376889305371686E-2</v>
          </cell>
          <cell r="S4023">
            <v>-0.54609401832057292</v>
          </cell>
          <cell r="T4023">
            <v>-0.52792667044597552</v>
          </cell>
          <cell r="U4023">
            <v>-0.36472745071890611</v>
          </cell>
          <cell r="V4023">
            <v>-0.13695130433215669</v>
          </cell>
          <cell r="W4023">
            <v>-0.43566121519515877</v>
          </cell>
          <cell r="X4023">
            <v>48</v>
          </cell>
          <cell r="Y4023">
            <v>28.999999999999996</v>
          </cell>
          <cell r="Z4023">
            <v>30</v>
          </cell>
          <cell r="AA4023">
            <v>36</v>
          </cell>
          <cell r="AB4023">
            <v>45</v>
          </cell>
          <cell r="AC4023">
            <v>33</v>
          </cell>
        </row>
        <row r="4024">
          <cell r="A4024" t="str">
            <v>yeC</v>
          </cell>
          <cell r="B4024" t="str">
            <v>y</v>
          </cell>
          <cell r="C4024" t="str">
            <v>early-8</v>
          </cell>
          <cell r="D4024" t="str">
            <v>e</v>
          </cell>
          <cell r="E4024" t="str">
            <v>C</v>
          </cell>
          <cell r="F4024" t="str">
            <v>mid-8</v>
          </cell>
          <cell r="G4024" t="str">
            <v>ye</v>
          </cell>
          <cell r="H4024" t="str">
            <v>eC</v>
          </cell>
          <cell r="I4024">
            <v>2</v>
          </cell>
          <cell r="J4024" t="str">
            <v>Not Found</v>
          </cell>
          <cell r="K4024">
            <v>4.5100000000000001E-2</v>
          </cell>
          <cell r="L4024">
            <v>2.0000000000000001E-4</v>
          </cell>
          <cell r="M4024">
            <v>2</v>
          </cell>
          <cell r="N4024" t="str">
            <v>Not Found</v>
          </cell>
          <cell r="O4024">
            <v>6.7199999999999996E-2</v>
          </cell>
          <cell r="P4024">
            <v>1E-4</v>
          </cell>
          <cell r="Q4024">
            <v>1</v>
          </cell>
          <cell r="R4024">
            <v>-1.4721101781442831</v>
          </cell>
          <cell r="S4024">
            <v>-0.86561011209415539</v>
          </cell>
          <cell r="T4024">
            <v>-1.4942746726155727</v>
          </cell>
          <cell r="U4024">
            <v>-1.2094643201874458</v>
          </cell>
          <cell r="V4024">
            <v>-1.0838855348530503</v>
          </cell>
          <cell r="W4024">
            <v>-1.3621172138262847</v>
          </cell>
          <cell r="X4024">
            <v>7.0000000000000009</v>
          </cell>
          <cell r="Y4024">
            <v>19</v>
          </cell>
          <cell r="Z4024">
            <v>7.0000000000000009</v>
          </cell>
          <cell r="AA4024">
            <v>11</v>
          </cell>
          <cell r="AB4024">
            <v>14.000000000000002</v>
          </cell>
          <cell r="AC4024">
            <v>9</v>
          </cell>
        </row>
        <row r="4025">
          <cell r="A4025" t="str">
            <v>yEC</v>
          </cell>
          <cell r="B4025" t="str">
            <v>y</v>
          </cell>
          <cell r="C4025" t="str">
            <v>early-8</v>
          </cell>
          <cell r="D4025" t="str">
            <v>E</v>
          </cell>
          <cell r="E4025" t="str">
            <v>C</v>
          </cell>
          <cell r="F4025" t="str">
            <v>mid-8</v>
          </cell>
          <cell r="G4025" t="str">
            <v>yE</v>
          </cell>
          <cell r="H4025" t="str">
            <v>EC</v>
          </cell>
          <cell r="I4025">
            <v>2</v>
          </cell>
          <cell r="J4025" t="str">
            <v>Not Found</v>
          </cell>
          <cell r="K4025">
            <v>8.8800000000000004E-2</v>
          </cell>
          <cell r="L4025">
            <v>1E-3</v>
          </cell>
          <cell r="M4025">
            <v>9</v>
          </cell>
          <cell r="N4025" t="str">
            <v>Not Found</v>
          </cell>
          <cell r="O4025">
            <v>9.4799999999999995E-2</v>
          </cell>
          <cell r="P4025">
            <v>2.5000000000000001E-3</v>
          </cell>
          <cell r="Q4025">
            <v>4</v>
          </cell>
          <cell r="R4025">
            <v>-0.46372857810764728</v>
          </cell>
          <cell r="S4025">
            <v>-0.6332347711679136</v>
          </cell>
          <cell r="T4025">
            <v>-0.36686867008437607</v>
          </cell>
          <cell r="U4025">
            <v>-0.57762861294268442</v>
          </cell>
          <cell r="V4025">
            <v>-0.3507751628368746</v>
          </cell>
          <cell r="W4025">
            <v>-0.66727521485294028</v>
          </cell>
          <cell r="X4025">
            <v>32</v>
          </cell>
          <cell r="Y4025">
            <v>26</v>
          </cell>
          <cell r="Z4025">
            <v>36</v>
          </cell>
          <cell r="AA4025">
            <v>28.000000000000004</v>
          </cell>
          <cell r="AB4025">
            <v>37</v>
          </cell>
          <cell r="AC4025">
            <v>25</v>
          </cell>
        </row>
        <row r="4026">
          <cell r="A4026" t="str">
            <v>yed</v>
          </cell>
          <cell r="B4026" t="str">
            <v>y</v>
          </cell>
          <cell r="C4026" t="str">
            <v>early-8</v>
          </cell>
          <cell r="D4026" t="str">
            <v>e</v>
          </cell>
          <cell r="E4026" t="str">
            <v>d</v>
          </cell>
          <cell r="F4026" t="str">
            <v>early-8</v>
          </cell>
          <cell r="G4026" t="str">
            <v>ye</v>
          </cell>
          <cell r="H4026" t="str">
            <v>ed</v>
          </cell>
          <cell r="I4026">
            <v>1</v>
          </cell>
          <cell r="J4026" t="str">
            <v>Not Found</v>
          </cell>
          <cell r="K4026">
            <v>7.51E-2</v>
          </cell>
          <cell r="L4026">
            <v>2.3E-3</v>
          </cell>
          <cell r="M4026">
            <v>10</v>
          </cell>
          <cell r="N4026" t="str">
            <v>Not Found</v>
          </cell>
          <cell r="O4026">
            <v>0.108</v>
          </cell>
          <cell r="P4026">
            <v>3.5000000000000001E-3</v>
          </cell>
          <cell r="Q4026">
            <v>9</v>
          </cell>
          <cell r="R4026">
            <v>-0.77985736347382384</v>
          </cell>
          <cell r="S4026">
            <v>-0.25562484216277065</v>
          </cell>
          <cell r="T4026">
            <v>-0.20581066972277653</v>
          </cell>
          <cell r="U4026">
            <v>-0.27544631817345072</v>
          </cell>
          <cell r="V4026">
            <v>-4.5312507830134761E-2</v>
          </cell>
          <cell r="W4026">
            <v>0.49079478343596716</v>
          </cell>
          <cell r="X4026">
            <v>22</v>
          </cell>
          <cell r="Y4026">
            <v>40</v>
          </cell>
          <cell r="Z4026">
            <v>42</v>
          </cell>
          <cell r="AA4026">
            <v>39</v>
          </cell>
          <cell r="AB4026">
            <v>49</v>
          </cell>
          <cell r="AC4026">
            <v>69</v>
          </cell>
        </row>
        <row r="4027">
          <cell r="A4027" t="str">
            <v>yEd</v>
          </cell>
          <cell r="B4027" t="str">
            <v>y</v>
          </cell>
          <cell r="C4027" t="str">
            <v>early-8</v>
          </cell>
          <cell r="D4027" t="str">
            <v>E</v>
          </cell>
          <cell r="E4027" t="str">
            <v>d</v>
          </cell>
          <cell r="F4027" t="str">
            <v>early-8</v>
          </cell>
          <cell r="G4027" t="str">
            <v>yE</v>
          </cell>
          <cell r="H4027" t="str">
            <v>Ed</v>
          </cell>
          <cell r="I4027">
            <v>1</v>
          </cell>
          <cell r="J4027" t="str">
            <v>Not Found</v>
          </cell>
          <cell r="K4027">
            <v>0.1187</v>
          </cell>
          <cell r="L4027">
            <v>4.3E-3</v>
          </cell>
          <cell r="M4027">
            <v>14</v>
          </cell>
          <cell r="N4027" t="str">
            <v>Not Found</v>
          </cell>
          <cell r="O4027">
            <v>0.13569999999999999</v>
          </cell>
          <cell r="P4027">
            <v>8.8000000000000005E-3</v>
          </cell>
          <cell r="Q4027">
            <v>14</v>
          </cell>
          <cell r="R4027">
            <v>0.22621672718057703</v>
          </cell>
          <cell r="S4027">
            <v>0.32531351015283394</v>
          </cell>
          <cell r="T4027">
            <v>0.43842133172362152</v>
          </cell>
          <cell r="U4027">
            <v>0.3586786488801682</v>
          </cell>
          <cell r="V4027">
            <v>1.5736395637055864</v>
          </cell>
          <cell r="W4027">
            <v>1.6488647817248745</v>
          </cell>
          <cell r="X4027">
            <v>59</v>
          </cell>
          <cell r="Y4027">
            <v>63</v>
          </cell>
          <cell r="Z4027">
            <v>67</v>
          </cell>
          <cell r="AA4027">
            <v>64</v>
          </cell>
          <cell r="AB4027">
            <v>94</v>
          </cell>
          <cell r="AC4027">
            <v>95</v>
          </cell>
        </row>
        <row r="4028">
          <cell r="A4028" t="str">
            <v>yef</v>
          </cell>
          <cell r="B4028" t="str">
            <v>y</v>
          </cell>
          <cell r="C4028" t="str">
            <v>early-8</v>
          </cell>
          <cell r="D4028" t="str">
            <v>e</v>
          </cell>
          <cell r="E4028" t="str">
            <v>f</v>
          </cell>
          <cell r="F4028" t="str">
            <v>mid-8</v>
          </cell>
          <cell r="G4028" t="str">
            <v>ye</v>
          </cell>
          <cell r="H4028" t="str">
            <v>ef</v>
          </cell>
          <cell r="I4028">
            <v>2</v>
          </cell>
          <cell r="J4028" t="str">
            <v>Not Found</v>
          </cell>
          <cell r="K4028">
            <v>5.6800000000000003E-2</v>
          </cell>
          <cell r="L4028">
            <v>5.0000000000000001E-4</v>
          </cell>
          <cell r="M4028">
            <v>4</v>
          </cell>
          <cell r="N4028" t="str">
            <v>Not Found</v>
          </cell>
          <cell r="O4028">
            <v>7.3800000000000004E-2</v>
          </cell>
          <cell r="P4028">
            <v>8.0000000000000004E-4</v>
          </cell>
          <cell r="Q4028">
            <v>1</v>
          </cell>
          <cell r="R4028">
            <v>-1.2021315804228039</v>
          </cell>
          <cell r="S4028">
            <v>-0.77846935924681471</v>
          </cell>
          <cell r="T4028">
            <v>-1.1721586718923735</v>
          </cell>
          <cell r="U4028">
            <v>-1.0583731728028287</v>
          </cell>
          <cell r="V4028">
            <v>-0.87006167634833231</v>
          </cell>
          <cell r="W4028">
            <v>-1.3621172138262847</v>
          </cell>
          <cell r="X4028">
            <v>11</v>
          </cell>
          <cell r="Y4028">
            <v>21</v>
          </cell>
          <cell r="Z4028">
            <v>12</v>
          </cell>
          <cell r="AA4028">
            <v>15</v>
          </cell>
          <cell r="AB4028">
            <v>20</v>
          </cell>
          <cell r="AC4028">
            <v>9</v>
          </cell>
        </row>
        <row r="4029">
          <cell r="A4029" t="str">
            <v>yEf</v>
          </cell>
          <cell r="B4029" t="str">
            <v>y</v>
          </cell>
          <cell r="C4029" t="str">
            <v>early-8</v>
          </cell>
          <cell r="D4029" t="str">
            <v>E</v>
          </cell>
          <cell r="E4029" t="str">
            <v>f</v>
          </cell>
          <cell r="F4029" t="str">
            <v>mid-8</v>
          </cell>
          <cell r="G4029" t="str">
            <v>yE</v>
          </cell>
          <cell r="H4029" t="str">
            <v>Ef</v>
          </cell>
          <cell r="I4029">
            <v>2</v>
          </cell>
          <cell r="J4029" t="str">
            <v>Not Found</v>
          </cell>
          <cell r="K4029">
            <v>0.10050000000000001</v>
          </cell>
          <cell r="L4029">
            <v>2.0999999999999999E-3</v>
          </cell>
          <cell r="M4029">
            <v>8</v>
          </cell>
          <cell r="N4029" t="str">
            <v>Not Found</v>
          </cell>
          <cell r="O4029">
            <v>0.10150000000000001</v>
          </cell>
          <cell r="P4029">
            <v>3.5999999999999999E-3</v>
          </cell>
          <cell r="Q4029">
            <v>7</v>
          </cell>
          <cell r="R4029">
            <v>-0.19374998038616814</v>
          </cell>
          <cell r="S4029">
            <v>-0.31371867739433112</v>
          </cell>
          <cell r="T4029">
            <v>-0.52792667044597552</v>
          </cell>
          <cell r="U4029">
            <v>-0.42424820574920952</v>
          </cell>
          <cell r="V4029">
            <v>-1.4766242329460836E-2</v>
          </cell>
          <cell r="W4029">
            <v>2.7566784120404197E-2</v>
          </cell>
          <cell r="X4029">
            <v>42</v>
          </cell>
          <cell r="Y4029">
            <v>37</v>
          </cell>
          <cell r="Z4029">
            <v>30</v>
          </cell>
          <cell r="AA4029">
            <v>34</v>
          </cell>
          <cell r="AB4029">
            <v>50</v>
          </cell>
          <cell r="AC4029">
            <v>51</v>
          </cell>
        </row>
        <row r="4030">
          <cell r="A4030" t="str">
            <v>yeG</v>
          </cell>
          <cell r="B4030" t="str">
            <v>y</v>
          </cell>
          <cell r="C4030" t="str">
            <v>early-8</v>
          </cell>
          <cell r="D4030" t="str">
            <v>e</v>
          </cell>
          <cell r="E4030" t="str">
            <v>G</v>
          </cell>
          <cell r="F4030" t="str">
            <v>mid-8</v>
          </cell>
          <cell r="G4030" t="str">
            <v>ye</v>
          </cell>
          <cell r="H4030" t="str">
            <v>eG</v>
          </cell>
          <cell r="I4030">
            <v>2</v>
          </cell>
          <cell r="J4030" t="str">
            <v>Not Found</v>
          </cell>
          <cell r="K4030">
            <v>4.8899999999999999E-2</v>
          </cell>
          <cell r="L4030">
            <v>1E-4</v>
          </cell>
          <cell r="M4030">
            <v>2</v>
          </cell>
          <cell r="N4030" t="str">
            <v>Not Found</v>
          </cell>
          <cell r="O4030">
            <v>7.3300000000000004E-2</v>
          </cell>
          <cell r="P4030">
            <v>1E-4</v>
          </cell>
          <cell r="Q4030">
            <v>2</v>
          </cell>
          <cell r="R4030">
            <v>-1.3844248216193582</v>
          </cell>
          <cell r="S4030">
            <v>-0.89465702970993566</v>
          </cell>
          <cell r="T4030">
            <v>-1.4942746726155727</v>
          </cell>
          <cell r="U4030">
            <v>-1.0698194718471179</v>
          </cell>
          <cell r="V4030">
            <v>-1.0838855348530503</v>
          </cell>
          <cell r="W4030">
            <v>-1.1305032141685032</v>
          </cell>
          <cell r="X4030">
            <v>8</v>
          </cell>
          <cell r="Y4030">
            <v>18</v>
          </cell>
          <cell r="Z4030">
            <v>7.0000000000000009</v>
          </cell>
          <cell r="AA4030">
            <v>14.000000000000002</v>
          </cell>
          <cell r="AB4030">
            <v>14.000000000000002</v>
          </cell>
          <cell r="AC4030">
            <v>13</v>
          </cell>
        </row>
        <row r="4031">
          <cell r="A4031" t="str">
            <v>yEg</v>
          </cell>
          <cell r="B4031" t="str">
            <v>y</v>
          </cell>
          <cell r="C4031" t="str">
            <v>early-8</v>
          </cell>
          <cell r="D4031" t="str">
            <v>E</v>
          </cell>
          <cell r="E4031" t="str">
            <v>g</v>
          </cell>
          <cell r="F4031" t="str">
            <v>mid-8</v>
          </cell>
          <cell r="G4031" t="str">
            <v>yE</v>
          </cell>
          <cell r="H4031" t="str">
            <v>Eg</v>
          </cell>
          <cell r="I4031">
            <v>2</v>
          </cell>
          <cell r="J4031" t="str">
            <v>Not Found</v>
          </cell>
          <cell r="K4031">
            <v>9.8699999999999996E-2</v>
          </cell>
          <cell r="L4031">
            <v>2.2000000000000001E-3</v>
          </cell>
          <cell r="M4031">
            <v>8</v>
          </cell>
          <cell r="N4031" t="str">
            <v>Not Found</v>
          </cell>
          <cell r="O4031">
            <v>0.1012</v>
          </cell>
          <cell r="P4031">
            <v>3.8E-3</v>
          </cell>
          <cell r="Q4031">
            <v>7</v>
          </cell>
          <cell r="R4031">
            <v>-0.2352851492663959</v>
          </cell>
          <cell r="S4031">
            <v>-0.2846717597785508</v>
          </cell>
          <cell r="T4031">
            <v>-0.52792667044597552</v>
          </cell>
          <cell r="U4031">
            <v>-0.4311159851757832</v>
          </cell>
          <cell r="V4031">
            <v>4.632628867188715E-2</v>
          </cell>
          <cell r="W4031">
            <v>2.7566784120404197E-2</v>
          </cell>
          <cell r="X4031">
            <v>41</v>
          </cell>
          <cell r="Y4031">
            <v>38</v>
          </cell>
          <cell r="Z4031">
            <v>30</v>
          </cell>
          <cell r="AA4031">
            <v>33</v>
          </cell>
          <cell r="AB4031">
            <v>52</v>
          </cell>
          <cell r="AC4031">
            <v>51</v>
          </cell>
        </row>
        <row r="4032">
          <cell r="A4032" t="str">
            <v>yEG</v>
          </cell>
          <cell r="B4032" t="str">
            <v>y</v>
          </cell>
          <cell r="C4032" t="str">
            <v>early-8</v>
          </cell>
          <cell r="D4032" t="str">
            <v>E</v>
          </cell>
          <cell r="E4032" t="str">
            <v>G</v>
          </cell>
          <cell r="F4032" t="str">
            <v>mid-8</v>
          </cell>
          <cell r="G4032" t="str">
            <v>yE</v>
          </cell>
          <cell r="H4032" t="str">
            <v>EG</v>
          </cell>
          <cell r="I4032">
            <v>2</v>
          </cell>
          <cell r="J4032" t="str">
            <v>Not Found</v>
          </cell>
          <cell r="K4032">
            <v>9.2499999999999999E-2</v>
          </cell>
          <cell r="L4032">
            <v>8.9999999999999998E-4</v>
          </cell>
          <cell r="M4032">
            <v>5</v>
          </cell>
          <cell r="N4032" t="str">
            <v>Not Found</v>
          </cell>
          <cell r="O4032">
            <v>0.10100000000000001</v>
          </cell>
          <cell r="P4032">
            <v>2.5000000000000001E-3</v>
          </cell>
          <cell r="Q4032">
            <v>4</v>
          </cell>
          <cell r="R4032">
            <v>-0.37835073096495742</v>
          </cell>
          <cell r="S4032">
            <v>-0.66228168878369387</v>
          </cell>
          <cell r="T4032">
            <v>-1.0111006715307742</v>
          </cell>
          <cell r="U4032">
            <v>-0.43569450479349869</v>
          </cell>
          <cell r="V4032">
            <v>-0.3507751628368746</v>
          </cell>
          <cell r="W4032">
            <v>-0.66727521485294028</v>
          </cell>
          <cell r="X4032">
            <v>35</v>
          </cell>
          <cell r="Y4032">
            <v>25</v>
          </cell>
          <cell r="Z4032">
            <v>15</v>
          </cell>
          <cell r="AA4032">
            <v>33</v>
          </cell>
          <cell r="AB4032">
            <v>37</v>
          </cell>
          <cell r="AC4032">
            <v>25</v>
          </cell>
        </row>
        <row r="4033">
          <cell r="A4033" t="str">
            <v>yeJ</v>
          </cell>
          <cell r="B4033" t="str">
            <v>y</v>
          </cell>
          <cell r="C4033" t="str">
            <v>early-8</v>
          </cell>
          <cell r="D4033" t="str">
            <v>e</v>
          </cell>
          <cell r="E4033" t="str">
            <v>J</v>
          </cell>
          <cell r="F4033" t="str">
            <v>mid-8</v>
          </cell>
          <cell r="G4033" t="str">
            <v>ye</v>
          </cell>
          <cell r="H4033" t="str">
            <v>eJ</v>
          </cell>
          <cell r="I4033">
            <v>2</v>
          </cell>
          <cell r="J4033" t="str">
            <v>Not Found</v>
          </cell>
          <cell r="K4033">
            <v>4.7899999999999998E-2</v>
          </cell>
          <cell r="L4033">
            <v>8.0000000000000004E-4</v>
          </cell>
          <cell r="M4033">
            <v>8</v>
          </cell>
          <cell r="N4033" t="str">
            <v>Not Found</v>
          </cell>
          <cell r="O4033">
            <v>6.08E-2</v>
          </cell>
          <cell r="P4033">
            <v>5.9999999999999995E-4</v>
          </cell>
          <cell r="Q4033">
            <v>3</v>
          </cell>
          <cell r="R4033">
            <v>-1.4074999154417069</v>
          </cell>
          <cell r="S4033">
            <v>-0.69132860639947413</v>
          </cell>
          <cell r="T4033">
            <v>-0.52792667044597552</v>
          </cell>
          <cell r="U4033">
            <v>-1.3559769479543469</v>
          </cell>
          <cell r="V4033">
            <v>-0.93115420734968024</v>
          </cell>
          <cell r="W4033">
            <v>-0.89888921451072179</v>
          </cell>
          <cell r="X4033">
            <v>8</v>
          </cell>
          <cell r="Y4033">
            <v>24</v>
          </cell>
          <cell r="Z4033">
            <v>30</v>
          </cell>
          <cell r="AA4033">
            <v>9</v>
          </cell>
          <cell r="AB4033">
            <v>18</v>
          </cell>
          <cell r="AC4033">
            <v>18</v>
          </cell>
        </row>
        <row r="4034">
          <cell r="A4034" t="str">
            <v>yEJ</v>
          </cell>
          <cell r="B4034" t="str">
            <v>y</v>
          </cell>
          <cell r="C4034" t="str">
            <v>early-8</v>
          </cell>
          <cell r="D4034" t="str">
            <v>E</v>
          </cell>
          <cell r="E4034" t="str">
            <v>J</v>
          </cell>
          <cell r="F4034" t="str">
            <v>mid-8</v>
          </cell>
          <cell r="G4034" t="str">
            <v>yE</v>
          </cell>
          <cell r="H4034" t="str">
            <v>EJ</v>
          </cell>
          <cell r="I4034">
            <v>2</v>
          </cell>
          <cell r="J4034" t="str">
            <v>Not Found</v>
          </cell>
          <cell r="K4034">
            <v>9.1499999999999998E-2</v>
          </cell>
          <cell r="L4034">
            <v>2.2000000000000001E-3</v>
          </cell>
          <cell r="M4034">
            <v>10</v>
          </cell>
          <cell r="N4034" t="str">
            <v>Not Found</v>
          </cell>
          <cell r="O4034">
            <v>8.8499999999999995E-2</v>
          </cell>
          <cell r="P4034">
            <v>3.0000000000000001E-3</v>
          </cell>
          <cell r="Q4034">
            <v>5</v>
          </cell>
          <cell r="R4034">
            <v>-0.4014258247873061</v>
          </cell>
          <cell r="S4034">
            <v>-0.2846717597785508</v>
          </cell>
          <cell r="T4034">
            <v>-0.20581066972277653</v>
          </cell>
          <cell r="U4034">
            <v>-0.72185198090072777</v>
          </cell>
          <cell r="V4034">
            <v>-0.19804383533350467</v>
          </cell>
          <cell r="W4034">
            <v>-0.43566121519515877</v>
          </cell>
          <cell r="X4034">
            <v>34</v>
          </cell>
          <cell r="Y4034">
            <v>38</v>
          </cell>
          <cell r="Z4034">
            <v>42</v>
          </cell>
          <cell r="AA4034">
            <v>24</v>
          </cell>
          <cell r="AB4034">
            <v>43</v>
          </cell>
          <cell r="AC4034">
            <v>33</v>
          </cell>
        </row>
        <row r="4035">
          <cell r="A4035" t="str">
            <v>yek</v>
          </cell>
          <cell r="B4035" t="str">
            <v>y</v>
          </cell>
          <cell r="C4035" t="str">
            <v>early-8</v>
          </cell>
          <cell r="D4035" t="str">
            <v>e</v>
          </cell>
          <cell r="E4035" t="str">
            <v>k</v>
          </cell>
          <cell r="F4035" t="str">
            <v>mid-8</v>
          </cell>
          <cell r="G4035" t="str">
            <v>ye</v>
          </cell>
          <cell r="H4035" t="str">
            <v>ek</v>
          </cell>
          <cell r="I4035">
            <v>2</v>
          </cell>
          <cell r="J4035" t="str">
            <v>Not Found</v>
          </cell>
          <cell r="K4035">
            <v>9.06E-2</v>
          </cell>
          <cell r="L4035">
            <v>2E-3</v>
          </cell>
          <cell r="M4035">
            <v>15</v>
          </cell>
          <cell r="N4035" t="str">
            <v>Not Found</v>
          </cell>
          <cell r="O4035">
            <v>0.1152</v>
          </cell>
          <cell r="P4035">
            <v>5.1999999999999998E-3</v>
          </cell>
          <cell r="Q4035">
            <v>13</v>
          </cell>
          <cell r="R4035">
            <v>-0.42219340922741982</v>
          </cell>
          <cell r="S4035">
            <v>-0.34276559501011128</v>
          </cell>
          <cell r="T4035">
            <v>0.59947933208522108</v>
          </cell>
          <cell r="U4035">
            <v>-0.11061961193568691</v>
          </cell>
          <cell r="V4035">
            <v>0.47397400568132281</v>
          </cell>
          <cell r="W4035">
            <v>1.4172507820670932</v>
          </cell>
          <cell r="X4035">
            <v>34</v>
          </cell>
          <cell r="Y4035">
            <v>36</v>
          </cell>
          <cell r="Z4035">
            <v>72</v>
          </cell>
          <cell r="AA4035">
            <v>46</v>
          </cell>
          <cell r="AB4035">
            <v>69</v>
          </cell>
          <cell r="AC4035">
            <v>92</v>
          </cell>
        </row>
        <row r="4036">
          <cell r="A4036" t="str">
            <v>yEk</v>
          </cell>
          <cell r="B4036" t="str">
            <v>y</v>
          </cell>
          <cell r="C4036" t="str">
            <v>early-8</v>
          </cell>
          <cell r="D4036" t="str">
            <v>E</v>
          </cell>
          <cell r="E4036" t="str">
            <v>k</v>
          </cell>
          <cell r="F4036" t="str">
            <v>mid-8</v>
          </cell>
          <cell r="G4036" t="str">
            <v>yE</v>
          </cell>
          <cell r="H4036" t="str">
            <v>Ek</v>
          </cell>
          <cell r="I4036">
            <v>2</v>
          </cell>
          <cell r="J4036" t="str">
            <v>Not Found</v>
          </cell>
          <cell r="K4036">
            <v>0.1343</v>
          </cell>
          <cell r="L4036">
            <v>7.7000000000000002E-3</v>
          </cell>
          <cell r="M4036">
            <v>13</v>
          </cell>
          <cell r="N4036" t="str">
            <v>Not Found</v>
          </cell>
          <cell r="O4036">
            <v>0.14280000000000001</v>
          </cell>
          <cell r="P4036">
            <v>7.1000000000000004E-3</v>
          </cell>
          <cell r="Q4036">
            <v>11</v>
          </cell>
          <cell r="R4036">
            <v>0.58618819080921591</v>
          </cell>
          <cell r="S4036">
            <v>1.3129087090893619</v>
          </cell>
          <cell r="T4036">
            <v>0.27736333136202201</v>
          </cell>
          <cell r="U4036">
            <v>0.52121609530907476</v>
          </cell>
          <cell r="V4036">
            <v>1.0543530501941287</v>
          </cell>
          <cell r="W4036">
            <v>0.95402278275153019</v>
          </cell>
          <cell r="X4036">
            <v>72</v>
          </cell>
          <cell r="Y4036">
            <v>91</v>
          </cell>
          <cell r="Z4036">
            <v>61</v>
          </cell>
          <cell r="AA4036">
            <v>70</v>
          </cell>
          <cell r="AB4036">
            <v>86</v>
          </cell>
          <cell r="AC4036">
            <v>83</v>
          </cell>
        </row>
        <row r="4037">
          <cell r="A4037" t="str">
            <v>yel</v>
          </cell>
          <cell r="B4037" t="str">
            <v>y</v>
          </cell>
          <cell r="C4037" t="str">
            <v>early-8</v>
          </cell>
          <cell r="D4037" t="str">
            <v>e</v>
          </cell>
          <cell r="E4037" t="str">
            <v>l</v>
          </cell>
          <cell r="F4037" t="str">
            <v>late-8</v>
          </cell>
          <cell r="G4037" t="str">
            <v>ye</v>
          </cell>
          <cell r="H4037" t="str">
            <v>el</v>
          </cell>
          <cell r="I4037">
            <v>3</v>
          </cell>
          <cell r="J4037" t="str">
            <v>Not Found</v>
          </cell>
          <cell r="K4037">
            <v>0.1108</v>
          </cell>
          <cell r="L4037">
            <v>2.8999999999999998E-3</v>
          </cell>
          <cell r="M4037">
            <v>22</v>
          </cell>
          <cell r="N4037" t="str">
            <v>Not Found</v>
          </cell>
          <cell r="O4037">
            <v>0.13600000000000001</v>
          </cell>
          <cell r="P4037">
            <v>4.4999999999999997E-3</v>
          </cell>
          <cell r="Q4037">
            <v>10</v>
          </cell>
          <cell r="R4037">
            <v>4.3923485984022646E-2</v>
          </cell>
          <cell r="S4037">
            <v>-8.134333646808932E-2</v>
          </cell>
          <cell r="T4037">
            <v>1.7268853346164177</v>
          </cell>
          <cell r="U4037">
            <v>0.36554642830674222</v>
          </cell>
          <cell r="V4037">
            <v>0.2601501471766049</v>
          </cell>
          <cell r="W4037">
            <v>0.72240878309374867</v>
          </cell>
          <cell r="X4037">
            <v>52</v>
          </cell>
          <cell r="Y4037">
            <v>46</v>
          </cell>
          <cell r="Z4037">
            <v>96</v>
          </cell>
          <cell r="AA4037">
            <v>64</v>
          </cell>
          <cell r="AB4037">
            <v>61</v>
          </cell>
          <cell r="AC4037">
            <v>76</v>
          </cell>
        </row>
        <row r="4038">
          <cell r="A4038" t="str">
            <v>yem</v>
          </cell>
          <cell r="B4038" t="str">
            <v>y</v>
          </cell>
          <cell r="C4038" t="str">
            <v>early-8</v>
          </cell>
          <cell r="D4038" t="str">
            <v>e</v>
          </cell>
          <cell r="E4038" t="str">
            <v>m</v>
          </cell>
          <cell r="F4038" t="str">
            <v>early-8</v>
          </cell>
          <cell r="G4038" t="str">
            <v>ye</v>
          </cell>
          <cell r="H4038" t="str">
            <v>em</v>
          </cell>
          <cell r="I4038">
            <v>1</v>
          </cell>
          <cell r="J4038" t="str">
            <v>Not Found</v>
          </cell>
          <cell r="K4038">
            <v>8.6599999999999996E-2</v>
          </cell>
          <cell r="L4038">
            <v>1.6000000000000001E-3</v>
          </cell>
          <cell r="M4038">
            <v>13</v>
          </cell>
          <cell r="N4038" t="str">
            <v>Not Found</v>
          </cell>
          <cell r="O4038">
            <v>9.9900000000000003E-2</v>
          </cell>
          <cell r="P4038">
            <v>2.8E-3</v>
          </cell>
          <cell r="Q4038">
            <v>7</v>
          </cell>
          <cell r="R4038">
            <v>-0.51449378451681449</v>
          </cell>
          <cell r="S4038">
            <v>-0.45895326547323223</v>
          </cell>
          <cell r="T4038">
            <v>0.27736333136202201</v>
          </cell>
          <cell r="U4038">
            <v>-0.4608763626909349</v>
          </cell>
          <cell r="V4038">
            <v>-0.25913636633485265</v>
          </cell>
          <cell r="W4038">
            <v>2.7566784120404197E-2</v>
          </cell>
          <cell r="X4038">
            <v>30</v>
          </cell>
          <cell r="Y4038">
            <v>32</v>
          </cell>
          <cell r="Z4038">
            <v>61</v>
          </cell>
          <cell r="AA4038">
            <v>32</v>
          </cell>
          <cell r="AB4038">
            <v>40</v>
          </cell>
          <cell r="AC4038">
            <v>51</v>
          </cell>
        </row>
        <row r="4039">
          <cell r="A4039" t="str">
            <v>yEm</v>
          </cell>
          <cell r="B4039" t="str">
            <v>y</v>
          </cell>
          <cell r="C4039" t="str">
            <v>early-8</v>
          </cell>
          <cell r="D4039" t="str">
            <v>E</v>
          </cell>
          <cell r="E4039" t="str">
            <v>m</v>
          </cell>
          <cell r="F4039" t="str">
            <v>early-8</v>
          </cell>
          <cell r="G4039" t="str">
            <v>yE</v>
          </cell>
          <cell r="H4039" t="str">
            <v>Em</v>
          </cell>
          <cell r="I4039">
            <v>1</v>
          </cell>
          <cell r="J4039" t="str">
            <v>Not Found</v>
          </cell>
          <cell r="K4039">
            <v>0.13020000000000001</v>
          </cell>
          <cell r="L4039">
            <v>5.3E-3</v>
          </cell>
          <cell r="M4039">
            <v>9</v>
          </cell>
          <cell r="N4039" t="str">
            <v>Not Found</v>
          </cell>
          <cell r="O4039">
            <v>0.12759999999999999</v>
          </cell>
          <cell r="P4039">
            <v>4.1999999999999997E-3</v>
          </cell>
          <cell r="Q4039">
            <v>7</v>
          </cell>
          <cell r="R4039">
            <v>0.49158030613758663</v>
          </cell>
          <cell r="S4039">
            <v>0.61578268631063626</v>
          </cell>
          <cell r="T4039">
            <v>-0.36686867008437607</v>
          </cell>
          <cell r="U4039">
            <v>0.17324860436268399</v>
          </cell>
          <cell r="V4039">
            <v>0.168511350674583</v>
          </cell>
          <cell r="W4039">
            <v>2.7566784120404197E-2</v>
          </cell>
          <cell r="X4039">
            <v>69</v>
          </cell>
          <cell r="Y4039">
            <v>73</v>
          </cell>
          <cell r="Z4039">
            <v>36</v>
          </cell>
          <cell r="AA4039">
            <v>56.999999999999993</v>
          </cell>
          <cell r="AB4039">
            <v>56.999999999999993</v>
          </cell>
          <cell r="AC4039">
            <v>51</v>
          </cell>
        </row>
        <row r="4040">
          <cell r="A4040" t="str">
            <v>yen</v>
          </cell>
          <cell r="B4040" t="str">
            <v>y</v>
          </cell>
          <cell r="C4040" t="str">
            <v>early-8</v>
          </cell>
          <cell r="D4040" t="str">
            <v>e</v>
          </cell>
          <cell r="E4040" t="str">
            <v>n</v>
          </cell>
          <cell r="F4040" t="str">
            <v>early-8</v>
          </cell>
          <cell r="G4040" t="str">
            <v>ye</v>
          </cell>
          <cell r="H4040" t="str">
            <v>en</v>
          </cell>
          <cell r="I4040">
            <v>1</v>
          </cell>
          <cell r="J4040" t="str">
            <v>Not Found</v>
          </cell>
          <cell r="K4040">
            <v>0.13320000000000001</v>
          </cell>
          <cell r="L4040">
            <v>3.0000000000000001E-3</v>
          </cell>
          <cell r="M4040">
            <v>20</v>
          </cell>
          <cell r="N4040" t="str">
            <v>Not Found</v>
          </cell>
          <cell r="O4040">
            <v>0.16</v>
          </cell>
          <cell r="P4040">
            <v>5.4000000000000003E-3</v>
          </cell>
          <cell r="Q4040">
            <v>8</v>
          </cell>
          <cell r="R4040">
            <v>0.56080558760463262</v>
          </cell>
          <cell r="S4040">
            <v>-5.2296418852309019E-2</v>
          </cell>
          <cell r="T4040">
            <v>1.4047693338932186</v>
          </cell>
          <cell r="U4040">
            <v>0.91496878243262147</v>
          </cell>
          <cell r="V4040">
            <v>0.5350665366826709</v>
          </cell>
          <cell r="W4040">
            <v>0.25918078377818571</v>
          </cell>
          <cell r="X4040">
            <v>71</v>
          </cell>
          <cell r="Y4040">
            <v>48</v>
          </cell>
          <cell r="Z4040">
            <v>92</v>
          </cell>
          <cell r="AA4040">
            <v>82</v>
          </cell>
          <cell r="AB4040">
            <v>71</v>
          </cell>
          <cell r="AC4040">
            <v>60</v>
          </cell>
        </row>
        <row r="4041">
          <cell r="A4041" t="str">
            <v>yep</v>
          </cell>
          <cell r="B4041" t="str">
            <v>y</v>
          </cell>
          <cell r="C4041" t="str">
            <v>early-8</v>
          </cell>
          <cell r="D4041" t="str">
            <v>e</v>
          </cell>
          <cell r="E4041" t="str">
            <v>p</v>
          </cell>
          <cell r="F4041" t="str">
            <v>early-8</v>
          </cell>
          <cell r="G4041" t="str">
            <v>ye</v>
          </cell>
          <cell r="H4041" t="str">
            <v>ep</v>
          </cell>
          <cell r="I4041">
            <v>1</v>
          </cell>
          <cell r="J4041" t="str">
            <v>Not Found</v>
          </cell>
          <cell r="K4041">
            <v>7.4300000000000005E-2</v>
          </cell>
          <cell r="L4041">
            <v>1.8E-3</v>
          </cell>
          <cell r="M4041">
            <v>10</v>
          </cell>
          <cell r="N4041" t="str">
            <v>Not Found</v>
          </cell>
          <cell r="O4041">
            <v>8.6900000000000005E-2</v>
          </cell>
          <cell r="P4041">
            <v>1.8E-3</v>
          </cell>
          <cell r="Q4041">
            <v>4</v>
          </cell>
          <cell r="R4041">
            <v>-0.79831743853170256</v>
          </cell>
          <cell r="S4041">
            <v>-0.40085943024167181</v>
          </cell>
          <cell r="T4041">
            <v>-0.20581066972277653</v>
          </cell>
          <cell r="U4041">
            <v>-0.75848013784245294</v>
          </cell>
          <cell r="V4041">
            <v>-0.56459902134159246</v>
          </cell>
          <cell r="W4041">
            <v>-0.66727521485294028</v>
          </cell>
          <cell r="X4041">
            <v>21</v>
          </cell>
          <cell r="Y4041">
            <v>34</v>
          </cell>
          <cell r="Z4041">
            <v>42</v>
          </cell>
          <cell r="AA4041">
            <v>22</v>
          </cell>
          <cell r="AB4041">
            <v>28.999999999999996</v>
          </cell>
          <cell r="AC4041">
            <v>25</v>
          </cell>
        </row>
        <row r="4042">
          <cell r="A4042" t="str">
            <v>yEp</v>
          </cell>
          <cell r="B4042" t="str">
            <v>y</v>
          </cell>
          <cell r="C4042" t="str">
            <v>early-8</v>
          </cell>
          <cell r="D4042" t="str">
            <v>E</v>
          </cell>
          <cell r="E4042" t="str">
            <v>p</v>
          </cell>
          <cell r="F4042" t="str">
            <v>early-8</v>
          </cell>
          <cell r="G4042" t="str">
            <v>yE</v>
          </cell>
          <cell r="H4042" t="str">
            <v>Ep</v>
          </cell>
          <cell r="I4042">
            <v>1</v>
          </cell>
          <cell r="J4042" t="str">
            <v>Not Found</v>
          </cell>
          <cell r="K4042">
            <v>0.1179</v>
          </cell>
          <cell r="L4042">
            <v>3.5000000000000001E-3</v>
          </cell>
          <cell r="M4042">
            <v>8</v>
          </cell>
          <cell r="N4042" t="str">
            <v>Not Found</v>
          </cell>
          <cell r="O4042">
            <v>0.11459999999999999</v>
          </cell>
          <cell r="P4042">
            <v>4.1000000000000003E-3</v>
          </cell>
          <cell r="Q4042">
            <v>4</v>
          </cell>
          <cell r="R4042">
            <v>0.20775665212269823</v>
          </cell>
          <cell r="S4042">
            <v>9.2938169226592121E-2</v>
          </cell>
          <cell r="T4042">
            <v>-0.52792667044597552</v>
          </cell>
          <cell r="U4042">
            <v>-0.12435517078883397</v>
          </cell>
          <cell r="V4042">
            <v>0.13796508517390921</v>
          </cell>
          <cell r="W4042">
            <v>-0.66727521485294028</v>
          </cell>
          <cell r="X4042">
            <v>57.999999999999993</v>
          </cell>
          <cell r="Y4042">
            <v>54</v>
          </cell>
          <cell r="Z4042">
            <v>30</v>
          </cell>
          <cell r="AA4042">
            <v>45</v>
          </cell>
          <cell r="AB4042">
            <v>56.000000000000007</v>
          </cell>
          <cell r="AC4042">
            <v>25</v>
          </cell>
        </row>
        <row r="4043">
          <cell r="A4043" t="str">
            <v>yer</v>
          </cell>
          <cell r="B4043" t="str">
            <v>y</v>
          </cell>
          <cell r="C4043" t="str">
            <v>early-8</v>
          </cell>
          <cell r="D4043" t="str">
            <v>e</v>
          </cell>
          <cell r="E4043" t="str">
            <v>r</v>
          </cell>
          <cell r="F4043" t="str">
            <v>late-8</v>
          </cell>
          <cell r="G4043" t="str">
            <v>ye</v>
          </cell>
          <cell r="H4043" t="str">
            <v>er</v>
          </cell>
          <cell r="I4043">
            <v>3</v>
          </cell>
          <cell r="J4043" t="str">
            <v>Not Found</v>
          </cell>
          <cell r="K4043">
            <v>0.11550000000000001</v>
          </cell>
          <cell r="L4043">
            <v>1E-4</v>
          </cell>
          <cell r="M4043">
            <v>3</v>
          </cell>
          <cell r="N4043" t="str">
            <v>Not Found</v>
          </cell>
          <cell r="O4043">
            <v>0.1426</v>
          </cell>
          <cell r="P4043">
            <v>1E-4</v>
          </cell>
          <cell r="Q4043">
            <v>2</v>
          </cell>
          <cell r="R4043">
            <v>0.15237642694906148</v>
          </cell>
          <cell r="S4043">
            <v>-0.89465702970993566</v>
          </cell>
          <cell r="T4043">
            <v>-1.3332166722539731</v>
          </cell>
          <cell r="U4043">
            <v>0.51663757569135893</v>
          </cell>
          <cell r="V4043">
            <v>-1.0838855348530503</v>
          </cell>
          <cell r="W4043">
            <v>-1.1305032141685032</v>
          </cell>
          <cell r="X4043">
            <v>56.000000000000007</v>
          </cell>
          <cell r="Y4043">
            <v>18</v>
          </cell>
          <cell r="Z4043">
            <v>9</v>
          </cell>
          <cell r="AA4043">
            <v>70</v>
          </cell>
          <cell r="AB4043">
            <v>14.000000000000002</v>
          </cell>
          <cell r="AC4043">
            <v>13</v>
          </cell>
        </row>
        <row r="4044">
          <cell r="A4044" t="str">
            <v>yEr</v>
          </cell>
          <cell r="B4044" t="str">
            <v>y</v>
          </cell>
          <cell r="C4044" t="str">
            <v>early-8</v>
          </cell>
          <cell r="D4044" t="str">
            <v>E</v>
          </cell>
          <cell r="E4044" t="str">
            <v>r</v>
          </cell>
          <cell r="F4044" t="str">
            <v>late-8</v>
          </cell>
          <cell r="G4044" t="str">
            <v>yE</v>
          </cell>
          <cell r="H4044" t="str">
            <v>Er</v>
          </cell>
          <cell r="I4044">
            <v>3</v>
          </cell>
          <cell r="J4044" t="str">
            <v>Not Found</v>
          </cell>
          <cell r="K4044">
            <v>0.15920000000000001</v>
          </cell>
          <cell r="L4044">
            <v>8.0999999999999996E-3</v>
          </cell>
          <cell r="M4044">
            <v>21</v>
          </cell>
          <cell r="N4044" t="str">
            <v>Not Found</v>
          </cell>
          <cell r="O4044">
            <v>0.17030000000000001</v>
          </cell>
          <cell r="P4044">
            <v>1.3100000000000001E-2</v>
          </cell>
          <cell r="Q4044">
            <v>18</v>
          </cell>
          <cell r="R4044">
            <v>1.1607580269856972</v>
          </cell>
          <cell r="S4044">
            <v>1.4290963795524825</v>
          </cell>
          <cell r="T4044">
            <v>1.5658273342548181</v>
          </cell>
          <cell r="U4044">
            <v>1.1507625427449781</v>
          </cell>
          <cell r="V4044">
            <v>2.8871289802345674</v>
          </cell>
          <cell r="W4044">
            <v>2.5753207803560008</v>
          </cell>
          <cell r="X4044">
            <v>88</v>
          </cell>
          <cell r="Y4044">
            <v>93</v>
          </cell>
          <cell r="Z4044">
            <v>94</v>
          </cell>
          <cell r="AA4044">
            <v>88</v>
          </cell>
          <cell r="AB4044">
            <v>100</v>
          </cell>
          <cell r="AC4044">
            <v>100</v>
          </cell>
        </row>
        <row r="4045">
          <cell r="A4045" t="str">
            <v>yes</v>
          </cell>
          <cell r="B4045" t="str">
            <v>y</v>
          </cell>
          <cell r="C4045" t="str">
            <v>early-8</v>
          </cell>
          <cell r="D4045" t="str">
            <v>e</v>
          </cell>
          <cell r="E4045" t="str">
            <v>s</v>
          </cell>
          <cell r="F4045" t="str">
            <v>late-8</v>
          </cell>
          <cell r="G4045" t="str">
            <v>ye</v>
          </cell>
          <cell r="H4045" t="str">
            <v>es</v>
          </cell>
          <cell r="I4045">
            <v>3</v>
          </cell>
          <cell r="J4045" t="str">
            <v>Not Found</v>
          </cell>
          <cell r="K4045">
            <v>0.11600000000000001</v>
          </cell>
          <cell r="L4045">
            <v>3.0999999999999999E-3</v>
          </cell>
          <cell r="M4045">
            <v>13</v>
          </cell>
          <cell r="N4045" t="str">
            <v>Not Found</v>
          </cell>
          <cell r="O4045">
            <v>0.1169</v>
          </cell>
          <cell r="P4045">
            <v>4.0000000000000001E-3</v>
          </cell>
          <cell r="Q4045">
            <v>7</v>
          </cell>
          <cell r="R4045">
            <v>0.16391397386023582</v>
          </cell>
          <cell r="S4045">
            <v>-2.324950123652884E-2</v>
          </cell>
          <cell r="T4045">
            <v>0.27736333136202201</v>
          </cell>
          <cell r="U4045">
            <v>-7.1702195185103623E-2</v>
          </cell>
          <cell r="V4045">
            <v>0.10741881967323515</v>
          </cell>
          <cell r="W4045">
            <v>2.7566784120404197E-2</v>
          </cell>
          <cell r="X4045">
            <v>56.999999999999993</v>
          </cell>
          <cell r="Y4045">
            <v>49</v>
          </cell>
          <cell r="Z4045">
            <v>61</v>
          </cell>
          <cell r="AA4045">
            <v>47</v>
          </cell>
          <cell r="AB4045">
            <v>55.000000000000007</v>
          </cell>
          <cell r="AC4045">
            <v>51</v>
          </cell>
        </row>
        <row r="4046">
          <cell r="A4046" t="str">
            <v>yES</v>
          </cell>
          <cell r="B4046" t="str">
            <v>y</v>
          </cell>
          <cell r="C4046" t="str">
            <v>early-8</v>
          </cell>
          <cell r="D4046" t="str">
            <v>E</v>
          </cell>
          <cell r="E4046" t="str">
            <v>S</v>
          </cell>
          <cell r="F4046" t="str">
            <v>late-8</v>
          </cell>
          <cell r="G4046" t="str">
            <v>yE</v>
          </cell>
          <cell r="H4046" t="str">
            <v>ES</v>
          </cell>
          <cell r="I4046">
            <v>3</v>
          </cell>
          <cell r="J4046" t="str">
            <v>Not Found</v>
          </cell>
          <cell r="K4046">
            <v>8.8499999999999995E-2</v>
          </cell>
          <cell r="L4046">
            <v>8.0000000000000004E-4</v>
          </cell>
          <cell r="M4046">
            <v>5</v>
          </cell>
          <cell r="N4046" t="str">
            <v>Not Found</v>
          </cell>
          <cell r="O4046">
            <v>9.3399999999999997E-2</v>
          </cell>
          <cell r="P4046">
            <v>2.3E-3</v>
          </cell>
          <cell r="Q4046">
            <v>3</v>
          </cell>
          <cell r="R4046">
            <v>-0.47065110625435208</v>
          </cell>
          <cell r="S4046">
            <v>-0.69132860639947413</v>
          </cell>
          <cell r="T4046">
            <v>-1.0111006715307742</v>
          </cell>
          <cell r="U4046">
            <v>-0.60967825026669409</v>
          </cell>
          <cell r="V4046">
            <v>-0.41186769383822258</v>
          </cell>
          <cell r="W4046">
            <v>-0.89888921451072179</v>
          </cell>
          <cell r="X4046">
            <v>32</v>
          </cell>
          <cell r="Y4046">
            <v>24</v>
          </cell>
          <cell r="Z4046">
            <v>15</v>
          </cell>
          <cell r="AA4046">
            <v>27</v>
          </cell>
          <cell r="AB4046">
            <v>35</v>
          </cell>
          <cell r="AC4046">
            <v>18</v>
          </cell>
        </row>
        <row r="4047">
          <cell r="A4047" t="str">
            <v>yet</v>
          </cell>
          <cell r="B4047" t="str">
            <v>y</v>
          </cell>
          <cell r="C4047" t="str">
            <v>early-8</v>
          </cell>
          <cell r="D4047" t="str">
            <v>e</v>
          </cell>
          <cell r="E4047" t="str">
            <v>t</v>
          </cell>
          <cell r="F4047" t="str">
            <v>mid-8</v>
          </cell>
          <cell r="G4047" t="str">
            <v>ye</v>
          </cell>
          <cell r="H4047" t="str">
            <v>et</v>
          </cell>
          <cell r="I4047">
            <v>2</v>
          </cell>
          <cell r="J4047" t="str">
            <v>Not Found</v>
          </cell>
          <cell r="K4047">
            <v>0.1031</v>
          </cell>
          <cell r="L4047">
            <v>3.0999999999999999E-3</v>
          </cell>
          <cell r="M4047">
            <v>15</v>
          </cell>
          <cell r="N4047" t="str">
            <v>Not Found</v>
          </cell>
          <cell r="O4047">
            <v>0.12280000000000001</v>
          </cell>
          <cell r="P4047">
            <v>3.0000000000000001E-3</v>
          </cell>
          <cell r="Q4047">
            <v>11</v>
          </cell>
          <cell r="R4047">
            <v>-0.13375473644806188</v>
          </cell>
          <cell r="S4047">
            <v>-2.324950123652884E-2</v>
          </cell>
          <cell r="T4047">
            <v>0.59947933208522108</v>
          </cell>
          <cell r="U4047">
            <v>6.3364133537508457E-2</v>
          </cell>
          <cell r="V4047">
            <v>-0.19804383533350467</v>
          </cell>
          <cell r="W4047">
            <v>0.95402278275153019</v>
          </cell>
          <cell r="X4047">
            <v>45</v>
          </cell>
          <cell r="Y4047">
            <v>49</v>
          </cell>
          <cell r="Z4047">
            <v>72</v>
          </cell>
          <cell r="AA4047">
            <v>53</v>
          </cell>
          <cell r="AB4047">
            <v>43</v>
          </cell>
          <cell r="AC4047">
            <v>83</v>
          </cell>
        </row>
        <row r="4048">
          <cell r="A4048" t="str">
            <v>yET</v>
          </cell>
          <cell r="B4048" t="str">
            <v>y</v>
          </cell>
          <cell r="C4048" t="str">
            <v>early-8</v>
          </cell>
          <cell r="D4048" t="str">
            <v>E</v>
          </cell>
          <cell r="E4048" t="str">
            <v>T</v>
          </cell>
          <cell r="F4048" t="str">
            <v>late-8</v>
          </cell>
          <cell r="G4048" t="str">
            <v>yE</v>
          </cell>
          <cell r="H4048" t="str">
            <v>ET</v>
          </cell>
          <cell r="I4048">
            <v>3</v>
          </cell>
          <cell r="J4048" t="str">
            <v>Not Found</v>
          </cell>
          <cell r="K4048">
            <v>8.8200000000000001E-2</v>
          </cell>
          <cell r="L4048">
            <v>1.1000000000000001E-3</v>
          </cell>
          <cell r="M4048">
            <v>6</v>
          </cell>
          <cell r="N4048" t="str">
            <v>Not Found</v>
          </cell>
          <cell r="O4048">
            <v>9.0800000000000006E-2</v>
          </cell>
          <cell r="P4048">
            <v>2.7000000000000001E-3</v>
          </cell>
          <cell r="Q4048">
            <v>5</v>
          </cell>
          <cell r="R4048">
            <v>-0.47757363440105655</v>
          </cell>
          <cell r="S4048">
            <v>-0.60418785355213334</v>
          </cell>
          <cell r="T4048">
            <v>-0.85004267116917465</v>
          </cell>
          <cell r="U4048">
            <v>-0.6691990052969975</v>
          </cell>
          <cell r="V4048">
            <v>-0.28968263183552656</v>
          </cell>
          <cell r="W4048">
            <v>-0.43566121519515877</v>
          </cell>
          <cell r="X4048">
            <v>32</v>
          </cell>
          <cell r="Y4048">
            <v>27</v>
          </cell>
          <cell r="Z4048">
            <v>20</v>
          </cell>
          <cell r="AA4048">
            <v>25</v>
          </cell>
          <cell r="AB4048">
            <v>39</v>
          </cell>
          <cell r="AC4048">
            <v>33</v>
          </cell>
        </row>
        <row r="4049">
          <cell r="A4049" t="str">
            <v>yev</v>
          </cell>
          <cell r="B4049" t="str">
            <v>y</v>
          </cell>
          <cell r="C4049" t="str">
            <v>early-8</v>
          </cell>
          <cell r="D4049" t="str">
            <v>e</v>
          </cell>
          <cell r="E4049" t="str">
            <v>v</v>
          </cell>
          <cell r="F4049" t="str">
            <v>mid-8</v>
          </cell>
          <cell r="G4049" t="str">
            <v>ye</v>
          </cell>
          <cell r="H4049" t="str">
            <v>ev</v>
          </cell>
          <cell r="I4049">
            <v>2</v>
          </cell>
          <cell r="J4049" t="str">
            <v>Not Found</v>
          </cell>
          <cell r="K4049">
            <v>6.0699999999999997E-2</v>
          </cell>
          <cell r="L4049">
            <v>1.6000000000000001E-3</v>
          </cell>
          <cell r="M4049">
            <v>10</v>
          </cell>
          <cell r="N4049" t="str">
            <v>Not Found</v>
          </cell>
          <cell r="O4049">
            <v>7.6600000000000001E-2</v>
          </cell>
          <cell r="P4049">
            <v>3.7000000000000002E-3</v>
          </cell>
          <cell r="Q4049">
            <v>9</v>
          </cell>
          <cell r="R4049">
            <v>-1.1121387145156443</v>
          </cell>
          <cell r="S4049">
            <v>-0.45895326547323223</v>
          </cell>
          <cell r="T4049">
            <v>-0.20581066972277653</v>
          </cell>
          <cell r="U4049">
            <v>-0.9942738981548096</v>
          </cell>
          <cell r="V4049">
            <v>1.5780023171213225E-2</v>
          </cell>
          <cell r="W4049">
            <v>0.49079478343596716</v>
          </cell>
          <cell r="X4049">
            <v>13</v>
          </cell>
          <cell r="Y4049">
            <v>32</v>
          </cell>
          <cell r="Z4049">
            <v>42</v>
          </cell>
          <cell r="AA4049">
            <v>16</v>
          </cell>
          <cell r="AB4049">
            <v>51</v>
          </cell>
          <cell r="AC4049">
            <v>69</v>
          </cell>
        </row>
        <row r="4050">
          <cell r="A4050" t="str">
            <v>yEv</v>
          </cell>
          <cell r="B4050" t="str">
            <v>y</v>
          </cell>
          <cell r="C4050" t="str">
            <v>early-8</v>
          </cell>
          <cell r="D4050" t="str">
            <v>E</v>
          </cell>
          <cell r="E4050" t="str">
            <v>v</v>
          </cell>
          <cell r="F4050" t="str">
            <v>mid-8</v>
          </cell>
          <cell r="G4050" t="str">
            <v>yE</v>
          </cell>
          <cell r="H4050" t="str">
            <v>Ev</v>
          </cell>
          <cell r="I4050">
            <v>2</v>
          </cell>
          <cell r="J4050" t="str">
            <v>Not Found</v>
          </cell>
          <cell r="K4050">
            <v>0.10440000000000001</v>
          </cell>
          <cell r="L4050">
            <v>3.0999999999999999E-3</v>
          </cell>
          <cell r="M4050">
            <v>5</v>
          </cell>
          <cell r="N4050" t="str">
            <v>Not Found</v>
          </cell>
          <cell r="O4050">
            <v>0.1043</v>
          </cell>
          <cell r="P4050">
            <v>5.3E-3</v>
          </cell>
          <cell r="Q4050">
            <v>4</v>
          </cell>
          <cell r="R4050">
            <v>-0.10375711447900841</v>
          </cell>
          <cell r="S4050">
            <v>-2.324950123652884E-2</v>
          </cell>
          <cell r="T4050">
            <v>-1.0111006715307742</v>
          </cell>
          <cell r="U4050">
            <v>-0.36014893110119034</v>
          </cell>
          <cell r="V4050">
            <v>0.50452027118199683</v>
          </cell>
          <cell r="W4050">
            <v>-0.66727521485294028</v>
          </cell>
          <cell r="X4050">
            <v>46</v>
          </cell>
          <cell r="Y4050">
            <v>49</v>
          </cell>
          <cell r="Z4050">
            <v>15</v>
          </cell>
          <cell r="AA4050">
            <v>36</v>
          </cell>
          <cell r="AB4050">
            <v>70</v>
          </cell>
          <cell r="AC4050">
            <v>25</v>
          </cell>
        </row>
        <row r="4051">
          <cell r="A4051" t="str">
            <v>yez</v>
          </cell>
          <cell r="B4051" t="str">
            <v>y</v>
          </cell>
          <cell r="C4051" t="str">
            <v>early-8</v>
          </cell>
          <cell r="D4051" t="str">
            <v>e</v>
          </cell>
          <cell r="E4051" t="str">
            <v>z</v>
          </cell>
          <cell r="F4051" t="str">
            <v>late-8</v>
          </cell>
          <cell r="G4051" t="str">
            <v>ye</v>
          </cell>
          <cell r="H4051" t="str">
            <v>ez</v>
          </cell>
          <cell r="I4051">
            <v>3</v>
          </cell>
          <cell r="J4051" t="str">
            <v>Not Found</v>
          </cell>
          <cell r="K4051">
            <v>5.7200000000000001E-2</v>
          </cell>
          <cell r="L4051">
            <v>1.1999999999999999E-3</v>
          </cell>
          <cell r="M4051">
            <v>12</v>
          </cell>
          <cell r="N4051" t="str">
            <v>Not Found</v>
          </cell>
          <cell r="O4051">
            <v>7.8700000000000006E-2</v>
          </cell>
          <cell r="P4051">
            <v>6.9999999999999999E-4</v>
          </cell>
          <cell r="Q4051">
            <v>2</v>
          </cell>
          <cell r="R4051">
            <v>-1.1929015428938645</v>
          </cell>
          <cell r="S4051">
            <v>-0.57514093593635329</v>
          </cell>
          <cell r="T4051">
            <v>0.11630533100042251</v>
          </cell>
          <cell r="U4051">
            <v>-0.94619944216879504</v>
          </cell>
          <cell r="V4051">
            <v>-0.90060794184900617</v>
          </cell>
          <cell r="W4051">
            <v>-1.1305032141685032</v>
          </cell>
          <cell r="X4051">
            <v>12</v>
          </cell>
          <cell r="Y4051">
            <v>28.000000000000004</v>
          </cell>
          <cell r="Z4051">
            <v>54</v>
          </cell>
          <cell r="AA4051">
            <v>17</v>
          </cell>
          <cell r="AB4051">
            <v>19</v>
          </cell>
          <cell r="AC4051">
            <v>13</v>
          </cell>
        </row>
        <row r="4052">
          <cell r="A4052" t="str">
            <v>yEz</v>
          </cell>
          <cell r="B4052" t="str">
            <v>y</v>
          </cell>
          <cell r="C4052" t="str">
            <v>early-8</v>
          </cell>
          <cell r="D4052" t="str">
            <v>E</v>
          </cell>
          <cell r="E4052" t="str">
            <v>z</v>
          </cell>
          <cell r="F4052" t="str">
            <v>late-8</v>
          </cell>
          <cell r="G4052" t="str">
            <v>yE</v>
          </cell>
          <cell r="H4052" t="str">
            <v>Ez</v>
          </cell>
          <cell r="I4052">
            <v>3</v>
          </cell>
          <cell r="J4052" t="str">
            <v>Not Found</v>
          </cell>
          <cell r="K4052">
            <v>0.1009</v>
          </cell>
          <cell r="L4052">
            <v>1.9E-3</v>
          </cell>
          <cell r="M4052">
            <v>7</v>
          </cell>
          <cell r="N4052" t="str">
            <v>Not Found</v>
          </cell>
          <cell r="O4052">
            <v>0.10630000000000001</v>
          </cell>
          <cell r="P4052">
            <v>2.3999999999999998E-3</v>
          </cell>
          <cell r="Q4052">
            <v>5</v>
          </cell>
          <cell r="R4052">
            <v>-0.18451994285722872</v>
          </cell>
          <cell r="S4052">
            <v>-0.37181251262589154</v>
          </cell>
          <cell r="T4052">
            <v>-0.68898467080757508</v>
          </cell>
          <cell r="U4052">
            <v>-0.31436373492403369</v>
          </cell>
          <cell r="V4052">
            <v>-0.38132142833754862</v>
          </cell>
          <cell r="W4052">
            <v>-0.43566121519515877</v>
          </cell>
          <cell r="X4052">
            <v>43</v>
          </cell>
          <cell r="Y4052">
            <v>35</v>
          </cell>
          <cell r="Z4052">
            <v>24</v>
          </cell>
          <cell r="AA4052">
            <v>38</v>
          </cell>
          <cell r="AB4052">
            <v>36</v>
          </cell>
          <cell r="AC4052">
            <v>33</v>
          </cell>
        </row>
        <row r="4053">
          <cell r="A4053" t="str">
            <v>yIb</v>
          </cell>
          <cell r="B4053" t="str">
            <v>y</v>
          </cell>
          <cell r="C4053" t="str">
            <v>early-8</v>
          </cell>
          <cell r="D4053" t="str">
            <v>I</v>
          </cell>
          <cell r="E4053" t="str">
            <v>b</v>
          </cell>
          <cell r="F4053" t="str">
            <v>early-8</v>
          </cell>
          <cell r="G4053" t="str">
            <v>yI</v>
          </cell>
          <cell r="H4053" t="str">
            <v>Ib</v>
          </cell>
          <cell r="I4053">
            <v>1</v>
          </cell>
          <cell r="J4053" t="str">
            <v>Not Found</v>
          </cell>
          <cell r="K4053">
            <v>0.13009999999999999</v>
          </cell>
          <cell r="L4053">
            <v>2.5999999999999999E-3</v>
          </cell>
          <cell r="M4053">
            <v>6</v>
          </cell>
          <cell r="N4053" t="str">
            <v>Not Found</v>
          </cell>
          <cell r="O4053">
            <v>0.1285</v>
          </cell>
          <cell r="P4053">
            <v>1.4E-3</v>
          </cell>
          <cell r="Q4053">
            <v>3</v>
          </cell>
          <cell r="R4053">
            <v>0.4892727967553514</v>
          </cell>
          <cell r="S4053">
            <v>-0.16848408931542999</v>
          </cell>
          <cell r="T4053">
            <v>-0.85004267116917465</v>
          </cell>
          <cell r="U4053">
            <v>0.19385194264240477</v>
          </cell>
          <cell r="V4053">
            <v>-0.68678408334428831</v>
          </cell>
          <cell r="W4053">
            <v>-0.89888921451072179</v>
          </cell>
          <cell r="X4053">
            <v>69</v>
          </cell>
          <cell r="Y4053">
            <v>43</v>
          </cell>
          <cell r="Z4053">
            <v>20</v>
          </cell>
          <cell r="AA4053">
            <v>57.999999999999993</v>
          </cell>
          <cell r="AB4053">
            <v>25</v>
          </cell>
          <cell r="AC4053">
            <v>18</v>
          </cell>
        </row>
        <row r="4054">
          <cell r="A4054" t="str">
            <v>yiC</v>
          </cell>
          <cell r="B4054" t="str">
            <v>y</v>
          </cell>
          <cell r="C4054" t="str">
            <v>early-8</v>
          </cell>
          <cell r="D4054" t="str">
            <v>i</v>
          </cell>
          <cell r="E4054" t="str">
            <v>C</v>
          </cell>
          <cell r="F4054" t="str">
            <v>mid-8</v>
          </cell>
          <cell r="G4054" t="str">
            <v>yi</v>
          </cell>
          <cell r="H4054" t="str">
            <v>iC</v>
          </cell>
          <cell r="I4054">
            <v>2</v>
          </cell>
          <cell r="J4054" t="str">
            <v>Not Found</v>
          </cell>
          <cell r="K4054">
            <v>4.7699999999999999E-2</v>
          </cell>
          <cell r="L4054">
            <v>8.0000000000000004E-4</v>
          </cell>
          <cell r="M4054">
            <v>8</v>
          </cell>
          <cell r="N4054" t="str">
            <v>Not Found</v>
          </cell>
          <cell r="O4054">
            <v>6.5000000000000002E-2</v>
          </cell>
          <cell r="P4054">
            <v>1.8E-3</v>
          </cell>
          <cell r="Q4054">
            <v>5</v>
          </cell>
          <cell r="R4054">
            <v>-1.4121149342061765</v>
          </cell>
          <cell r="S4054">
            <v>-0.69132860639947413</v>
          </cell>
          <cell r="T4054">
            <v>-0.52792667044597552</v>
          </cell>
          <cell r="U4054">
            <v>-1.259828035982318</v>
          </cell>
          <cell r="V4054">
            <v>-0.56459902134159246</v>
          </cell>
          <cell r="W4054">
            <v>-0.43566121519515877</v>
          </cell>
          <cell r="X4054">
            <v>8</v>
          </cell>
          <cell r="Y4054">
            <v>24</v>
          </cell>
          <cell r="Z4054">
            <v>30</v>
          </cell>
          <cell r="AA4054">
            <v>10</v>
          </cell>
          <cell r="AB4054">
            <v>28.999999999999996</v>
          </cell>
          <cell r="AC4054">
            <v>33</v>
          </cell>
        </row>
        <row r="4055">
          <cell r="A4055" t="str">
            <v>yIC</v>
          </cell>
          <cell r="B4055" t="str">
            <v>y</v>
          </cell>
          <cell r="C4055" t="str">
            <v>early-8</v>
          </cell>
          <cell r="D4055" t="str">
            <v>I</v>
          </cell>
          <cell r="E4055" t="str">
            <v>C</v>
          </cell>
          <cell r="F4055" t="str">
            <v>mid-8</v>
          </cell>
          <cell r="G4055" t="str">
            <v>yI</v>
          </cell>
          <cell r="H4055" t="str">
            <v>IC</v>
          </cell>
          <cell r="I4055">
            <v>2</v>
          </cell>
          <cell r="J4055" t="str">
            <v>Not Found</v>
          </cell>
          <cell r="K4055">
            <v>0.11210000000000001</v>
          </cell>
          <cell r="L4055">
            <v>1.5E-3</v>
          </cell>
          <cell r="M4055">
            <v>9</v>
          </cell>
          <cell r="N4055" t="str">
            <v>Not Found</v>
          </cell>
          <cell r="O4055">
            <v>0.1192</v>
          </cell>
          <cell r="P4055">
            <v>2.5999999999999999E-3</v>
          </cell>
          <cell r="Q4055">
            <v>6</v>
          </cell>
          <cell r="R4055">
            <v>7.3921107953076104E-2</v>
          </cell>
          <cell r="S4055">
            <v>-0.48800018308901244</v>
          </cell>
          <cell r="T4055">
            <v>-0.36686867008437607</v>
          </cell>
          <cell r="U4055">
            <v>-1.9049219581373587E-2</v>
          </cell>
          <cell r="V4055">
            <v>-0.32022889733620064</v>
          </cell>
          <cell r="W4055">
            <v>-0.20404721553737729</v>
          </cell>
          <cell r="X4055">
            <v>53</v>
          </cell>
          <cell r="Y4055">
            <v>31</v>
          </cell>
          <cell r="Z4055">
            <v>36</v>
          </cell>
          <cell r="AA4055">
            <v>49</v>
          </cell>
          <cell r="AB4055">
            <v>38</v>
          </cell>
          <cell r="AC4055">
            <v>42</v>
          </cell>
        </row>
        <row r="4056">
          <cell r="A4056" t="str">
            <v>yid</v>
          </cell>
          <cell r="B4056" t="str">
            <v>y</v>
          </cell>
          <cell r="C4056" t="str">
            <v>early-8</v>
          </cell>
          <cell r="D4056" t="str">
            <v>i</v>
          </cell>
          <cell r="E4056" t="str">
            <v>d</v>
          </cell>
          <cell r="F4056" t="str">
            <v>early-8</v>
          </cell>
          <cell r="G4056" t="str">
            <v>yi</v>
          </cell>
          <cell r="H4056" t="str">
            <v>id</v>
          </cell>
          <cell r="I4056">
            <v>1</v>
          </cell>
          <cell r="J4056" t="str">
            <v>Not Found</v>
          </cell>
          <cell r="K4056">
            <v>7.7700000000000005E-2</v>
          </cell>
          <cell r="L4056">
            <v>2.5000000000000001E-3</v>
          </cell>
          <cell r="M4056">
            <v>12</v>
          </cell>
          <cell r="N4056" t="str">
            <v>Not Found</v>
          </cell>
          <cell r="O4056">
            <v>0.10580000000000001</v>
          </cell>
          <cell r="P4056">
            <v>4.1000000000000003E-3</v>
          </cell>
          <cell r="Q4056">
            <v>10</v>
          </cell>
          <cell r="R4056">
            <v>-0.71986211953571722</v>
          </cell>
          <cell r="S4056">
            <v>-0.19753100693121017</v>
          </cell>
          <cell r="T4056">
            <v>0.11630533100042251</v>
          </cell>
          <cell r="U4056">
            <v>-0.32581003396832281</v>
          </cell>
          <cell r="V4056">
            <v>0.13796508517390921</v>
          </cell>
          <cell r="W4056">
            <v>0.72240878309374867</v>
          </cell>
          <cell r="X4056">
            <v>24</v>
          </cell>
          <cell r="Y4056">
            <v>42</v>
          </cell>
          <cell r="Z4056">
            <v>54</v>
          </cell>
          <cell r="AA4056">
            <v>37</v>
          </cell>
          <cell r="AB4056">
            <v>56.000000000000007</v>
          </cell>
          <cell r="AC4056">
            <v>76</v>
          </cell>
        </row>
        <row r="4057">
          <cell r="A4057" t="str">
            <v>yId</v>
          </cell>
          <cell r="B4057" t="str">
            <v>y</v>
          </cell>
          <cell r="C4057" t="str">
            <v>early-8</v>
          </cell>
          <cell r="D4057" t="str">
            <v>I</v>
          </cell>
          <cell r="E4057" t="str">
            <v>d</v>
          </cell>
          <cell r="F4057" t="str">
            <v>early-8</v>
          </cell>
          <cell r="G4057" t="str">
            <v>yI</v>
          </cell>
          <cell r="H4057" t="str">
            <v>Id</v>
          </cell>
          <cell r="I4057">
            <v>1</v>
          </cell>
          <cell r="J4057" t="str">
            <v>Not Found</v>
          </cell>
          <cell r="K4057">
            <v>0.1421</v>
          </cell>
          <cell r="L4057">
            <v>3.5000000000000001E-3</v>
          </cell>
          <cell r="M4057">
            <v>10</v>
          </cell>
          <cell r="N4057" t="str">
            <v>Not Found</v>
          </cell>
          <cell r="O4057">
            <v>0.16009999999999999</v>
          </cell>
          <cell r="P4057">
            <v>4.7000000000000002E-3</v>
          </cell>
          <cell r="Q4057">
            <v>8</v>
          </cell>
          <cell r="R4057">
            <v>0.76617392262353534</v>
          </cell>
          <cell r="S4057">
            <v>9.2938169226592121E-2</v>
          </cell>
          <cell r="T4057">
            <v>-0.20581066972277653</v>
          </cell>
          <cell r="U4057">
            <v>0.91725804224147911</v>
          </cell>
          <cell r="V4057">
            <v>0.32124267817795304</v>
          </cell>
          <cell r="W4057">
            <v>0.25918078377818571</v>
          </cell>
          <cell r="X4057">
            <v>78</v>
          </cell>
          <cell r="Y4057">
            <v>54</v>
          </cell>
          <cell r="Z4057">
            <v>42</v>
          </cell>
          <cell r="AA4057">
            <v>82</v>
          </cell>
          <cell r="AB4057">
            <v>63</v>
          </cell>
          <cell r="AC4057">
            <v>60</v>
          </cell>
        </row>
        <row r="4058">
          <cell r="A4058" t="str">
            <v>yif</v>
          </cell>
          <cell r="B4058" t="str">
            <v>y</v>
          </cell>
          <cell r="C4058" t="str">
            <v>early-8</v>
          </cell>
          <cell r="D4058" t="str">
            <v>i</v>
          </cell>
          <cell r="E4058" t="str">
            <v>f</v>
          </cell>
          <cell r="F4058" t="str">
            <v>mid-8</v>
          </cell>
          <cell r="G4058" t="str">
            <v>yi</v>
          </cell>
          <cell r="H4058" t="str">
            <v>if</v>
          </cell>
          <cell r="I4058">
            <v>2</v>
          </cell>
          <cell r="J4058" t="str">
            <v>Not Found</v>
          </cell>
          <cell r="K4058">
            <v>5.9400000000000001E-2</v>
          </cell>
          <cell r="L4058">
            <v>1.1999999999999999E-3</v>
          </cell>
          <cell r="M4058">
            <v>9</v>
          </cell>
          <cell r="N4058" t="str">
            <v>Not Found</v>
          </cell>
          <cell r="O4058">
            <v>7.1599999999999997E-2</v>
          </cell>
          <cell r="P4058">
            <v>1E-3</v>
          </cell>
          <cell r="Q4058">
            <v>4</v>
          </cell>
          <cell r="R4058">
            <v>-1.1421363364846975</v>
          </cell>
          <cell r="S4058">
            <v>-0.57514093593635329</v>
          </cell>
          <cell r="T4058">
            <v>-0.36686867008437607</v>
          </cell>
          <cell r="U4058">
            <v>-1.1087368885977011</v>
          </cell>
          <cell r="V4058">
            <v>-0.80896914534698428</v>
          </cell>
          <cell r="W4058">
            <v>-0.66727521485294028</v>
          </cell>
          <cell r="X4058">
            <v>13</v>
          </cell>
          <cell r="Y4058">
            <v>28.000000000000004</v>
          </cell>
          <cell r="Z4058">
            <v>36</v>
          </cell>
          <cell r="AA4058">
            <v>13</v>
          </cell>
          <cell r="AB4058">
            <v>22</v>
          </cell>
          <cell r="AC4058">
            <v>25</v>
          </cell>
        </row>
        <row r="4059">
          <cell r="A4059" t="str">
            <v>yIf</v>
          </cell>
          <cell r="B4059" t="str">
            <v>y</v>
          </cell>
          <cell r="C4059" t="str">
            <v>early-8</v>
          </cell>
          <cell r="D4059" t="str">
            <v>I</v>
          </cell>
          <cell r="E4059" t="str">
            <v>f</v>
          </cell>
          <cell r="F4059" t="str">
            <v>mid-8</v>
          </cell>
          <cell r="G4059" t="str">
            <v>yI</v>
          </cell>
          <cell r="H4059" t="str">
            <v>If</v>
          </cell>
          <cell r="I4059">
            <v>2</v>
          </cell>
          <cell r="J4059" t="str">
            <v>Not Found</v>
          </cell>
          <cell r="K4059">
            <v>0.12379999999999999</v>
          </cell>
          <cell r="L4059">
            <v>3.8E-3</v>
          </cell>
          <cell r="M4059">
            <v>4</v>
          </cell>
          <cell r="N4059" t="str">
            <v>Not Found</v>
          </cell>
          <cell r="O4059">
            <v>0.12590000000000001</v>
          </cell>
          <cell r="P4059">
            <v>3.0999999999999999E-3</v>
          </cell>
          <cell r="Q4059">
            <v>2</v>
          </cell>
          <cell r="R4059">
            <v>0.34389970567455497</v>
          </cell>
          <cell r="S4059">
            <v>0.18007892207393278</v>
          </cell>
          <cell r="T4059">
            <v>-1.1721586718923735</v>
          </cell>
          <cell r="U4059">
            <v>0.13433118761210136</v>
          </cell>
          <cell r="V4059">
            <v>-0.16749756983283073</v>
          </cell>
          <cell r="W4059">
            <v>-1.1305032141685032</v>
          </cell>
          <cell r="X4059">
            <v>63</v>
          </cell>
          <cell r="Y4059">
            <v>56.999999999999993</v>
          </cell>
          <cell r="Z4059">
            <v>12</v>
          </cell>
          <cell r="AA4059">
            <v>55.000000000000007</v>
          </cell>
          <cell r="AB4059">
            <v>44</v>
          </cell>
          <cell r="AC4059">
            <v>13</v>
          </cell>
        </row>
        <row r="4060">
          <cell r="A4060" t="str">
            <v>yig</v>
          </cell>
          <cell r="B4060" t="str">
            <v>y</v>
          </cell>
          <cell r="C4060" t="str">
            <v>early-8</v>
          </cell>
          <cell r="D4060" t="str">
            <v>i</v>
          </cell>
          <cell r="E4060" t="str">
            <v>g</v>
          </cell>
          <cell r="F4060" t="str">
            <v>mid-8</v>
          </cell>
          <cell r="G4060" t="str">
            <v>yi</v>
          </cell>
          <cell r="H4060" t="str">
            <v>ig</v>
          </cell>
          <cell r="I4060">
            <v>2</v>
          </cell>
          <cell r="J4060" t="str">
            <v>Not Found</v>
          </cell>
          <cell r="K4060">
            <v>5.7599999999999998E-2</v>
          </cell>
          <cell r="L4060">
            <v>8.9999999999999998E-4</v>
          </cell>
          <cell r="M4060">
            <v>3</v>
          </cell>
          <cell r="N4060" t="str">
            <v>Not Found</v>
          </cell>
          <cell r="O4060">
            <v>7.1400000000000005E-2</v>
          </cell>
          <cell r="P4060">
            <v>8.9999999999999998E-4</v>
          </cell>
          <cell r="Q4060">
            <v>1</v>
          </cell>
          <cell r="R4060">
            <v>-1.1836715053649252</v>
          </cell>
          <cell r="S4060">
            <v>-0.66228168878369387</v>
          </cell>
          <cell r="T4060">
            <v>-1.3332166722539731</v>
          </cell>
          <cell r="U4060">
            <v>-1.1133154082154166</v>
          </cell>
          <cell r="V4060">
            <v>-0.83951541084765835</v>
          </cell>
          <cell r="W4060">
            <v>-1.3621172138262847</v>
          </cell>
          <cell r="X4060">
            <v>12</v>
          </cell>
          <cell r="Y4060">
            <v>25</v>
          </cell>
          <cell r="Z4060">
            <v>9</v>
          </cell>
          <cell r="AA4060">
            <v>13</v>
          </cell>
          <cell r="AB4060">
            <v>21</v>
          </cell>
          <cell r="AC4060">
            <v>9</v>
          </cell>
        </row>
        <row r="4061">
          <cell r="A4061" t="str">
            <v>yiG</v>
          </cell>
          <cell r="B4061" t="str">
            <v>y</v>
          </cell>
          <cell r="C4061" t="str">
            <v>early-8</v>
          </cell>
          <cell r="D4061" t="str">
            <v>i</v>
          </cell>
          <cell r="E4061" t="str">
            <v>G</v>
          </cell>
          <cell r="F4061" t="str">
            <v>mid-8</v>
          </cell>
          <cell r="G4061" t="str">
            <v>yi</v>
          </cell>
          <cell r="H4061" t="str">
            <v>iG</v>
          </cell>
          <cell r="I4061">
            <v>2</v>
          </cell>
          <cell r="J4061" t="str">
            <v>Not Found</v>
          </cell>
          <cell r="K4061">
            <v>5.1499999999999997E-2</v>
          </cell>
          <cell r="L4061">
            <v>2.0000000000000001E-4</v>
          </cell>
          <cell r="M4061">
            <v>3</v>
          </cell>
          <cell r="N4061" t="str">
            <v>Not Found</v>
          </cell>
          <cell r="O4061">
            <v>7.1199999999999999E-2</v>
          </cell>
          <cell r="P4061">
            <v>2.0000000000000001E-4</v>
          </cell>
          <cell r="Q4061">
            <v>1</v>
          </cell>
          <cell r="R4061">
            <v>-1.3244295776812518</v>
          </cell>
          <cell r="S4061">
            <v>-0.86561011209415539</v>
          </cell>
          <cell r="T4061">
            <v>-1.3332166722539731</v>
          </cell>
          <cell r="U4061">
            <v>-1.1178939278331326</v>
          </cell>
          <cell r="V4061">
            <v>-1.0533392693523762</v>
          </cell>
          <cell r="W4061">
            <v>-1.3621172138262847</v>
          </cell>
          <cell r="X4061">
            <v>9</v>
          </cell>
          <cell r="Y4061">
            <v>19</v>
          </cell>
          <cell r="Z4061">
            <v>9</v>
          </cell>
          <cell r="AA4061">
            <v>13</v>
          </cell>
          <cell r="AB4061">
            <v>15</v>
          </cell>
          <cell r="AC4061">
            <v>9</v>
          </cell>
        </row>
        <row r="4062">
          <cell r="A4062" t="str">
            <v>yIg</v>
          </cell>
          <cell r="B4062" t="str">
            <v>y</v>
          </cell>
          <cell r="C4062" t="str">
            <v>early-8</v>
          </cell>
          <cell r="D4062" t="str">
            <v>I</v>
          </cell>
          <cell r="E4062" t="str">
            <v>g</v>
          </cell>
          <cell r="F4062" t="str">
            <v>mid-8</v>
          </cell>
          <cell r="G4062" t="str">
            <v>yI</v>
          </cell>
          <cell r="H4062" t="str">
            <v>Ig</v>
          </cell>
          <cell r="I4062">
            <v>2</v>
          </cell>
          <cell r="J4062" t="str">
            <v>Not Found</v>
          </cell>
          <cell r="K4062">
            <v>0.122</v>
          </cell>
          <cell r="L4062">
            <v>3.8E-3</v>
          </cell>
          <cell r="M4062">
            <v>9</v>
          </cell>
          <cell r="N4062" t="str">
            <v>Not Found</v>
          </cell>
          <cell r="O4062">
            <v>0.12559999999999999</v>
          </cell>
          <cell r="P4062">
            <v>4.3E-3</v>
          </cell>
          <cell r="Q4062">
            <v>4</v>
          </cell>
          <cell r="R4062">
            <v>0.30236453679432745</v>
          </cell>
          <cell r="S4062">
            <v>0.18007892207393278</v>
          </cell>
          <cell r="T4062">
            <v>-0.36686867008437607</v>
          </cell>
          <cell r="U4062">
            <v>0.12746340818552734</v>
          </cell>
          <cell r="V4062">
            <v>0.19905761617525705</v>
          </cell>
          <cell r="W4062">
            <v>-0.66727521485294028</v>
          </cell>
          <cell r="X4062">
            <v>62</v>
          </cell>
          <cell r="Y4062">
            <v>56.999999999999993</v>
          </cell>
          <cell r="Z4062">
            <v>36</v>
          </cell>
          <cell r="AA4062">
            <v>55.000000000000007</v>
          </cell>
          <cell r="AB4062">
            <v>57.999999999999993</v>
          </cell>
          <cell r="AC4062">
            <v>25</v>
          </cell>
        </row>
        <row r="4063">
          <cell r="A4063" t="str">
            <v>yIG</v>
          </cell>
          <cell r="B4063" t="str">
            <v>y</v>
          </cell>
          <cell r="C4063" t="str">
            <v>early-8</v>
          </cell>
          <cell r="D4063" t="str">
            <v>I</v>
          </cell>
          <cell r="E4063" t="str">
            <v>G</v>
          </cell>
          <cell r="F4063" t="str">
            <v>mid-8</v>
          </cell>
          <cell r="G4063" t="str">
            <v>yI</v>
          </cell>
          <cell r="H4063" t="str">
            <v>IG</v>
          </cell>
          <cell r="I4063">
            <v>2</v>
          </cell>
          <cell r="J4063" t="str">
            <v>Not Found</v>
          </cell>
          <cell r="K4063">
            <v>0.1159</v>
          </cell>
          <cell r="L4063">
            <v>3.5000000000000001E-3</v>
          </cell>
          <cell r="M4063">
            <v>10</v>
          </cell>
          <cell r="N4063" t="str">
            <v>Not Found</v>
          </cell>
          <cell r="O4063">
            <v>0.12540000000000001</v>
          </cell>
          <cell r="P4063">
            <v>6.7999999999999996E-3</v>
          </cell>
          <cell r="Q4063">
            <v>10</v>
          </cell>
          <cell r="R4063">
            <v>0.16160646447800089</v>
          </cell>
          <cell r="S4063">
            <v>9.2938169226592121E-2</v>
          </cell>
          <cell r="T4063">
            <v>-0.20581066972277653</v>
          </cell>
          <cell r="U4063">
            <v>0.12288488856781218</v>
          </cell>
          <cell r="V4063">
            <v>0.9627142536921065</v>
          </cell>
          <cell r="W4063">
            <v>0.72240878309374867</v>
          </cell>
          <cell r="X4063">
            <v>56.000000000000007</v>
          </cell>
          <cell r="Y4063">
            <v>54</v>
          </cell>
          <cell r="Z4063">
            <v>42</v>
          </cell>
          <cell r="AA4063">
            <v>55.000000000000007</v>
          </cell>
          <cell r="AB4063">
            <v>83</v>
          </cell>
          <cell r="AC4063">
            <v>76</v>
          </cell>
        </row>
        <row r="4064">
          <cell r="A4064" t="str">
            <v>yIJ</v>
          </cell>
          <cell r="B4064" t="str">
            <v>y</v>
          </cell>
          <cell r="C4064" t="str">
            <v>early-8</v>
          </cell>
          <cell r="D4064" t="str">
            <v>I</v>
          </cell>
          <cell r="E4064" t="str">
            <v>J</v>
          </cell>
          <cell r="F4064" t="str">
            <v>mid-8</v>
          </cell>
          <cell r="G4064" t="str">
            <v>yI</v>
          </cell>
          <cell r="H4064" t="str">
            <v>IJ</v>
          </cell>
          <cell r="I4064">
            <v>2</v>
          </cell>
          <cell r="J4064" t="str">
            <v>Not Found</v>
          </cell>
          <cell r="K4064">
            <v>0.1149</v>
          </cell>
          <cell r="L4064">
            <v>1.4E-3</v>
          </cell>
          <cell r="M4064">
            <v>3</v>
          </cell>
          <cell r="N4064" t="str">
            <v>Not Found</v>
          </cell>
          <cell r="O4064">
            <v>0.1129</v>
          </cell>
          <cell r="P4064">
            <v>5.9999999999999995E-4</v>
          </cell>
          <cell r="Q4064">
            <v>1</v>
          </cell>
          <cell r="R4064">
            <v>0.13853137065565224</v>
          </cell>
          <cell r="S4064">
            <v>-0.51704710070479265</v>
          </cell>
          <cell r="T4064">
            <v>-1.3332166722539731</v>
          </cell>
          <cell r="U4064">
            <v>-0.16327258753941695</v>
          </cell>
          <cell r="V4064">
            <v>-0.93115420734968024</v>
          </cell>
          <cell r="W4064">
            <v>-1.3621172138262847</v>
          </cell>
          <cell r="X4064">
            <v>56.000000000000007</v>
          </cell>
          <cell r="Y4064">
            <v>30</v>
          </cell>
          <cell r="Z4064">
            <v>9</v>
          </cell>
          <cell r="AA4064">
            <v>44</v>
          </cell>
          <cell r="AB4064">
            <v>18</v>
          </cell>
          <cell r="AC4064">
            <v>9</v>
          </cell>
        </row>
        <row r="4065">
          <cell r="A4065" t="str">
            <v>yik</v>
          </cell>
          <cell r="B4065" t="str">
            <v>y</v>
          </cell>
          <cell r="C4065" t="str">
            <v>early-8</v>
          </cell>
          <cell r="D4065" t="str">
            <v>i</v>
          </cell>
          <cell r="E4065" t="str">
            <v>k</v>
          </cell>
          <cell r="F4065" t="str">
            <v>mid-8</v>
          </cell>
          <cell r="G4065" t="str">
            <v>yi</v>
          </cell>
          <cell r="H4065" t="str">
            <v>ik</v>
          </cell>
          <cell r="I4065">
            <v>2</v>
          </cell>
          <cell r="J4065" t="str">
            <v>Not Found</v>
          </cell>
          <cell r="K4065">
            <v>9.3200000000000005E-2</v>
          </cell>
          <cell r="L4065">
            <v>2.3999999999999998E-3</v>
          </cell>
          <cell r="M4065">
            <v>15</v>
          </cell>
          <cell r="N4065" t="str">
            <v>Not Found</v>
          </cell>
          <cell r="O4065">
            <v>0.113</v>
          </cell>
          <cell r="P4065">
            <v>2.3999999999999998E-3</v>
          </cell>
          <cell r="Q4065">
            <v>7</v>
          </cell>
          <cell r="R4065">
            <v>-0.36219816528931326</v>
          </cell>
          <cell r="S4065">
            <v>-0.22657792454699047</v>
          </cell>
          <cell r="T4065">
            <v>0.59947933208522108</v>
          </cell>
          <cell r="U4065">
            <v>-0.16098332773055904</v>
          </cell>
          <cell r="V4065">
            <v>-0.38132142833754862</v>
          </cell>
          <cell r="W4065">
            <v>2.7566784120404197E-2</v>
          </cell>
          <cell r="X4065">
            <v>36</v>
          </cell>
          <cell r="Y4065">
            <v>41</v>
          </cell>
          <cell r="Z4065">
            <v>72</v>
          </cell>
          <cell r="AA4065">
            <v>44</v>
          </cell>
          <cell r="AB4065">
            <v>36</v>
          </cell>
          <cell r="AC4065">
            <v>51</v>
          </cell>
        </row>
        <row r="4066">
          <cell r="A4066" t="str">
            <v>yIk</v>
          </cell>
          <cell r="B4066" t="str">
            <v>y</v>
          </cell>
          <cell r="C4066" t="str">
            <v>early-8</v>
          </cell>
          <cell r="D4066" t="str">
            <v>I</v>
          </cell>
          <cell r="E4066" t="str">
            <v>k</v>
          </cell>
          <cell r="F4066" t="str">
            <v>mid-8</v>
          </cell>
          <cell r="G4066" t="str">
            <v>yI</v>
          </cell>
          <cell r="H4066" t="str">
            <v>Ik</v>
          </cell>
          <cell r="I4066">
            <v>2</v>
          </cell>
          <cell r="J4066" t="str">
            <v>Not Found</v>
          </cell>
          <cell r="K4066">
            <v>0.15759999999999999</v>
          </cell>
          <cell r="L4066">
            <v>8.8999999999999999E-3</v>
          </cell>
          <cell r="M4066">
            <v>14</v>
          </cell>
          <cell r="N4066" t="str">
            <v>Not Found</v>
          </cell>
          <cell r="O4066">
            <v>0.16719999999999999</v>
          </cell>
          <cell r="P4066">
            <v>1.1299999999999999E-2</v>
          </cell>
          <cell r="Q4066">
            <v>13</v>
          </cell>
          <cell r="R4066">
            <v>1.1238378768699391</v>
          </cell>
          <cell r="S4066">
            <v>1.6614717204787244</v>
          </cell>
          <cell r="T4066">
            <v>0.43842133172362152</v>
          </cell>
          <cell r="U4066">
            <v>1.0797954886703849</v>
          </cell>
          <cell r="V4066">
            <v>2.3372962012224354</v>
          </cell>
          <cell r="W4066">
            <v>1.4172507820670932</v>
          </cell>
          <cell r="X4066">
            <v>87</v>
          </cell>
          <cell r="Y4066">
            <v>95</v>
          </cell>
          <cell r="Z4066">
            <v>67</v>
          </cell>
          <cell r="AA4066">
            <v>86</v>
          </cell>
          <cell r="AB4066">
            <v>99</v>
          </cell>
          <cell r="AC4066">
            <v>92</v>
          </cell>
        </row>
        <row r="4067">
          <cell r="A4067" t="str">
            <v>yil</v>
          </cell>
          <cell r="B4067" t="str">
            <v>y</v>
          </cell>
          <cell r="C4067" t="str">
            <v>early-8</v>
          </cell>
          <cell r="D4067" t="str">
            <v>i</v>
          </cell>
          <cell r="E4067" t="str">
            <v>l</v>
          </cell>
          <cell r="F4067" t="str">
            <v>late-8</v>
          </cell>
          <cell r="G4067" t="str">
            <v>yi</v>
          </cell>
          <cell r="H4067" t="str">
            <v>il</v>
          </cell>
          <cell r="I4067">
            <v>3</v>
          </cell>
          <cell r="J4067" t="str">
            <v>Not Found</v>
          </cell>
          <cell r="K4067">
            <v>0.1134</v>
          </cell>
          <cell r="L4067">
            <v>3.0000000000000001E-3</v>
          </cell>
          <cell r="M4067">
            <v>22</v>
          </cell>
          <cell r="N4067" t="str">
            <v>Not Found</v>
          </cell>
          <cell r="O4067">
            <v>0.13389999999999999</v>
          </cell>
          <cell r="P4067">
            <v>3.3999999999999998E-3</v>
          </cell>
          <cell r="Q4067">
            <v>10</v>
          </cell>
          <cell r="R4067">
            <v>0.10391872992212924</v>
          </cell>
          <cell r="S4067">
            <v>-5.2296418852309019E-2</v>
          </cell>
          <cell r="T4067">
            <v>1.7268853346164177</v>
          </cell>
          <cell r="U4067">
            <v>0.31747197232072738</v>
          </cell>
          <cell r="V4067">
            <v>-7.5858773330808829E-2</v>
          </cell>
          <cell r="W4067">
            <v>0.72240878309374867</v>
          </cell>
          <cell r="X4067">
            <v>54</v>
          </cell>
          <cell r="Y4067">
            <v>48</v>
          </cell>
          <cell r="Z4067">
            <v>96</v>
          </cell>
          <cell r="AA4067">
            <v>62</v>
          </cell>
          <cell r="AB4067">
            <v>48</v>
          </cell>
          <cell r="AC4067">
            <v>76</v>
          </cell>
        </row>
        <row r="4068">
          <cell r="A4068" t="str">
            <v>yIl</v>
          </cell>
          <cell r="B4068" t="str">
            <v>y</v>
          </cell>
          <cell r="C4068" t="str">
            <v>early-8</v>
          </cell>
          <cell r="D4068" t="str">
            <v>I</v>
          </cell>
          <cell r="E4068" t="str">
            <v>l</v>
          </cell>
          <cell r="F4068" t="str">
            <v>late-8</v>
          </cell>
          <cell r="G4068" t="str">
            <v>yI</v>
          </cell>
          <cell r="H4068" t="str">
            <v>Il</v>
          </cell>
          <cell r="I4068">
            <v>3</v>
          </cell>
          <cell r="J4068" t="str">
            <v>Not Found</v>
          </cell>
          <cell r="K4068">
            <v>0.17780000000000001</v>
          </cell>
          <cell r="L4068">
            <v>9.1999999999999998E-3</v>
          </cell>
          <cell r="M4068">
            <v>21</v>
          </cell>
          <cell r="N4068" t="str">
            <v>Not Found</v>
          </cell>
          <cell r="O4068">
            <v>0.18809999999999999</v>
          </cell>
          <cell r="P4068">
            <v>1.24E-2</v>
          </cell>
          <cell r="Q4068">
            <v>15</v>
          </cell>
          <cell r="R4068">
            <v>1.589954772081382</v>
          </cell>
          <cell r="S4068">
            <v>1.7486124733260651</v>
          </cell>
          <cell r="T4068">
            <v>1.5658273342548181</v>
          </cell>
          <cell r="U4068">
            <v>1.5582507887216717</v>
          </cell>
          <cell r="V4068">
            <v>2.6733051217298494</v>
          </cell>
          <cell r="W4068">
            <v>1.880478781382656</v>
          </cell>
          <cell r="X4068">
            <v>94</v>
          </cell>
          <cell r="Y4068">
            <v>96</v>
          </cell>
          <cell r="Z4068">
            <v>94</v>
          </cell>
          <cell r="AA4068">
            <v>94</v>
          </cell>
          <cell r="AB4068">
            <v>100</v>
          </cell>
          <cell r="AC4068">
            <v>97</v>
          </cell>
        </row>
        <row r="4069">
          <cell r="A4069" t="str">
            <v>yim</v>
          </cell>
          <cell r="B4069" t="str">
            <v>y</v>
          </cell>
          <cell r="C4069" t="str">
            <v>early-8</v>
          </cell>
          <cell r="D4069" t="str">
            <v>i</v>
          </cell>
          <cell r="E4069" t="str">
            <v>m</v>
          </cell>
          <cell r="F4069" t="str">
            <v>early-8</v>
          </cell>
          <cell r="G4069" t="str">
            <v>yi</v>
          </cell>
          <cell r="H4069" t="str">
            <v>im</v>
          </cell>
          <cell r="I4069">
            <v>1</v>
          </cell>
          <cell r="J4069" t="str">
            <v>Not Found</v>
          </cell>
          <cell r="K4069">
            <v>8.9200000000000002E-2</v>
          </cell>
          <cell r="L4069">
            <v>1.5E-3</v>
          </cell>
          <cell r="M4069">
            <v>9</v>
          </cell>
          <cell r="N4069" t="str">
            <v>Not Found</v>
          </cell>
          <cell r="O4069">
            <v>9.7699999999999995E-2</v>
          </cell>
          <cell r="P4069">
            <v>1.2999999999999999E-3</v>
          </cell>
          <cell r="Q4069">
            <v>4</v>
          </cell>
          <cell r="R4069">
            <v>-0.45449854057870792</v>
          </cell>
          <cell r="S4069">
            <v>-0.48800018308901244</v>
          </cell>
          <cell r="T4069">
            <v>-0.36686867008437607</v>
          </cell>
          <cell r="U4069">
            <v>-0.51124007848580733</v>
          </cell>
          <cell r="V4069">
            <v>-0.71733034884496238</v>
          </cell>
          <cell r="W4069">
            <v>-0.66727521485294028</v>
          </cell>
          <cell r="X4069">
            <v>32</v>
          </cell>
          <cell r="Y4069">
            <v>31</v>
          </cell>
          <cell r="Z4069">
            <v>36</v>
          </cell>
          <cell r="AA4069">
            <v>30</v>
          </cell>
          <cell r="AB4069">
            <v>24</v>
          </cell>
          <cell r="AC4069">
            <v>25</v>
          </cell>
        </row>
        <row r="4070">
          <cell r="A4070" t="str">
            <v>yIm</v>
          </cell>
          <cell r="B4070" t="str">
            <v>y</v>
          </cell>
          <cell r="C4070" t="str">
            <v>early-8</v>
          </cell>
          <cell r="D4070" t="str">
            <v>I</v>
          </cell>
          <cell r="E4070" t="str">
            <v>m</v>
          </cell>
          <cell r="F4070" t="str">
            <v>early-8</v>
          </cell>
          <cell r="G4070" t="str">
            <v>yI</v>
          </cell>
          <cell r="H4070" t="str">
            <v>Im</v>
          </cell>
          <cell r="I4070">
            <v>1</v>
          </cell>
          <cell r="J4070" t="str">
            <v>Not Found</v>
          </cell>
          <cell r="K4070">
            <v>0.15359999999999999</v>
          </cell>
          <cell r="L4070">
            <v>7.1000000000000004E-3</v>
          </cell>
          <cell r="M4070">
            <v>8</v>
          </cell>
          <cell r="N4070" t="str">
            <v>Not Found</v>
          </cell>
          <cell r="O4070">
            <v>0.152</v>
          </cell>
          <cell r="P4070">
            <v>6.1000000000000004E-3</v>
          </cell>
          <cell r="Q4070">
            <v>8</v>
          </cell>
          <cell r="R4070">
            <v>1.0315375015805444</v>
          </cell>
          <cell r="S4070">
            <v>1.1386272033946805</v>
          </cell>
          <cell r="T4070">
            <v>-0.52792667044597552</v>
          </cell>
          <cell r="U4070">
            <v>0.73182799772399487</v>
          </cell>
          <cell r="V4070">
            <v>0.74889039518738887</v>
          </cell>
          <cell r="W4070">
            <v>0.25918078377818571</v>
          </cell>
          <cell r="X4070">
            <v>85</v>
          </cell>
          <cell r="Y4070">
            <v>87</v>
          </cell>
          <cell r="Z4070">
            <v>30</v>
          </cell>
          <cell r="AA4070">
            <v>77</v>
          </cell>
          <cell r="AB4070">
            <v>78</v>
          </cell>
          <cell r="AC4070">
            <v>60</v>
          </cell>
        </row>
        <row r="4071">
          <cell r="A4071" t="str">
            <v>yIn</v>
          </cell>
          <cell r="B4071" t="str">
            <v>y</v>
          </cell>
          <cell r="C4071" t="str">
            <v>early-8</v>
          </cell>
          <cell r="D4071" t="str">
            <v>I</v>
          </cell>
          <cell r="E4071" t="str">
            <v>n</v>
          </cell>
          <cell r="F4071" t="str">
            <v>early-8</v>
          </cell>
          <cell r="G4071" t="str">
            <v>yI</v>
          </cell>
          <cell r="H4071" t="str">
            <v>In</v>
          </cell>
          <cell r="I4071">
            <v>1</v>
          </cell>
          <cell r="J4071" t="str">
            <v>Not Found</v>
          </cell>
          <cell r="K4071">
            <v>0.20019999999999999</v>
          </cell>
          <cell r="L4071">
            <v>9.7999999999999997E-3</v>
          </cell>
          <cell r="M4071">
            <v>19</v>
          </cell>
          <cell r="N4071" t="str">
            <v>Not Found</v>
          </cell>
          <cell r="O4071">
            <v>0.21199999999999999</v>
          </cell>
          <cell r="P4071">
            <v>1.0800000000000001E-2</v>
          </cell>
          <cell r="Q4071">
            <v>10</v>
          </cell>
          <cell r="R4071">
            <v>2.1068368737019911</v>
          </cell>
          <cell r="S4071">
            <v>1.9228939790207464</v>
          </cell>
          <cell r="T4071">
            <v>1.2437113335316192</v>
          </cell>
          <cell r="U4071">
            <v>2.1053838830386935</v>
          </cell>
          <cell r="V4071">
            <v>2.1845648737190659</v>
          </cell>
          <cell r="W4071">
            <v>0.72240878309374867</v>
          </cell>
          <cell r="X4071">
            <v>98</v>
          </cell>
          <cell r="Y4071">
            <v>97</v>
          </cell>
          <cell r="Z4071">
            <v>89</v>
          </cell>
          <cell r="AA4071">
            <v>98</v>
          </cell>
          <cell r="AB4071">
            <v>99</v>
          </cell>
          <cell r="AC4071">
            <v>76</v>
          </cell>
        </row>
        <row r="4072">
          <cell r="A4072" t="str">
            <v>yip</v>
          </cell>
          <cell r="B4072" t="str">
            <v>y</v>
          </cell>
          <cell r="C4072" t="str">
            <v>early-8</v>
          </cell>
          <cell r="D4072" t="str">
            <v>i</v>
          </cell>
          <cell r="E4072" t="str">
            <v>p</v>
          </cell>
          <cell r="F4072" t="str">
            <v>early-8</v>
          </cell>
          <cell r="G4072" t="str">
            <v>yi</v>
          </cell>
          <cell r="H4072" t="str">
            <v>ip</v>
          </cell>
          <cell r="I4072">
            <v>1</v>
          </cell>
          <cell r="J4072" t="str">
            <v>Not Found</v>
          </cell>
          <cell r="K4072">
            <v>7.6799999999999993E-2</v>
          </cell>
          <cell r="L4072">
            <v>1.8E-3</v>
          </cell>
          <cell r="M4072">
            <v>14</v>
          </cell>
          <cell r="N4072" t="str">
            <v>Not Found</v>
          </cell>
          <cell r="O4072">
            <v>8.48E-2</v>
          </cell>
          <cell r="P4072">
            <v>3.2000000000000002E-3</v>
          </cell>
          <cell r="Q4072">
            <v>8</v>
          </cell>
          <cell r="R4072">
            <v>-0.74062970397583128</v>
          </cell>
          <cell r="S4072">
            <v>-0.40085943024167181</v>
          </cell>
          <cell r="T4072">
            <v>0.43842133172362152</v>
          </cell>
          <cell r="U4072">
            <v>-0.80655459382846739</v>
          </cell>
          <cell r="V4072">
            <v>-0.13695130433215669</v>
          </cell>
          <cell r="W4072">
            <v>0.25918078377818571</v>
          </cell>
          <cell r="X4072">
            <v>23</v>
          </cell>
          <cell r="Y4072">
            <v>34</v>
          </cell>
          <cell r="Z4072">
            <v>67</v>
          </cell>
          <cell r="AA4072">
            <v>21</v>
          </cell>
          <cell r="AB4072">
            <v>45</v>
          </cell>
          <cell r="AC4072">
            <v>60</v>
          </cell>
        </row>
        <row r="4073">
          <cell r="A4073" t="str">
            <v>yIp</v>
          </cell>
          <cell r="B4073" t="str">
            <v>y</v>
          </cell>
          <cell r="C4073" t="str">
            <v>early-8</v>
          </cell>
          <cell r="D4073" t="str">
            <v>I</v>
          </cell>
          <cell r="E4073" t="str">
            <v>p</v>
          </cell>
          <cell r="F4073" t="str">
            <v>early-8</v>
          </cell>
          <cell r="G4073" t="str">
            <v>yI</v>
          </cell>
          <cell r="H4073" t="str">
            <v>Ip</v>
          </cell>
          <cell r="I4073">
            <v>1</v>
          </cell>
          <cell r="J4073" t="str">
            <v>Not Found</v>
          </cell>
          <cell r="K4073">
            <v>0.14119999999999999</v>
          </cell>
          <cell r="L4073">
            <v>5.1999999999999998E-3</v>
          </cell>
          <cell r="M4073">
            <v>15</v>
          </cell>
          <cell r="N4073" t="str">
            <v>Not Found</v>
          </cell>
          <cell r="O4073">
            <v>0.13900000000000001</v>
          </cell>
          <cell r="P4073">
            <v>5.1000000000000004E-3</v>
          </cell>
          <cell r="Q4073">
            <v>10</v>
          </cell>
          <cell r="R4073">
            <v>0.74540633818342128</v>
          </cell>
          <cell r="S4073">
            <v>0.58673576869485589</v>
          </cell>
          <cell r="T4073">
            <v>0.59947933208522108</v>
          </cell>
          <cell r="U4073">
            <v>0.43422422257247723</v>
          </cell>
          <cell r="V4073">
            <v>0.44342774018064901</v>
          </cell>
          <cell r="W4073">
            <v>0.72240878309374867</v>
          </cell>
          <cell r="X4073">
            <v>77</v>
          </cell>
          <cell r="Y4073">
            <v>72</v>
          </cell>
          <cell r="Z4073">
            <v>72</v>
          </cell>
          <cell r="AA4073">
            <v>67</v>
          </cell>
          <cell r="AB4073">
            <v>68</v>
          </cell>
          <cell r="AC4073">
            <v>76</v>
          </cell>
        </row>
        <row r="4074">
          <cell r="A4074" t="str">
            <v>yir</v>
          </cell>
          <cell r="B4074" t="str">
            <v>y</v>
          </cell>
          <cell r="C4074" t="str">
            <v>early-8</v>
          </cell>
          <cell r="D4074" t="str">
            <v>i</v>
          </cell>
          <cell r="E4074" t="str">
            <v>r</v>
          </cell>
          <cell r="F4074" t="str">
            <v>late-8</v>
          </cell>
          <cell r="G4074" t="str">
            <v>yi</v>
          </cell>
          <cell r="H4074" t="str">
            <v>ir</v>
          </cell>
          <cell r="I4074">
            <v>3</v>
          </cell>
          <cell r="J4074" t="str">
            <v>Not Found</v>
          </cell>
          <cell r="K4074">
            <v>0.1181</v>
          </cell>
          <cell r="L4074">
            <v>2.0000000000000001E-4</v>
          </cell>
          <cell r="M4074">
            <v>4</v>
          </cell>
          <cell r="N4074" t="str">
            <v>Not Found</v>
          </cell>
          <cell r="O4074">
            <v>0.1404</v>
          </cell>
          <cell r="P4074">
            <v>6.9999999999999999E-4</v>
          </cell>
          <cell r="Q4074">
            <v>2</v>
          </cell>
          <cell r="R4074">
            <v>0.21237167088716777</v>
          </cell>
          <cell r="S4074">
            <v>-0.86561011209415539</v>
          </cell>
          <cell r="T4074">
            <v>-1.1721586718923735</v>
          </cell>
          <cell r="U4074">
            <v>0.46627385989648651</v>
          </cell>
          <cell r="V4074">
            <v>-0.90060794184900617</v>
          </cell>
          <cell r="W4074">
            <v>-1.1305032141685032</v>
          </cell>
          <cell r="X4074">
            <v>57.999999999999993</v>
          </cell>
          <cell r="Y4074">
            <v>19</v>
          </cell>
          <cell r="Z4074">
            <v>12</v>
          </cell>
          <cell r="AA4074">
            <v>68</v>
          </cell>
          <cell r="AB4074">
            <v>19</v>
          </cell>
          <cell r="AC4074">
            <v>13</v>
          </cell>
        </row>
        <row r="4075">
          <cell r="A4075" t="str">
            <v>yis</v>
          </cell>
          <cell r="B4075" t="str">
            <v>y</v>
          </cell>
          <cell r="C4075" t="str">
            <v>early-8</v>
          </cell>
          <cell r="D4075" t="str">
            <v>i</v>
          </cell>
          <cell r="E4075" t="str">
            <v>s</v>
          </cell>
          <cell r="F4075" t="str">
            <v>late-8</v>
          </cell>
          <cell r="G4075" t="str">
            <v>yi</v>
          </cell>
          <cell r="H4075" t="str">
            <v>is</v>
          </cell>
          <cell r="I4075">
            <v>3</v>
          </cell>
          <cell r="J4075" t="str">
            <v>Not Found</v>
          </cell>
          <cell r="K4075">
            <v>0.11849999999999999</v>
          </cell>
          <cell r="L4075">
            <v>2E-3</v>
          </cell>
          <cell r="M4075">
            <v>9</v>
          </cell>
          <cell r="N4075" t="str">
            <v>Not Found</v>
          </cell>
          <cell r="O4075">
            <v>0.1147</v>
          </cell>
          <cell r="P4075">
            <v>2.3999999999999998E-3</v>
          </cell>
          <cell r="Q4075">
            <v>4</v>
          </cell>
          <cell r="R4075">
            <v>0.22160170841610716</v>
          </cell>
          <cell r="S4075">
            <v>-0.34276559501011128</v>
          </cell>
          <cell r="T4075">
            <v>-0.36686867008437607</v>
          </cell>
          <cell r="U4075">
            <v>-0.12206591097997607</v>
          </cell>
          <cell r="V4075">
            <v>-0.38132142833754862</v>
          </cell>
          <cell r="W4075">
            <v>-0.66727521485294028</v>
          </cell>
          <cell r="X4075">
            <v>59</v>
          </cell>
          <cell r="Y4075">
            <v>36</v>
          </cell>
          <cell r="Z4075">
            <v>36</v>
          </cell>
          <cell r="AA4075">
            <v>45</v>
          </cell>
          <cell r="AB4075">
            <v>36</v>
          </cell>
          <cell r="AC4075">
            <v>25</v>
          </cell>
        </row>
        <row r="4076">
          <cell r="A4076" t="str">
            <v>yiS</v>
          </cell>
          <cell r="B4076" t="str">
            <v>y</v>
          </cell>
          <cell r="C4076" t="str">
            <v>early-8</v>
          </cell>
          <cell r="D4076" t="str">
            <v>i</v>
          </cell>
          <cell r="E4076" t="str">
            <v>S</v>
          </cell>
          <cell r="F4076" t="str">
            <v>late-8</v>
          </cell>
          <cell r="G4076" t="str">
            <v>yi</v>
          </cell>
          <cell r="H4076" t="str">
            <v>iS</v>
          </cell>
          <cell r="I4076">
            <v>3</v>
          </cell>
          <cell r="J4076" t="str">
            <v>Not Found</v>
          </cell>
          <cell r="K4076">
            <v>4.7399999999999998E-2</v>
          </cell>
          <cell r="L4076">
            <v>4.0000000000000002E-4</v>
          </cell>
          <cell r="M4076">
            <v>3</v>
          </cell>
          <cell r="N4076" t="str">
            <v>Not Found</v>
          </cell>
          <cell r="O4076">
            <v>6.3600000000000004E-2</v>
          </cell>
          <cell r="P4076">
            <v>5.9999999999999995E-4</v>
          </cell>
          <cell r="Q4076">
            <v>1</v>
          </cell>
          <cell r="R4076">
            <v>-1.4190374623528812</v>
          </cell>
          <cell r="S4076">
            <v>-0.80751627686259497</v>
          </cell>
          <cell r="T4076">
            <v>-1.3332166722539731</v>
          </cell>
          <cell r="U4076">
            <v>-1.2918776733063275</v>
          </cell>
          <cell r="V4076">
            <v>-0.93115420734968024</v>
          </cell>
          <cell r="W4076">
            <v>-1.3621172138262847</v>
          </cell>
          <cell r="X4076">
            <v>8</v>
          </cell>
          <cell r="Y4076">
            <v>21</v>
          </cell>
          <cell r="Z4076">
            <v>9</v>
          </cell>
          <cell r="AA4076">
            <v>10</v>
          </cell>
          <cell r="AB4076">
            <v>18</v>
          </cell>
          <cell r="AC4076">
            <v>9</v>
          </cell>
        </row>
        <row r="4077">
          <cell r="A4077" t="str">
            <v>yIs</v>
          </cell>
          <cell r="B4077" t="str">
            <v>y</v>
          </cell>
          <cell r="C4077" t="str">
            <v>early-8</v>
          </cell>
          <cell r="D4077" t="str">
            <v>I</v>
          </cell>
          <cell r="E4077" t="str">
            <v>s</v>
          </cell>
          <cell r="F4077" t="str">
            <v>late-8</v>
          </cell>
          <cell r="G4077" t="str">
            <v>yI</v>
          </cell>
          <cell r="H4077" t="str">
            <v>Is</v>
          </cell>
          <cell r="I4077">
            <v>3</v>
          </cell>
          <cell r="J4077" t="str">
            <v>Not Found</v>
          </cell>
          <cell r="K4077">
            <v>0.183</v>
          </cell>
          <cell r="L4077">
            <v>1.7000000000000001E-2</v>
          </cell>
          <cell r="M4077">
            <v>6</v>
          </cell>
          <cell r="N4077" t="str">
            <v>Not Found</v>
          </cell>
          <cell r="O4077">
            <v>0.16900000000000001</v>
          </cell>
          <cell r="P4077">
            <v>8.9999999999999993E-3</v>
          </cell>
          <cell r="Q4077">
            <v>5</v>
          </cell>
          <cell r="R4077">
            <v>1.7099452599575946</v>
          </cell>
          <cell r="S4077">
            <v>4.0142720473569229</v>
          </cell>
          <cell r="T4077">
            <v>-0.85004267116917465</v>
          </cell>
          <cell r="U4077">
            <v>1.1210021652298265</v>
          </cell>
          <cell r="V4077">
            <v>1.6347320947069339</v>
          </cell>
          <cell r="W4077">
            <v>-0.43566121519515877</v>
          </cell>
          <cell r="X4077">
            <v>96</v>
          </cell>
          <cell r="Y4077">
            <v>100</v>
          </cell>
          <cell r="Z4077">
            <v>20</v>
          </cell>
          <cell r="AA4077">
            <v>87</v>
          </cell>
          <cell r="AB4077">
            <v>95</v>
          </cell>
          <cell r="AC4077">
            <v>33</v>
          </cell>
        </row>
        <row r="4078">
          <cell r="A4078" t="str">
            <v>yIS</v>
          </cell>
          <cell r="B4078" t="str">
            <v>y</v>
          </cell>
          <cell r="C4078" t="str">
            <v>early-8</v>
          </cell>
          <cell r="D4078" t="str">
            <v>I</v>
          </cell>
          <cell r="E4078" t="str">
            <v>S</v>
          </cell>
          <cell r="F4078" t="str">
            <v>late-8</v>
          </cell>
          <cell r="G4078" t="str">
            <v>yI</v>
          </cell>
          <cell r="H4078" t="str">
            <v>IS</v>
          </cell>
          <cell r="I4078">
            <v>3</v>
          </cell>
          <cell r="J4078" t="str">
            <v>Not Found</v>
          </cell>
          <cell r="K4078">
            <v>0.1118</v>
          </cell>
          <cell r="L4078">
            <v>1.5E-3</v>
          </cell>
          <cell r="M4078">
            <v>4</v>
          </cell>
          <cell r="N4078" t="str">
            <v>Not Found</v>
          </cell>
          <cell r="O4078">
            <v>0.1178</v>
          </cell>
          <cell r="P4078">
            <v>3.5999999999999999E-3</v>
          </cell>
          <cell r="Q4078">
            <v>4</v>
          </cell>
          <cell r="R4078">
            <v>6.6998579806371306E-2</v>
          </cell>
          <cell r="S4078">
            <v>-0.48800018308901244</v>
          </cell>
          <cell r="T4078">
            <v>-1.1721586718923735</v>
          </cell>
          <cell r="U4078">
            <v>-5.109885690538319E-2</v>
          </cell>
          <cell r="V4078">
            <v>-1.4766242329460836E-2</v>
          </cell>
          <cell r="W4078">
            <v>-0.66727521485294028</v>
          </cell>
          <cell r="X4078">
            <v>53</v>
          </cell>
          <cell r="Y4078">
            <v>31</v>
          </cell>
          <cell r="Z4078">
            <v>12</v>
          </cell>
          <cell r="AA4078">
            <v>48</v>
          </cell>
          <cell r="AB4078">
            <v>50</v>
          </cell>
          <cell r="AC4078">
            <v>25</v>
          </cell>
        </row>
        <row r="4079">
          <cell r="A4079" t="str">
            <v>yit</v>
          </cell>
          <cell r="B4079" t="str">
            <v>y</v>
          </cell>
          <cell r="C4079" t="str">
            <v>early-8</v>
          </cell>
          <cell r="D4079" t="str">
            <v>i</v>
          </cell>
          <cell r="E4079" t="str">
            <v>t</v>
          </cell>
          <cell r="F4079" t="str">
            <v>mid-8</v>
          </cell>
          <cell r="G4079" t="str">
            <v>yi</v>
          </cell>
          <cell r="H4079" t="str">
            <v>it</v>
          </cell>
          <cell r="I4079">
            <v>2</v>
          </cell>
          <cell r="J4079" t="str">
            <v>Not Found</v>
          </cell>
          <cell r="K4079">
            <v>0.1057</v>
          </cell>
          <cell r="L4079">
            <v>2.5999999999999999E-3</v>
          </cell>
          <cell r="M4079">
            <v>16</v>
          </cell>
          <cell r="N4079" t="str">
            <v>Not Found</v>
          </cell>
          <cell r="O4079">
            <v>0.1206</v>
          </cell>
          <cell r="P4079">
            <v>5.0000000000000001E-3</v>
          </cell>
          <cell r="Q4079">
            <v>12</v>
          </cell>
          <cell r="R4079">
            <v>-7.3759492509955282E-2</v>
          </cell>
          <cell r="S4079">
            <v>-0.16848408931542999</v>
          </cell>
          <cell r="T4079">
            <v>0.76053733244682054</v>
          </cell>
          <cell r="U4079">
            <v>1.300041774263601E-2</v>
          </cell>
          <cell r="V4079">
            <v>0.41288147467997494</v>
          </cell>
          <cell r="W4079">
            <v>1.1856367824093117</v>
          </cell>
          <cell r="X4079">
            <v>47</v>
          </cell>
          <cell r="Y4079">
            <v>43</v>
          </cell>
          <cell r="Z4079">
            <v>78</v>
          </cell>
          <cell r="AA4079">
            <v>51</v>
          </cell>
          <cell r="AB4079">
            <v>66</v>
          </cell>
          <cell r="AC4079">
            <v>88</v>
          </cell>
        </row>
        <row r="4080">
          <cell r="A4080" t="str">
            <v>yiT</v>
          </cell>
          <cell r="B4080" t="str">
            <v>y</v>
          </cell>
          <cell r="C4080" t="str">
            <v>early-8</v>
          </cell>
          <cell r="D4080" t="str">
            <v>i</v>
          </cell>
          <cell r="E4080" t="str">
            <v>T</v>
          </cell>
          <cell r="F4080" t="str">
            <v>late-8</v>
          </cell>
          <cell r="G4080" t="str">
            <v>yi</v>
          </cell>
          <cell r="H4080" t="str">
            <v>iT</v>
          </cell>
          <cell r="I4080">
            <v>3</v>
          </cell>
          <cell r="J4080" t="str">
            <v>Not Found</v>
          </cell>
          <cell r="K4080">
            <v>4.7100000000000003E-2</v>
          </cell>
          <cell r="L4080">
            <v>5.9999999999999995E-4</v>
          </cell>
          <cell r="M4080">
            <v>8</v>
          </cell>
          <cell r="N4080" t="str">
            <v>Not Found</v>
          </cell>
          <cell r="O4080">
            <v>6.0900000000000003E-2</v>
          </cell>
          <cell r="P4080">
            <v>6.9999999999999999E-4</v>
          </cell>
          <cell r="Q4080">
            <v>2</v>
          </cell>
          <cell r="R4080">
            <v>-1.4259599904995857</v>
          </cell>
          <cell r="S4080">
            <v>-0.74942244163103455</v>
          </cell>
          <cell r="T4080">
            <v>-0.52792667044597552</v>
          </cell>
          <cell r="U4080">
            <v>-1.3536876881454889</v>
          </cell>
          <cell r="V4080">
            <v>-0.90060794184900617</v>
          </cell>
          <cell r="W4080">
            <v>-1.1305032141685032</v>
          </cell>
          <cell r="X4080">
            <v>8</v>
          </cell>
          <cell r="Y4080">
            <v>22</v>
          </cell>
          <cell r="Z4080">
            <v>30</v>
          </cell>
          <cell r="AA4080">
            <v>9</v>
          </cell>
          <cell r="AB4080">
            <v>19</v>
          </cell>
          <cell r="AC4080">
            <v>13</v>
          </cell>
        </row>
        <row r="4081">
          <cell r="A4081" t="str">
            <v>yIt</v>
          </cell>
          <cell r="B4081" t="str">
            <v>y</v>
          </cell>
          <cell r="C4081" t="str">
            <v>early-8</v>
          </cell>
          <cell r="D4081" t="str">
            <v>I</v>
          </cell>
          <cell r="E4081" t="str">
            <v>t</v>
          </cell>
          <cell r="F4081" t="str">
            <v>mid-8</v>
          </cell>
          <cell r="G4081" t="str">
            <v>yI</v>
          </cell>
          <cell r="H4081" t="str">
            <v>It</v>
          </cell>
          <cell r="I4081">
            <v>2</v>
          </cell>
          <cell r="J4081" t="str">
            <v>Not Found</v>
          </cell>
          <cell r="K4081">
            <v>0.1701</v>
          </cell>
          <cell r="L4081">
            <v>6.1999999999999998E-3</v>
          </cell>
          <cell r="M4081">
            <v>17</v>
          </cell>
          <cell r="N4081" t="str">
            <v>Not Found</v>
          </cell>
          <cell r="O4081">
            <v>0.17480000000000001</v>
          </cell>
          <cell r="P4081">
            <v>5.7000000000000002E-3</v>
          </cell>
          <cell r="Q4081">
            <v>13</v>
          </cell>
          <cell r="R4081">
            <v>1.4122765496492973</v>
          </cell>
          <cell r="S4081">
            <v>0.87720494485265821</v>
          </cell>
          <cell r="T4081">
            <v>0.9215953328084201</v>
          </cell>
          <cell r="U4081">
            <v>1.2537792341435807</v>
          </cell>
          <cell r="V4081">
            <v>0.6267053331846929</v>
          </cell>
          <cell r="W4081">
            <v>1.4172507820670932</v>
          </cell>
          <cell r="X4081">
            <v>92</v>
          </cell>
          <cell r="Y4081">
            <v>81</v>
          </cell>
          <cell r="Z4081">
            <v>82</v>
          </cell>
          <cell r="AA4081">
            <v>90</v>
          </cell>
          <cell r="AB4081">
            <v>74</v>
          </cell>
          <cell r="AC4081">
            <v>92</v>
          </cell>
        </row>
        <row r="4082">
          <cell r="A4082" t="str">
            <v>yIT</v>
          </cell>
          <cell r="B4082" t="str">
            <v>y</v>
          </cell>
          <cell r="C4082" t="str">
            <v>early-8</v>
          </cell>
          <cell r="D4082" t="str">
            <v>I</v>
          </cell>
          <cell r="E4082" t="str">
            <v>T</v>
          </cell>
          <cell r="F4082" t="str">
            <v>late-8</v>
          </cell>
          <cell r="G4082" t="str">
            <v>yI</v>
          </cell>
          <cell r="H4082" t="str">
            <v>IT</v>
          </cell>
          <cell r="I4082">
            <v>3</v>
          </cell>
          <cell r="J4082" t="str">
            <v>Not Found</v>
          </cell>
          <cell r="K4082">
            <v>0.1115</v>
          </cell>
          <cell r="L4082">
            <v>1.4E-3</v>
          </cell>
          <cell r="M4082">
            <v>6</v>
          </cell>
          <cell r="N4082" t="str">
            <v>Not Found</v>
          </cell>
          <cell r="O4082">
            <v>0.1152</v>
          </cell>
          <cell r="P4082">
            <v>1.2999999999999999E-3</v>
          </cell>
          <cell r="Q4082">
            <v>3</v>
          </cell>
          <cell r="R4082">
            <v>6.007605165966684E-2</v>
          </cell>
          <cell r="S4082">
            <v>-0.51704710070479265</v>
          </cell>
          <cell r="T4082">
            <v>-0.85004267116917465</v>
          </cell>
          <cell r="U4082">
            <v>-0.11061961193568691</v>
          </cell>
          <cell r="V4082">
            <v>-0.71733034884496238</v>
          </cell>
          <cell r="W4082">
            <v>-0.89888921451072179</v>
          </cell>
          <cell r="X4082">
            <v>52</v>
          </cell>
          <cell r="Y4082">
            <v>30</v>
          </cell>
          <cell r="Z4082">
            <v>20</v>
          </cell>
          <cell r="AA4082">
            <v>46</v>
          </cell>
          <cell r="AB4082">
            <v>24</v>
          </cell>
          <cell r="AC4082">
            <v>18</v>
          </cell>
        </row>
        <row r="4083">
          <cell r="A4083" t="str">
            <v>yiv</v>
          </cell>
          <cell r="B4083" t="str">
            <v>y</v>
          </cell>
          <cell r="C4083" t="str">
            <v>early-8</v>
          </cell>
          <cell r="D4083" t="str">
            <v>i</v>
          </cell>
          <cell r="E4083" t="str">
            <v>v</v>
          </cell>
          <cell r="F4083" t="str">
            <v>mid-8</v>
          </cell>
          <cell r="G4083" t="str">
            <v>yi</v>
          </cell>
          <cell r="H4083" t="str">
            <v>iv</v>
          </cell>
          <cell r="I4083">
            <v>2</v>
          </cell>
          <cell r="J4083" t="str">
            <v>Not Found</v>
          </cell>
          <cell r="K4083">
            <v>6.3299999999999995E-2</v>
          </cell>
          <cell r="L4083">
            <v>1.6000000000000001E-3</v>
          </cell>
          <cell r="M4083">
            <v>9</v>
          </cell>
          <cell r="N4083" t="str">
            <v>Not Found</v>
          </cell>
          <cell r="O4083">
            <v>7.4499999999999997E-2</v>
          </cell>
          <cell r="P4083">
            <v>1.8E-3</v>
          </cell>
          <cell r="Q4083">
            <v>4</v>
          </cell>
          <cell r="R4083">
            <v>-1.0521434705775379</v>
          </cell>
          <cell r="S4083">
            <v>-0.45895326547323223</v>
          </cell>
          <cell r="T4083">
            <v>-0.36686867008437607</v>
          </cell>
          <cell r="U4083">
            <v>-1.0423483541408241</v>
          </cell>
          <cell r="V4083">
            <v>-0.56459902134159246</v>
          </cell>
          <cell r="W4083">
            <v>-0.66727521485294028</v>
          </cell>
          <cell r="X4083">
            <v>15</v>
          </cell>
          <cell r="Y4083">
            <v>32</v>
          </cell>
          <cell r="Z4083">
            <v>36</v>
          </cell>
          <cell r="AA4083">
            <v>15</v>
          </cell>
          <cell r="AB4083">
            <v>28.999999999999996</v>
          </cell>
          <cell r="AC4083">
            <v>25</v>
          </cell>
        </row>
        <row r="4084">
          <cell r="A4084" t="str">
            <v>yIv</v>
          </cell>
          <cell r="B4084" t="str">
            <v>y</v>
          </cell>
          <cell r="C4084" t="str">
            <v>early-8</v>
          </cell>
          <cell r="D4084" t="str">
            <v>I</v>
          </cell>
          <cell r="E4084" t="str">
            <v>v</v>
          </cell>
          <cell r="F4084" t="str">
            <v>mid-8</v>
          </cell>
          <cell r="G4084" t="str">
            <v>yI</v>
          </cell>
          <cell r="H4084" t="str">
            <v>Iv</v>
          </cell>
          <cell r="I4084">
            <v>2</v>
          </cell>
          <cell r="J4084" t="str">
            <v>Not Found</v>
          </cell>
          <cell r="K4084">
            <v>0.12770000000000001</v>
          </cell>
          <cell r="L4084">
            <v>3.3999999999999998E-3</v>
          </cell>
          <cell r="M4084">
            <v>5</v>
          </cell>
          <cell r="N4084" t="str">
            <v>Not Found</v>
          </cell>
          <cell r="O4084">
            <v>0.12870000000000001</v>
          </cell>
          <cell r="P4084">
            <v>2.3999999999999998E-3</v>
          </cell>
          <cell r="Q4084">
            <v>4</v>
          </cell>
          <cell r="R4084">
            <v>0.43389257158171496</v>
          </cell>
          <cell r="S4084">
            <v>6.3891251610811828E-2</v>
          </cell>
          <cell r="T4084">
            <v>-1.0111006715307742</v>
          </cell>
          <cell r="U4084">
            <v>0.19843046226012054</v>
          </cell>
          <cell r="V4084">
            <v>-0.38132142833754862</v>
          </cell>
          <cell r="W4084">
            <v>-0.66727521485294028</v>
          </cell>
          <cell r="X4084">
            <v>67</v>
          </cell>
          <cell r="Y4084">
            <v>52</v>
          </cell>
          <cell r="Z4084">
            <v>15</v>
          </cell>
          <cell r="AA4084">
            <v>57.999999999999993</v>
          </cell>
          <cell r="AB4084">
            <v>36</v>
          </cell>
          <cell r="AC4084">
            <v>25</v>
          </cell>
        </row>
        <row r="4085">
          <cell r="A4085" t="str">
            <v>yiz</v>
          </cell>
          <cell r="B4085" t="str">
            <v>y</v>
          </cell>
          <cell r="C4085" t="str">
            <v>early-8</v>
          </cell>
          <cell r="D4085" t="str">
            <v>i</v>
          </cell>
          <cell r="E4085" t="str">
            <v>z</v>
          </cell>
          <cell r="F4085" t="str">
            <v>late-8</v>
          </cell>
          <cell r="G4085" t="str">
            <v>yi</v>
          </cell>
          <cell r="H4085" t="str">
            <v>iz</v>
          </cell>
          <cell r="I4085">
            <v>3</v>
          </cell>
          <cell r="J4085" t="str">
            <v>Not Found</v>
          </cell>
          <cell r="K4085">
            <v>5.9799999999999999E-2</v>
          </cell>
          <cell r="L4085">
            <v>1.8E-3</v>
          </cell>
          <cell r="M4085">
            <v>12</v>
          </cell>
          <cell r="N4085" t="str">
            <v>Not Found</v>
          </cell>
          <cell r="O4085">
            <v>7.6499999999999999E-2</v>
          </cell>
          <cell r="P4085">
            <v>2.5999999999999999E-3</v>
          </cell>
          <cell r="Q4085">
            <v>5</v>
          </cell>
          <cell r="R4085">
            <v>-1.1329062989557581</v>
          </cell>
          <cell r="S4085">
            <v>-0.40085943024167181</v>
          </cell>
          <cell r="T4085">
            <v>0.11630533100042251</v>
          </cell>
          <cell r="U4085">
            <v>-0.99656315796366746</v>
          </cell>
          <cell r="V4085">
            <v>-0.32022889733620064</v>
          </cell>
          <cell r="W4085">
            <v>-0.43566121519515877</v>
          </cell>
          <cell r="X4085">
            <v>13</v>
          </cell>
          <cell r="Y4085">
            <v>34</v>
          </cell>
          <cell r="Z4085">
            <v>54</v>
          </cell>
          <cell r="AA4085">
            <v>16</v>
          </cell>
          <cell r="AB4085">
            <v>38</v>
          </cell>
          <cell r="AC4085">
            <v>33</v>
          </cell>
        </row>
        <row r="4086">
          <cell r="A4086" t="str">
            <v>yIz</v>
          </cell>
          <cell r="B4086" t="str">
            <v>y</v>
          </cell>
          <cell r="C4086" t="str">
            <v>early-8</v>
          </cell>
          <cell r="D4086" t="str">
            <v>I</v>
          </cell>
          <cell r="E4086" t="str">
            <v>z</v>
          </cell>
          <cell r="F4086" t="str">
            <v>late-8</v>
          </cell>
          <cell r="G4086" t="str">
            <v>yI</v>
          </cell>
          <cell r="H4086" t="str">
            <v>Iz</v>
          </cell>
          <cell r="I4086">
            <v>3</v>
          </cell>
          <cell r="J4086" t="str">
            <v>Not Found</v>
          </cell>
          <cell r="K4086">
            <v>0.1242</v>
          </cell>
          <cell r="L4086">
            <v>4.4000000000000003E-3</v>
          </cell>
          <cell r="M4086">
            <v>6</v>
          </cell>
          <cell r="N4086" t="str">
            <v>Not Found</v>
          </cell>
          <cell r="O4086">
            <v>0.13070000000000001</v>
          </cell>
          <cell r="P4086">
            <v>5.1000000000000004E-3</v>
          </cell>
          <cell r="Q4086">
            <v>5</v>
          </cell>
          <cell r="R4086">
            <v>0.35312974320349466</v>
          </cell>
          <cell r="S4086">
            <v>0.35436042776861426</v>
          </cell>
          <cell r="T4086">
            <v>-0.85004267116917465</v>
          </cell>
          <cell r="U4086">
            <v>0.24421565843727722</v>
          </cell>
          <cell r="V4086">
            <v>0.44342774018064901</v>
          </cell>
          <cell r="W4086">
            <v>-0.43566121519515877</v>
          </cell>
          <cell r="X4086">
            <v>64</v>
          </cell>
          <cell r="Y4086">
            <v>64</v>
          </cell>
          <cell r="Z4086">
            <v>20</v>
          </cell>
          <cell r="AA4086">
            <v>60</v>
          </cell>
          <cell r="AB4086">
            <v>68</v>
          </cell>
          <cell r="AC4086">
            <v>33</v>
          </cell>
        </row>
        <row r="4087">
          <cell r="A4087" t="str">
            <v>yob</v>
          </cell>
          <cell r="B4087" t="str">
            <v>y</v>
          </cell>
          <cell r="C4087" t="str">
            <v>early-8</v>
          </cell>
          <cell r="D4087" t="str">
            <v>o</v>
          </cell>
          <cell r="E4087" t="str">
            <v>b</v>
          </cell>
          <cell r="F4087" t="str">
            <v>early-8</v>
          </cell>
          <cell r="G4087" t="str">
            <v>yo</v>
          </cell>
          <cell r="H4087" t="str">
            <v>ob</v>
          </cell>
          <cell r="I4087">
            <v>1</v>
          </cell>
          <cell r="J4087" t="str">
            <v>Not Found</v>
          </cell>
          <cell r="K4087">
            <v>8.3199999999999996E-2</v>
          </cell>
          <cell r="L4087">
            <v>1.8E-3</v>
          </cell>
          <cell r="M4087">
            <v>4</v>
          </cell>
          <cell r="N4087" t="str">
            <v>Not Found</v>
          </cell>
          <cell r="O4087">
            <v>8.8999999999999996E-2</v>
          </cell>
          <cell r="P4087">
            <v>2.5000000000000001E-3</v>
          </cell>
          <cell r="Q4087">
            <v>2</v>
          </cell>
          <cell r="R4087">
            <v>-0.59294910351279984</v>
          </cell>
          <cell r="S4087">
            <v>-0.40085943024167181</v>
          </cell>
          <cell r="T4087">
            <v>-1.1721586718923735</v>
          </cell>
          <cell r="U4087">
            <v>-0.7104056818564386</v>
          </cell>
          <cell r="V4087">
            <v>-0.3507751628368746</v>
          </cell>
          <cell r="W4087">
            <v>-1.1305032141685032</v>
          </cell>
          <cell r="X4087">
            <v>28.000000000000004</v>
          </cell>
          <cell r="Y4087">
            <v>34</v>
          </cell>
          <cell r="Z4087">
            <v>12</v>
          </cell>
          <cell r="AA4087">
            <v>24</v>
          </cell>
          <cell r="AB4087">
            <v>37</v>
          </cell>
          <cell r="AC4087">
            <v>13</v>
          </cell>
        </row>
        <row r="4088">
          <cell r="A4088" t="str">
            <v>yoC</v>
          </cell>
          <cell r="B4088" t="str">
            <v>y</v>
          </cell>
          <cell r="C4088" t="str">
            <v>early-8</v>
          </cell>
          <cell r="D4088" t="str">
            <v>o</v>
          </cell>
          <cell r="E4088" t="str">
            <v>C</v>
          </cell>
          <cell r="F4088" t="str">
            <v>mid-8</v>
          </cell>
          <cell r="G4088" t="str">
            <v>yo</v>
          </cell>
          <cell r="H4088" t="str">
            <v>oC</v>
          </cell>
          <cell r="I4088">
            <v>2</v>
          </cell>
          <cell r="J4088" t="str">
            <v>Not Found</v>
          </cell>
          <cell r="K4088">
            <v>6.5199999999999994E-2</v>
          </cell>
          <cell r="L4088">
            <v>6.9999999999999999E-4</v>
          </cell>
          <cell r="M4088">
            <v>5</v>
          </cell>
          <cell r="N4088" t="str">
            <v>Not Found</v>
          </cell>
          <cell r="O4088">
            <v>7.9699999999999993E-2</v>
          </cell>
          <cell r="P4088">
            <v>1.5E-3</v>
          </cell>
          <cell r="Q4088">
            <v>3</v>
          </cell>
          <cell r="R4088">
            <v>-1.0083007923150755</v>
          </cell>
          <cell r="S4088">
            <v>-0.72037552401525429</v>
          </cell>
          <cell r="T4088">
            <v>-1.0111006715307742</v>
          </cell>
          <cell r="U4088">
            <v>-0.92330684408021702</v>
          </cell>
          <cell r="V4088">
            <v>-0.65623781784361435</v>
          </cell>
          <cell r="W4088">
            <v>-0.89888921451072179</v>
          </cell>
          <cell r="X4088">
            <v>16</v>
          </cell>
          <cell r="Y4088">
            <v>23</v>
          </cell>
          <cell r="Z4088">
            <v>15</v>
          </cell>
          <cell r="AA4088">
            <v>18</v>
          </cell>
          <cell r="AB4088">
            <v>26</v>
          </cell>
          <cell r="AC4088">
            <v>18</v>
          </cell>
        </row>
        <row r="4089">
          <cell r="A4089" t="str">
            <v>yod</v>
          </cell>
          <cell r="B4089" t="str">
            <v>y</v>
          </cell>
          <cell r="C4089" t="str">
            <v>early-8</v>
          </cell>
          <cell r="D4089" t="str">
            <v>o</v>
          </cell>
          <cell r="E4089" t="str">
            <v>d</v>
          </cell>
          <cell r="F4089" t="str">
            <v>early-8</v>
          </cell>
          <cell r="G4089" t="str">
            <v>yo</v>
          </cell>
          <cell r="H4089" t="str">
            <v>od</v>
          </cell>
          <cell r="I4089">
            <v>1</v>
          </cell>
          <cell r="J4089" t="str">
            <v>Not Found</v>
          </cell>
          <cell r="K4089">
            <v>9.5200000000000007E-2</v>
          </cell>
          <cell r="L4089">
            <v>1.9E-3</v>
          </cell>
          <cell r="M4089">
            <v>13</v>
          </cell>
          <cell r="N4089" t="str">
            <v>Not Found</v>
          </cell>
          <cell r="O4089">
            <v>0.1206</v>
          </cell>
          <cell r="P4089">
            <v>3.0000000000000001E-3</v>
          </cell>
          <cell r="Q4089">
            <v>7</v>
          </cell>
          <cell r="R4089">
            <v>-0.3160479776446159</v>
          </cell>
          <cell r="S4089">
            <v>-0.37181251262589154</v>
          </cell>
          <cell r="T4089">
            <v>0.27736333136202201</v>
          </cell>
          <cell r="U4089">
            <v>1.300041774263601E-2</v>
          </cell>
          <cell r="V4089">
            <v>-0.19804383533350467</v>
          </cell>
          <cell r="W4089">
            <v>2.7566784120404197E-2</v>
          </cell>
          <cell r="X4089">
            <v>38</v>
          </cell>
          <cell r="Y4089">
            <v>35</v>
          </cell>
          <cell r="Z4089">
            <v>61</v>
          </cell>
          <cell r="AA4089">
            <v>51</v>
          </cell>
          <cell r="AB4089">
            <v>43</v>
          </cell>
          <cell r="AC4089">
            <v>51</v>
          </cell>
        </row>
        <row r="4090">
          <cell r="A4090" t="str">
            <v>yof</v>
          </cell>
          <cell r="B4090" t="str">
            <v>y</v>
          </cell>
          <cell r="C4090" t="str">
            <v>early-8</v>
          </cell>
          <cell r="D4090" t="str">
            <v>o</v>
          </cell>
          <cell r="E4090" t="str">
            <v>f</v>
          </cell>
          <cell r="F4090" t="str">
            <v>mid-8</v>
          </cell>
          <cell r="G4090" t="str">
            <v>yo</v>
          </cell>
          <cell r="H4090" t="str">
            <v>of</v>
          </cell>
          <cell r="I4090">
            <v>2</v>
          </cell>
          <cell r="J4090" t="str">
            <v>Not Found</v>
          </cell>
          <cell r="K4090">
            <v>7.6899999999999996E-2</v>
          </cell>
          <cell r="L4090">
            <v>8.0000000000000004E-4</v>
          </cell>
          <cell r="M4090">
            <v>4</v>
          </cell>
          <cell r="N4090" t="str">
            <v>Not Found</v>
          </cell>
          <cell r="O4090">
            <v>8.6400000000000005E-2</v>
          </cell>
          <cell r="P4090">
            <v>1.5E-3</v>
          </cell>
          <cell r="Q4090">
            <v>3</v>
          </cell>
          <cell r="R4090">
            <v>-0.73832219459359627</v>
          </cell>
          <cell r="S4090">
            <v>-0.69132860639947413</v>
          </cell>
          <cell r="T4090">
            <v>-1.1721586718923735</v>
          </cell>
          <cell r="U4090">
            <v>-0.769926436886742</v>
          </cell>
          <cell r="V4090">
            <v>-0.65623781784361435</v>
          </cell>
          <cell r="W4090">
            <v>-0.89888921451072179</v>
          </cell>
          <cell r="X4090">
            <v>23</v>
          </cell>
          <cell r="Y4090">
            <v>24</v>
          </cell>
          <cell r="Z4090">
            <v>12</v>
          </cell>
          <cell r="AA4090">
            <v>22</v>
          </cell>
          <cell r="AB4090">
            <v>26</v>
          </cell>
          <cell r="AC4090">
            <v>18</v>
          </cell>
        </row>
        <row r="4091">
          <cell r="A4091" t="str">
            <v>yog</v>
          </cell>
          <cell r="B4091" t="str">
            <v>y</v>
          </cell>
          <cell r="C4091" t="str">
            <v>early-8</v>
          </cell>
          <cell r="D4091" t="str">
            <v>o</v>
          </cell>
          <cell r="E4091" t="str">
            <v>g</v>
          </cell>
          <cell r="F4091" t="str">
            <v>mid-8</v>
          </cell>
          <cell r="G4091" t="str">
            <v>yo</v>
          </cell>
          <cell r="H4091" t="str">
            <v>og</v>
          </cell>
          <cell r="I4091">
            <v>2</v>
          </cell>
          <cell r="J4091" t="str">
            <v>Not Found</v>
          </cell>
          <cell r="K4091">
            <v>7.51E-2</v>
          </cell>
          <cell r="L4091">
            <v>1.1000000000000001E-3</v>
          </cell>
          <cell r="M4091">
            <v>6</v>
          </cell>
          <cell r="N4091" t="str">
            <v>Not Found</v>
          </cell>
          <cell r="O4091">
            <v>8.6099999999999996E-2</v>
          </cell>
          <cell r="P4091">
            <v>2.2000000000000001E-3</v>
          </cell>
          <cell r="Q4091">
            <v>3</v>
          </cell>
          <cell r="R4091">
            <v>-0.77985736347382384</v>
          </cell>
          <cell r="S4091">
            <v>-0.60418785355213334</v>
          </cell>
          <cell r="T4091">
            <v>-0.85004267116917465</v>
          </cell>
          <cell r="U4091">
            <v>-0.77679421631331569</v>
          </cell>
          <cell r="V4091">
            <v>-0.44241395933889649</v>
          </cell>
          <cell r="W4091">
            <v>-0.89888921451072179</v>
          </cell>
          <cell r="X4091">
            <v>22</v>
          </cell>
          <cell r="Y4091">
            <v>27</v>
          </cell>
          <cell r="Z4091">
            <v>20</v>
          </cell>
          <cell r="AA4091">
            <v>22</v>
          </cell>
          <cell r="AB4091">
            <v>34</v>
          </cell>
          <cell r="AC4091">
            <v>18</v>
          </cell>
        </row>
        <row r="4092">
          <cell r="A4092" t="str">
            <v>yoG</v>
          </cell>
          <cell r="B4092" t="str">
            <v>y</v>
          </cell>
          <cell r="C4092" t="str">
            <v>early-8</v>
          </cell>
          <cell r="D4092" t="str">
            <v>o</v>
          </cell>
          <cell r="E4092" t="str">
            <v>G</v>
          </cell>
          <cell r="F4092" t="str">
            <v>mid-8</v>
          </cell>
          <cell r="G4092" t="str">
            <v>yo</v>
          </cell>
          <cell r="H4092" t="str">
            <v>oG</v>
          </cell>
          <cell r="I4092">
            <v>2</v>
          </cell>
          <cell r="J4092" t="str">
            <v>Not Found</v>
          </cell>
          <cell r="K4092">
            <v>6.8900000000000003E-2</v>
          </cell>
          <cell r="L4092">
            <v>5.0000000000000001E-4</v>
          </cell>
          <cell r="M4092">
            <v>3</v>
          </cell>
          <cell r="N4092" t="str">
            <v>Not Found</v>
          </cell>
          <cell r="O4092">
            <v>8.5900000000000004E-2</v>
          </cell>
          <cell r="P4092">
            <v>1.2999999999999999E-3</v>
          </cell>
          <cell r="Q4092">
            <v>3</v>
          </cell>
          <cell r="R4092">
            <v>-0.92292294517238527</v>
          </cell>
          <cell r="S4092">
            <v>-0.77846935924681471</v>
          </cell>
          <cell r="T4092">
            <v>-1.3332166722539731</v>
          </cell>
          <cell r="U4092">
            <v>-0.78137273593103118</v>
          </cell>
          <cell r="V4092">
            <v>-0.71733034884496238</v>
          </cell>
          <cell r="W4092">
            <v>-0.89888921451072179</v>
          </cell>
          <cell r="X4092">
            <v>18</v>
          </cell>
          <cell r="Y4092">
            <v>21</v>
          </cell>
          <cell r="Z4092">
            <v>9</v>
          </cell>
          <cell r="AA4092">
            <v>22</v>
          </cell>
          <cell r="AB4092">
            <v>24</v>
          </cell>
          <cell r="AC4092">
            <v>18</v>
          </cell>
        </row>
        <row r="4093">
          <cell r="A4093" t="str">
            <v>yoJ</v>
          </cell>
          <cell r="B4093" t="str">
            <v>y</v>
          </cell>
          <cell r="C4093" t="str">
            <v>early-8</v>
          </cell>
          <cell r="D4093" t="str">
            <v>o</v>
          </cell>
          <cell r="E4093" t="str">
            <v>J</v>
          </cell>
          <cell r="F4093" t="str">
            <v>mid-8</v>
          </cell>
          <cell r="G4093" t="str">
            <v>yo</v>
          </cell>
          <cell r="H4093" t="str">
            <v>oJ</v>
          </cell>
          <cell r="I4093">
            <v>2</v>
          </cell>
          <cell r="J4093" t="str">
            <v>Not Found</v>
          </cell>
          <cell r="K4093">
            <v>6.8000000000000005E-2</v>
          </cell>
          <cell r="L4093">
            <v>6.9999999999999999E-4</v>
          </cell>
          <cell r="M4093">
            <v>3</v>
          </cell>
          <cell r="N4093" t="str">
            <v>Not Found</v>
          </cell>
          <cell r="O4093">
            <v>7.3400000000000007E-2</v>
          </cell>
          <cell r="P4093">
            <v>1.4E-3</v>
          </cell>
          <cell r="Q4093">
            <v>2</v>
          </cell>
          <cell r="R4093">
            <v>-0.943690529612499</v>
          </cell>
          <cell r="S4093">
            <v>-0.72037552401525429</v>
          </cell>
          <cell r="T4093">
            <v>-1.3332166722539731</v>
          </cell>
          <cell r="U4093">
            <v>-1.0675302120382599</v>
          </cell>
          <cell r="V4093">
            <v>-0.68678408334428831</v>
          </cell>
          <cell r="W4093">
            <v>-1.1305032141685032</v>
          </cell>
          <cell r="X4093">
            <v>17</v>
          </cell>
          <cell r="Y4093">
            <v>23</v>
          </cell>
          <cell r="Z4093">
            <v>9</v>
          </cell>
          <cell r="AA4093">
            <v>14.000000000000002</v>
          </cell>
          <cell r="AB4093">
            <v>25</v>
          </cell>
          <cell r="AC4093">
            <v>13</v>
          </cell>
        </row>
        <row r="4094">
          <cell r="A4094" t="str">
            <v>yol</v>
          </cell>
          <cell r="B4094" t="str">
            <v>y</v>
          </cell>
          <cell r="C4094" t="str">
            <v>early-8</v>
          </cell>
          <cell r="D4094" t="str">
            <v>o</v>
          </cell>
          <cell r="E4094" t="str">
            <v>l</v>
          </cell>
          <cell r="F4094" t="str">
            <v>late-8</v>
          </cell>
          <cell r="G4094" t="str">
            <v>yo</v>
          </cell>
          <cell r="H4094" t="str">
            <v>ol</v>
          </cell>
          <cell r="I4094">
            <v>3</v>
          </cell>
          <cell r="J4094" t="str">
            <v>Not Found</v>
          </cell>
          <cell r="K4094">
            <v>0.13089999999999999</v>
          </cell>
          <cell r="L4094">
            <v>6.0000000000000001E-3</v>
          </cell>
          <cell r="M4094">
            <v>21</v>
          </cell>
          <cell r="N4094" t="str">
            <v>Not Found</v>
          </cell>
          <cell r="O4094">
            <v>0.14860000000000001</v>
          </cell>
          <cell r="P4094">
            <v>9.7000000000000003E-3</v>
          </cell>
          <cell r="Q4094">
            <v>11</v>
          </cell>
          <cell r="R4094">
            <v>0.50773287181323024</v>
          </cell>
          <cell r="S4094">
            <v>0.8191111096210979</v>
          </cell>
          <cell r="T4094">
            <v>1.5658273342548181</v>
          </cell>
          <cell r="U4094">
            <v>0.65399316422282894</v>
          </cell>
          <cell r="V4094">
            <v>1.848555953211652</v>
          </cell>
          <cell r="W4094">
            <v>0.95402278275153019</v>
          </cell>
          <cell r="X4094">
            <v>69</v>
          </cell>
          <cell r="Y4094">
            <v>79</v>
          </cell>
          <cell r="Z4094">
            <v>94</v>
          </cell>
          <cell r="AA4094">
            <v>74</v>
          </cell>
          <cell r="AB4094">
            <v>97</v>
          </cell>
          <cell r="AC4094">
            <v>83</v>
          </cell>
        </row>
        <row r="4095">
          <cell r="A4095" t="str">
            <v>yOl</v>
          </cell>
          <cell r="B4095" t="str">
            <v>y</v>
          </cell>
          <cell r="C4095" t="str">
            <v>early-8</v>
          </cell>
          <cell r="D4095" t="str">
            <v>O</v>
          </cell>
          <cell r="E4095" t="str">
            <v>l</v>
          </cell>
          <cell r="F4095" t="str">
            <v>late-8</v>
          </cell>
          <cell r="G4095" t="str">
            <v>yO</v>
          </cell>
          <cell r="H4095" t="str">
            <v>Ol</v>
          </cell>
          <cell r="I4095">
            <v>3</v>
          </cell>
          <cell r="J4095" t="str">
            <v>Not Found</v>
          </cell>
          <cell r="K4095">
            <v>8.5000000000000006E-2</v>
          </cell>
          <cell r="L4095">
            <v>5.0000000000000001E-4</v>
          </cell>
          <cell r="M4095">
            <v>11</v>
          </cell>
          <cell r="N4095" t="str">
            <v>Not Found</v>
          </cell>
          <cell r="O4095">
            <v>9.6199999999999994E-2</v>
          </cell>
          <cell r="P4095">
            <v>6.9999999999999999E-4</v>
          </cell>
          <cell r="Q4095">
            <v>4</v>
          </cell>
          <cell r="R4095">
            <v>-0.55141393463257204</v>
          </cell>
          <cell r="S4095">
            <v>-0.77846935924681471</v>
          </cell>
          <cell r="T4095">
            <v>-4.4752669361177014E-2</v>
          </cell>
          <cell r="U4095">
            <v>-0.54557897561867486</v>
          </cell>
          <cell r="V4095">
            <v>-0.90060794184900617</v>
          </cell>
          <cell r="W4095">
            <v>-0.66727521485294028</v>
          </cell>
          <cell r="X4095">
            <v>28.999999999999996</v>
          </cell>
          <cell r="Y4095">
            <v>21</v>
          </cell>
          <cell r="Z4095">
            <v>48</v>
          </cell>
          <cell r="AA4095">
            <v>28.999999999999996</v>
          </cell>
          <cell r="AB4095">
            <v>19</v>
          </cell>
          <cell r="AC4095">
            <v>25</v>
          </cell>
        </row>
        <row r="4096">
          <cell r="A4096" t="str">
            <v>yom</v>
          </cell>
          <cell r="B4096" t="str">
            <v>y</v>
          </cell>
          <cell r="C4096" t="str">
            <v>early-8</v>
          </cell>
          <cell r="D4096" t="str">
            <v>o</v>
          </cell>
          <cell r="E4096" t="str">
            <v>m</v>
          </cell>
          <cell r="F4096" t="str">
            <v>early-8</v>
          </cell>
          <cell r="G4096" t="str">
            <v>yo</v>
          </cell>
          <cell r="H4096" t="str">
            <v>om</v>
          </cell>
          <cell r="I4096">
            <v>1</v>
          </cell>
          <cell r="J4096" t="str">
            <v>Not Found</v>
          </cell>
          <cell r="K4096">
            <v>0.1066</v>
          </cell>
          <cell r="L4096">
            <v>2.7000000000000001E-3</v>
          </cell>
          <cell r="M4096">
            <v>12</v>
          </cell>
          <cell r="N4096" t="str">
            <v>Not Found</v>
          </cell>
          <cell r="O4096">
            <v>0.1125</v>
          </cell>
          <cell r="P4096">
            <v>2.8E-3</v>
          </cell>
          <cell r="Q4096">
            <v>6</v>
          </cell>
          <cell r="R4096">
            <v>-5.2991908069841547E-2</v>
          </cell>
          <cell r="S4096">
            <v>-0.13943717169964967</v>
          </cell>
          <cell r="T4096">
            <v>0.11630533100042251</v>
          </cell>
          <cell r="U4096">
            <v>-0.17242962677484822</v>
          </cell>
          <cell r="V4096">
            <v>-0.25913636633485265</v>
          </cell>
          <cell r="W4096">
            <v>-0.20404721553737729</v>
          </cell>
          <cell r="X4096">
            <v>48</v>
          </cell>
          <cell r="Y4096">
            <v>44</v>
          </cell>
          <cell r="Z4096">
            <v>54</v>
          </cell>
          <cell r="AA4096">
            <v>43</v>
          </cell>
          <cell r="AB4096">
            <v>40</v>
          </cell>
          <cell r="AC4096">
            <v>42</v>
          </cell>
        </row>
        <row r="4097">
          <cell r="A4097" t="str">
            <v>yon</v>
          </cell>
          <cell r="B4097" t="str">
            <v>y</v>
          </cell>
          <cell r="C4097" t="str">
            <v>early-8</v>
          </cell>
          <cell r="D4097" t="str">
            <v>o</v>
          </cell>
          <cell r="E4097" t="str">
            <v>n</v>
          </cell>
          <cell r="F4097" t="str">
            <v>early-8</v>
          </cell>
          <cell r="G4097" t="str">
            <v>yo</v>
          </cell>
          <cell r="H4097" t="str">
            <v>on</v>
          </cell>
          <cell r="I4097">
            <v>1</v>
          </cell>
          <cell r="J4097" t="str">
            <v>Not Found</v>
          </cell>
          <cell r="K4097">
            <v>0.15329999999999999</v>
          </cell>
          <cell r="L4097">
            <v>2.7000000000000001E-3</v>
          </cell>
          <cell r="M4097">
            <v>21</v>
          </cell>
          <cell r="N4097" t="str">
            <v>Not Found</v>
          </cell>
          <cell r="O4097">
            <v>0.1726</v>
          </cell>
          <cell r="P4097">
            <v>5.3E-3</v>
          </cell>
          <cell r="Q4097">
            <v>8</v>
          </cell>
          <cell r="R4097">
            <v>1.0246149734338399</v>
          </cell>
          <cell r="S4097">
            <v>-0.13943717169964967</v>
          </cell>
          <cell r="T4097">
            <v>1.5658273342548181</v>
          </cell>
          <cell r="U4097">
            <v>1.2034155183487083</v>
          </cell>
          <cell r="V4097">
            <v>0.50452027118199683</v>
          </cell>
          <cell r="W4097">
            <v>0.25918078377818571</v>
          </cell>
          <cell r="X4097">
            <v>85</v>
          </cell>
          <cell r="Y4097">
            <v>44</v>
          </cell>
          <cell r="Z4097">
            <v>94</v>
          </cell>
          <cell r="AA4097">
            <v>89</v>
          </cell>
          <cell r="AB4097">
            <v>70</v>
          </cell>
          <cell r="AC4097">
            <v>60</v>
          </cell>
        </row>
        <row r="4098">
          <cell r="A4098" t="str">
            <v>yOn</v>
          </cell>
          <cell r="B4098" t="str">
            <v>y</v>
          </cell>
          <cell r="C4098" t="str">
            <v>early-8</v>
          </cell>
          <cell r="D4098" t="str">
            <v>O</v>
          </cell>
          <cell r="E4098" t="str">
            <v>n</v>
          </cell>
          <cell r="F4098" t="str">
            <v>early-8</v>
          </cell>
          <cell r="G4098" t="str">
            <v>yO</v>
          </cell>
          <cell r="H4098" t="str">
            <v>On</v>
          </cell>
          <cell r="I4098">
            <v>1</v>
          </cell>
          <cell r="J4098" t="str">
            <v>Not Found</v>
          </cell>
          <cell r="K4098">
            <v>0.1074</v>
          </cell>
          <cell r="L4098">
            <v>6.9999999999999999E-4</v>
          </cell>
          <cell r="M4098">
            <v>8</v>
          </cell>
          <cell r="N4098" t="str">
            <v>Not Found</v>
          </cell>
          <cell r="O4098">
            <v>0.1201</v>
          </cell>
          <cell r="P4098">
            <v>6.9999999999999999E-4</v>
          </cell>
          <cell r="Q4098">
            <v>2</v>
          </cell>
          <cell r="R4098">
            <v>-3.4531833011962741E-2</v>
          </cell>
          <cell r="S4098">
            <v>-0.72037552401525429</v>
          </cell>
          <cell r="T4098">
            <v>-0.52792667044597552</v>
          </cell>
          <cell r="U4098">
            <v>1.5541186983468451E-3</v>
          </cell>
          <cell r="V4098">
            <v>-0.90060794184900617</v>
          </cell>
          <cell r="W4098">
            <v>-1.1305032141685032</v>
          </cell>
          <cell r="X4098">
            <v>49</v>
          </cell>
          <cell r="Y4098">
            <v>23</v>
          </cell>
          <cell r="Z4098">
            <v>30</v>
          </cell>
          <cell r="AA4098">
            <v>50</v>
          </cell>
          <cell r="AB4098">
            <v>19</v>
          </cell>
          <cell r="AC4098">
            <v>13</v>
          </cell>
        </row>
        <row r="4099">
          <cell r="A4099" t="str">
            <v>yop</v>
          </cell>
          <cell r="B4099" t="str">
            <v>y</v>
          </cell>
          <cell r="C4099" t="str">
            <v>early-8</v>
          </cell>
          <cell r="D4099" t="str">
            <v>o</v>
          </cell>
          <cell r="E4099" t="str">
            <v>p</v>
          </cell>
          <cell r="F4099" t="str">
            <v>early-8</v>
          </cell>
          <cell r="G4099" t="str">
            <v>yo</v>
          </cell>
          <cell r="H4099" t="str">
            <v>op</v>
          </cell>
          <cell r="I4099">
            <v>1</v>
          </cell>
          <cell r="J4099" t="str">
            <v>Not Found</v>
          </cell>
          <cell r="K4099">
            <v>9.4299999999999995E-2</v>
          </cell>
          <cell r="L4099">
            <v>1.5E-3</v>
          </cell>
          <cell r="M4099">
            <v>12</v>
          </cell>
          <cell r="N4099" t="str">
            <v>Not Found</v>
          </cell>
          <cell r="O4099">
            <v>9.9500000000000005E-2</v>
          </cell>
          <cell r="P4099">
            <v>2.7000000000000001E-3</v>
          </cell>
          <cell r="Q4099">
            <v>7</v>
          </cell>
          <cell r="R4099">
            <v>-0.33681556208472996</v>
          </cell>
          <cell r="S4099">
            <v>-0.48800018308901244</v>
          </cell>
          <cell r="T4099">
            <v>0.11630533100042251</v>
          </cell>
          <cell r="U4099">
            <v>-0.47003340192636617</v>
          </cell>
          <cell r="V4099">
            <v>-0.28968263183552656</v>
          </cell>
          <cell r="W4099">
            <v>2.7566784120404197E-2</v>
          </cell>
          <cell r="X4099">
            <v>37</v>
          </cell>
          <cell r="Y4099">
            <v>31</v>
          </cell>
          <cell r="Z4099">
            <v>54</v>
          </cell>
          <cell r="AA4099">
            <v>32</v>
          </cell>
          <cell r="AB4099">
            <v>39</v>
          </cell>
          <cell r="AC4099">
            <v>51</v>
          </cell>
        </row>
        <row r="4100">
          <cell r="A4100" t="str">
            <v>yos</v>
          </cell>
          <cell r="B4100" t="str">
            <v>y</v>
          </cell>
          <cell r="C4100" t="str">
            <v>early-8</v>
          </cell>
          <cell r="D4100" t="str">
            <v>o</v>
          </cell>
          <cell r="E4100" t="str">
            <v>s</v>
          </cell>
          <cell r="F4100" t="str">
            <v>late-8</v>
          </cell>
          <cell r="G4100" t="str">
            <v>yo</v>
          </cell>
          <cell r="H4100" t="str">
            <v>os</v>
          </cell>
          <cell r="I4100">
            <v>3</v>
          </cell>
          <cell r="J4100" t="str">
            <v>Not Found</v>
          </cell>
          <cell r="K4100">
            <v>0.13600000000000001</v>
          </cell>
          <cell r="L4100">
            <v>2.8999999999999998E-3</v>
          </cell>
          <cell r="M4100">
            <v>4</v>
          </cell>
          <cell r="N4100" t="str">
            <v>Not Found</v>
          </cell>
          <cell r="O4100">
            <v>0.1295</v>
          </cell>
          <cell r="P4100">
            <v>4.5999999999999999E-3</v>
          </cell>
          <cell r="Q4100">
            <v>4</v>
          </cell>
          <cell r="R4100">
            <v>0.62541585030720881</v>
          </cell>
          <cell r="S4100">
            <v>-8.134333646808932E-2</v>
          </cell>
          <cell r="T4100">
            <v>-1.1721586718923735</v>
          </cell>
          <cell r="U4100">
            <v>0.21674454073098309</v>
          </cell>
          <cell r="V4100">
            <v>0.29069641267727897</v>
          </cell>
          <cell r="W4100">
            <v>-0.66727521485294028</v>
          </cell>
          <cell r="X4100">
            <v>73</v>
          </cell>
          <cell r="Y4100">
            <v>46</v>
          </cell>
          <cell r="Z4100">
            <v>12</v>
          </cell>
          <cell r="AA4100">
            <v>59</v>
          </cell>
          <cell r="AB4100">
            <v>62</v>
          </cell>
          <cell r="AC4100">
            <v>25</v>
          </cell>
        </row>
        <row r="4101">
          <cell r="A4101" t="str">
            <v>yoS</v>
          </cell>
          <cell r="B4101" t="str">
            <v>y</v>
          </cell>
          <cell r="C4101" t="str">
            <v>early-8</v>
          </cell>
          <cell r="D4101" t="str">
            <v>o</v>
          </cell>
          <cell r="E4101" t="str">
            <v>S</v>
          </cell>
          <cell r="F4101" t="str">
            <v>late-8</v>
          </cell>
          <cell r="G4101" t="str">
            <v>yo</v>
          </cell>
          <cell r="H4101" t="str">
            <v>oS</v>
          </cell>
          <cell r="I4101">
            <v>3</v>
          </cell>
          <cell r="J4101" t="str">
            <v>Not Found</v>
          </cell>
          <cell r="K4101">
            <v>6.4899999999999999E-2</v>
          </cell>
          <cell r="L4101">
            <v>1.2999999999999999E-3</v>
          </cell>
          <cell r="M4101">
            <v>3</v>
          </cell>
          <cell r="N4101" t="str">
            <v>Not Found</v>
          </cell>
          <cell r="O4101">
            <v>7.8299999999999995E-2</v>
          </cell>
          <cell r="P4101">
            <v>1.6000000000000001E-3</v>
          </cell>
          <cell r="Q4101">
            <v>2</v>
          </cell>
          <cell r="R4101">
            <v>-1.01522332046178</v>
          </cell>
          <cell r="S4101">
            <v>-0.54609401832057292</v>
          </cell>
          <cell r="T4101">
            <v>-1.3332166722539731</v>
          </cell>
          <cell r="U4101">
            <v>-0.95535648140422658</v>
          </cell>
          <cell r="V4101">
            <v>-0.62569155234294049</v>
          </cell>
          <cell r="W4101">
            <v>-1.1305032141685032</v>
          </cell>
          <cell r="X4101">
            <v>15</v>
          </cell>
          <cell r="Y4101">
            <v>28.999999999999996</v>
          </cell>
          <cell r="Z4101">
            <v>9</v>
          </cell>
          <cell r="AA4101">
            <v>17</v>
          </cell>
          <cell r="AB4101">
            <v>27</v>
          </cell>
          <cell r="AC4101">
            <v>13</v>
          </cell>
        </row>
        <row r="4102">
          <cell r="A4102" t="str">
            <v>yOs</v>
          </cell>
          <cell r="B4102" t="str">
            <v>y</v>
          </cell>
          <cell r="C4102" t="str">
            <v>early-8</v>
          </cell>
          <cell r="D4102" t="str">
            <v>O</v>
          </cell>
          <cell r="E4102" t="str">
            <v>s</v>
          </cell>
          <cell r="F4102" t="str">
            <v>late-8</v>
          </cell>
          <cell r="G4102" t="str">
            <v>yO</v>
          </cell>
          <cell r="H4102" t="str">
            <v>Os</v>
          </cell>
          <cell r="I4102">
            <v>3</v>
          </cell>
          <cell r="J4102" t="str">
            <v>Not Found</v>
          </cell>
          <cell r="K4102">
            <v>9.0200000000000002E-2</v>
          </cell>
          <cell r="L4102">
            <v>6.9999999999999999E-4</v>
          </cell>
          <cell r="M4102">
            <v>3</v>
          </cell>
          <cell r="N4102" t="str">
            <v>Not Found</v>
          </cell>
          <cell r="O4102">
            <v>7.6999999999999999E-2</v>
          </cell>
          <cell r="P4102">
            <v>4.0000000000000002E-4</v>
          </cell>
          <cell r="Q4102">
            <v>4</v>
          </cell>
          <cell r="R4102">
            <v>-0.43142344675635924</v>
          </cell>
          <cell r="S4102">
            <v>-0.72037552401525429</v>
          </cell>
          <cell r="T4102">
            <v>-1.3332166722539731</v>
          </cell>
          <cell r="U4102">
            <v>-0.98511685891937828</v>
          </cell>
          <cell r="V4102">
            <v>-0.99224673835102817</v>
          </cell>
          <cell r="W4102">
            <v>-0.66727521485294028</v>
          </cell>
          <cell r="X4102">
            <v>33</v>
          </cell>
          <cell r="Y4102">
            <v>23</v>
          </cell>
          <cell r="Z4102">
            <v>9</v>
          </cell>
          <cell r="AA4102">
            <v>16</v>
          </cell>
          <cell r="AB4102">
            <v>17</v>
          </cell>
          <cell r="AC4102">
            <v>25</v>
          </cell>
        </row>
        <row r="4103">
          <cell r="A4103" t="str">
            <v>yot</v>
          </cell>
          <cell r="B4103" t="str">
            <v>y</v>
          </cell>
          <cell r="C4103" t="str">
            <v>early-8</v>
          </cell>
          <cell r="D4103" t="str">
            <v>o</v>
          </cell>
          <cell r="E4103" t="str">
            <v>t</v>
          </cell>
          <cell r="F4103" t="str">
            <v>mid-8</v>
          </cell>
          <cell r="G4103" t="str">
            <v>yo</v>
          </cell>
          <cell r="H4103" t="str">
            <v>ot</v>
          </cell>
          <cell r="I4103">
            <v>2</v>
          </cell>
          <cell r="J4103" t="str">
            <v>Not Found</v>
          </cell>
          <cell r="K4103">
            <v>0.1232</v>
          </cell>
          <cell r="L4103">
            <v>4.5999999999999999E-3</v>
          </cell>
          <cell r="M4103">
            <v>15</v>
          </cell>
          <cell r="N4103" t="str">
            <v>Not Found</v>
          </cell>
          <cell r="O4103">
            <v>0.13539999999999999</v>
          </cell>
          <cell r="P4103">
            <v>4.8999999999999998E-3</v>
          </cell>
          <cell r="Q4103">
            <v>10</v>
          </cell>
          <cell r="R4103">
            <v>0.33005464938114598</v>
          </cell>
          <cell r="S4103">
            <v>0.41245426300017457</v>
          </cell>
          <cell r="T4103">
            <v>0.59947933208522108</v>
          </cell>
          <cell r="U4103">
            <v>0.35181086945359485</v>
          </cell>
          <cell r="V4103">
            <v>0.38233520917930092</v>
          </cell>
          <cell r="W4103">
            <v>0.72240878309374867</v>
          </cell>
          <cell r="X4103">
            <v>63</v>
          </cell>
          <cell r="Y4103">
            <v>66</v>
          </cell>
          <cell r="Z4103">
            <v>72</v>
          </cell>
          <cell r="AA4103">
            <v>64</v>
          </cell>
          <cell r="AB4103">
            <v>65</v>
          </cell>
          <cell r="AC4103">
            <v>76</v>
          </cell>
        </row>
        <row r="4104">
          <cell r="A4104" t="str">
            <v>yoT</v>
          </cell>
          <cell r="B4104" t="str">
            <v>y</v>
          </cell>
          <cell r="C4104" t="str">
            <v>early-8</v>
          </cell>
          <cell r="D4104" t="str">
            <v>o</v>
          </cell>
          <cell r="E4104" t="str">
            <v>T</v>
          </cell>
          <cell r="F4104" t="str">
            <v>late-8</v>
          </cell>
          <cell r="G4104" t="str">
            <v>yo</v>
          </cell>
          <cell r="H4104" t="str">
            <v>oT</v>
          </cell>
          <cell r="I4104">
            <v>3</v>
          </cell>
          <cell r="J4104" t="str">
            <v>Not Found</v>
          </cell>
          <cell r="K4104">
            <v>6.4600000000000005E-2</v>
          </cell>
          <cell r="L4104">
            <v>6.9999999999999999E-4</v>
          </cell>
          <cell r="M4104">
            <v>6</v>
          </cell>
          <cell r="N4104" t="str">
            <v>Not Found</v>
          </cell>
          <cell r="O4104">
            <v>7.5700000000000003E-2</v>
          </cell>
          <cell r="P4104">
            <v>1.6000000000000001E-3</v>
          </cell>
          <cell r="Q4104">
            <v>3</v>
          </cell>
          <cell r="R4104">
            <v>-1.0221458486084845</v>
          </cell>
          <cell r="S4104">
            <v>-0.72037552401525429</v>
          </cell>
          <cell r="T4104">
            <v>-0.85004267116917465</v>
          </cell>
          <cell r="U4104">
            <v>-1.01487723643453</v>
          </cell>
          <cell r="V4104">
            <v>-0.62569155234294049</v>
          </cell>
          <cell r="W4104">
            <v>-0.89888921451072179</v>
          </cell>
          <cell r="X4104">
            <v>15</v>
          </cell>
          <cell r="Y4104">
            <v>23</v>
          </cell>
          <cell r="Z4104">
            <v>20</v>
          </cell>
          <cell r="AA4104">
            <v>16</v>
          </cell>
          <cell r="AB4104">
            <v>27</v>
          </cell>
          <cell r="AC4104">
            <v>18</v>
          </cell>
        </row>
        <row r="4105">
          <cell r="A4105" t="str">
            <v>yov</v>
          </cell>
          <cell r="B4105" t="str">
            <v>y</v>
          </cell>
          <cell r="C4105" t="str">
            <v>early-8</v>
          </cell>
          <cell r="D4105" t="str">
            <v>o</v>
          </cell>
          <cell r="E4105" t="str">
            <v>v</v>
          </cell>
          <cell r="F4105" t="str">
            <v>mid-8</v>
          </cell>
          <cell r="G4105" t="str">
            <v>yo</v>
          </cell>
          <cell r="H4105" t="str">
            <v>ov</v>
          </cell>
          <cell r="I4105">
            <v>2</v>
          </cell>
          <cell r="J4105" t="str">
            <v>Not Found</v>
          </cell>
          <cell r="K4105">
            <v>8.0799999999999997E-2</v>
          </cell>
          <cell r="L4105">
            <v>1.5E-3</v>
          </cell>
          <cell r="M4105">
            <v>8</v>
          </cell>
          <cell r="N4105" t="str">
            <v>Not Found</v>
          </cell>
          <cell r="O4105">
            <v>8.9200000000000002E-2</v>
          </cell>
          <cell r="P4105">
            <v>1.9E-3</v>
          </cell>
          <cell r="Q4105">
            <v>4</v>
          </cell>
          <cell r="R4105">
            <v>-0.64832932868643656</v>
          </cell>
          <cell r="S4105">
            <v>-0.48800018308901244</v>
          </cell>
          <cell r="T4105">
            <v>-0.52792667044597552</v>
          </cell>
          <cell r="U4105">
            <v>-0.70582716223872288</v>
          </cell>
          <cell r="V4105">
            <v>-0.53405275584091849</v>
          </cell>
          <cell r="W4105">
            <v>-0.66727521485294028</v>
          </cell>
          <cell r="X4105">
            <v>26</v>
          </cell>
          <cell r="Y4105">
            <v>31</v>
          </cell>
          <cell r="Z4105">
            <v>30</v>
          </cell>
          <cell r="AA4105">
            <v>24</v>
          </cell>
          <cell r="AB4105">
            <v>30</v>
          </cell>
          <cell r="AC4105">
            <v>25</v>
          </cell>
        </row>
        <row r="4106">
          <cell r="A4106" t="str">
            <v>yoz</v>
          </cell>
          <cell r="B4106" t="str">
            <v>y</v>
          </cell>
          <cell r="C4106" t="str">
            <v>early-8</v>
          </cell>
          <cell r="D4106" t="str">
            <v>o</v>
          </cell>
          <cell r="E4106" t="str">
            <v>z</v>
          </cell>
          <cell r="F4106" t="str">
            <v>late-8</v>
          </cell>
          <cell r="G4106" t="str">
            <v>yo</v>
          </cell>
          <cell r="H4106" t="str">
            <v>oz</v>
          </cell>
          <cell r="I4106">
            <v>3</v>
          </cell>
          <cell r="J4106" t="str">
            <v>Not Found</v>
          </cell>
          <cell r="K4106">
            <v>7.7299999999999994E-2</v>
          </cell>
          <cell r="L4106">
            <v>1.8E-3</v>
          </cell>
          <cell r="M4106">
            <v>13</v>
          </cell>
          <cell r="N4106" t="str">
            <v>Not Found</v>
          </cell>
          <cell r="O4106">
            <v>9.1300000000000006E-2</v>
          </cell>
          <cell r="P4106">
            <v>4.1000000000000003E-3</v>
          </cell>
          <cell r="Q4106">
            <v>7</v>
          </cell>
          <cell r="R4106">
            <v>-0.72909215706465691</v>
          </cell>
          <cell r="S4106">
            <v>-0.40085943024167181</v>
          </cell>
          <cell r="T4106">
            <v>0.27736333136202201</v>
          </cell>
          <cell r="U4106">
            <v>-0.65775270625270832</v>
          </cell>
          <cell r="V4106">
            <v>0.13796508517390921</v>
          </cell>
          <cell r="W4106">
            <v>2.7566784120404197E-2</v>
          </cell>
          <cell r="X4106">
            <v>23</v>
          </cell>
          <cell r="Y4106">
            <v>34</v>
          </cell>
          <cell r="Z4106">
            <v>61</v>
          </cell>
          <cell r="AA4106">
            <v>26</v>
          </cell>
          <cell r="AB4106">
            <v>56.000000000000007</v>
          </cell>
          <cell r="AC4106">
            <v>51</v>
          </cell>
        </row>
        <row r="4107">
          <cell r="A4107" t="str">
            <v>yOz</v>
          </cell>
          <cell r="B4107" t="str">
            <v>y</v>
          </cell>
          <cell r="C4107" t="str">
            <v>early-8</v>
          </cell>
          <cell r="D4107" t="str">
            <v>O</v>
          </cell>
          <cell r="E4107" t="str">
            <v>z</v>
          </cell>
          <cell r="F4107" t="str">
            <v>late-8</v>
          </cell>
          <cell r="G4107" t="str">
            <v>yO</v>
          </cell>
          <cell r="H4107" t="str">
            <v>Oz</v>
          </cell>
          <cell r="I4107">
            <v>3</v>
          </cell>
          <cell r="J4107" t="str">
            <v>Not Found</v>
          </cell>
          <cell r="K4107">
            <v>3.15E-2</v>
          </cell>
          <cell r="L4107">
            <v>2.9999999999999997E-4</v>
          </cell>
          <cell r="M4107">
            <v>4</v>
          </cell>
          <cell r="N4107" t="str">
            <v>Not Found</v>
          </cell>
          <cell r="O4107">
            <v>3.8800000000000001E-2</v>
          </cell>
          <cell r="P4107">
            <v>8.9999999999999998E-4</v>
          </cell>
          <cell r="Q4107">
            <v>2</v>
          </cell>
          <cell r="R4107">
            <v>-1.7859314541282245</v>
          </cell>
          <cell r="S4107">
            <v>-0.83656319447837524</v>
          </cell>
          <cell r="T4107">
            <v>-1.1721586718923735</v>
          </cell>
          <cell r="U4107">
            <v>-1.8596141059030697</v>
          </cell>
          <cell r="V4107">
            <v>-0.83951541084765835</v>
          </cell>
          <cell r="W4107">
            <v>-1.1305032141685032</v>
          </cell>
          <cell r="X4107">
            <v>4</v>
          </cell>
          <cell r="Y4107">
            <v>20</v>
          </cell>
          <cell r="Z4107">
            <v>12</v>
          </cell>
          <cell r="AA4107">
            <v>3</v>
          </cell>
          <cell r="AB4107">
            <v>21</v>
          </cell>
          <cell r="AC4107">
            <v>13</v>
          </cell>
        </row>
        <row r="4108">
          <cell r="A4108" t="str">
            <v>yRb</v>
          </cell>
          <cell r="B4108" t="str">
            <v>y</v>
          </cell>
          <cell r="C4108" t="str">
            <v>early-8</v>
          </cell>
          <cell r="D4108" t="str">
            <v>R</v>
          </cell>
          <cell r="E4108" t="str">
            <v>b</v>
          </cell>
          <cell r="F4108" t="str">
            <v>early-8</v>
          </cell>
          <cell r="G4108" t="str">
            <v>yR</v>
          </cell>
          <cell r="H4108" t="str">
            <v>Rb</v>
          </cell>
          <cell r="I4108">
            <v>1</v>
          </cell>
          <cell r="J4108" t="str">
            <v>Not Found</v>
          </cell>
          <cell r="K4108">
            <v>5.8599999999999999E-2</v>
          </cell>
          <cell r="L4108">
            <v>1.4E-3</v>
          </cell>
          <cell r="M4108">
            <v>4</v>
          </cell>
          <cell r="N4108" t="str">
            <v>Not Found</v>
          </cell>
          <cell r="O4108">
            <v>5.5100000000000003E-2</v>
          </cell>
          <cell r="P4108">
            <v>5.0000000000000001E-4</v>
          </cell>
          <cell r="Q4108">
            <v>1</v>
          </cell>
          <cell r="R4108">
            <v>-1.1605964115425764</v>
          </cell>
          <cell r="S4108">
            <v>-0.51704710070479265</v>
          </cell>
          <cell r="T4108">
            <v>-1.1721586718923735</v>
          </cell>
          <cell r="U4108">
            <v>-1.4864647570592433</v>
          </cell>
          <cell r="V4108">
            <v>-0.9617004728503542</v>
          </cell>
          <cell r="W4108">
            <v>-1.3621172138262847</v>
          </cell>
          <cell r="X4108">
            <v>12</v>
          </cell>
          <cell r="Y4108">
            <v>30</v>
          </cell>
          <cell r="Z4108">
            <v>12</v>
          </cell>
          <cell r="AA4108">
            <v>7.0000000000000009</v>
          </cell>
          <cell r="AB4108">
            <v>17</v>
          </cell>
          <cell r="AC4108">
            <v>9</v>
          </cell>
        </row>
        <row r="4109">
          <cell r="A4109" t="str">
            <v>yRC</v>
          </cell>
          <cell r="B4109" t="str">
            <v>y</v>
          </cell>
          <cell r="C4109" t="str">
            <v>early-8</v>
          </cell>
          <cell r="D4109" t="str">
            <v>R</v>
          </cell>
          <cell r="E4109" t="str">
            <v>C</v>
          </cell>
          <cell r="F4109" t="str">
            <v>mid-8</v>
          </cell>
          <cell r="G4109" t="str">
            <v>yR</v>
          </cell>
          <cell r="H4109" t="str">
            <v>RC</v>
          </cell>
          <cell r="I4109">
            <v>2</v>
          </cell>
          <cell r="J4109" t="str">
            <v>Not Found</v>
          </cell>
          <cell r="K4109">
            <v>4.0599999999999997E-2</v>
          </cell>
          <cell r="L4109">
            <v>1E-3</v>
          </cell>
          <cell r="M4109">
            <v>6</v>
          </cell>
          <cell r="N4109" t="str">
            <v>Not Found</v>
          </cell>
          <cell r="O4109">
            <v>4.58E-2</v>
          </cell>
          <cell r="P4109">
            <v>5.0000000000000001E-4</v>
          </cell>
          <cell r="Q4109">
            <v>2</v>
          </cell>
          <cell r="R4109">
            <v>-1.5759481003448521</v>
          </cell>
          <cell r="S4109">
            <v>-0.6332347711679136</v>
          </cell>
          <cell r="T4109">
            <v>-0.85004267116917465</v>
          </cell>
          <cell r="U4109">
            <v>-1.6993659192830217</v>
          </cell>
          <cell r="V4109">
            <v>-0.9617004728503542</v>
          </cell>
          <cell r="W4109">
            <v>-1.1305032141685032</v>
          </cell>
          <cell r="X4109">
            <v>6</v>
          </cell>
          <cell r="Y4109">
            <v>26</v>
          </cell>
          <cell r="Z4109">
            <v>20</v>
          </cell>
          <cell r="AA4109">
            <v>4</v>
          </cell>
          <cell r="AB4109">
            <v>17</v>
          </cell>
          <cell r="AC4109">
            <v>13</v>
          </cell>
        </row>
        <row r="4110">
          <cell r="A4110" t="str">
            <v>yRd</v>
          </cell>
          <cell r="B4110" t="str">
            <v>y</v>
          </cell>
          <cell r="C4110" t="str">
            <v>early-8</v>
          </cell>
          <cell r="D4110" t="str">
            <v>R</v>
          </cell>
          <cell r="E4110" t="str">
            <v>d</v>
          </cell>
          <cell r="F4110" t="str">
            <v>early-8</v>
          </cell>
          <cell r="G4110" t="str">
            <v>yR</v>
          </cell>
          <cell r="H4110" t="str">
            <v>Rd</v>
          </cell>
          <cell r="I4110">
            <v>1</v>
          </cell>
          <cell r="J4110" t="str">
            <v>Not Found</v>
          </cell>
          <cell r="K4110">
            <v>7.0499999999999993E-2</v>
          </cell>
          <cell r="L4110">
            <v>1.2999999999999999E-3</v>
          </cell>
          <cell r="M4110">
            <v>7</v>
          </cell>
          <cell r="N4110" t="str">
            <v>Not Found</v>
          </cell>
          <cell r="O4110">
            <v>8.6699999999999999E-2</v>
          </cell>
          <cell r="P4110">
            <v>1.9E-3</v>
          </cell>
          <cell r="Q4110">
            <v>5</v>
          </cell>
          <cell r="R4110">
            <v>-0.88600279505662771</v>
          </cell>
          <cell r="S4110">
            <v>-0.54609401832057292</v>
          </cell>
          <cell r="T4110">
            <v>-0.68898467080757508</v>
          </cell>
          <cell r="U4110">
            <v>-0.76305865746016865</v>
          </cell>
          <cell r="V4110">
            <v>-0.53405275584091849</v>
          </cell>
          <cell r="W4110">
            <v>-0.43566121519515877</v>
          </cell>
          <cell r="X4110">
            <v>19</v>
          </cell>
          <cell r="Y4110">
            <v>28.999999999999996</v>
          </cell>
          <cell r="Z4110">
            <v>24</v>
          </cell>
          <cell r="AA4110">
            <v>22</v>
          </cell>
          <cell r="AB4110">
            <v>30</v>
          </cell>
          <cell r="AC4110">
            <v>33</v>
          </cell>
        </row>
        <row r="4111">
          <cell r="A4111" t="str">
            <v>yRf</v>
          </cell>
          <cell r="B4111" t="str">
            <v>y</v>
          </cell>
          <cell r="C4111" t="str">
            <v>early-8</v>
          </cell>
          <cell r="D4111" t="str">
            <v>R</v>
          </cell>
          <cell r="E4111" t="str">
            <v>f</v>
          </cell>
          <cell r="F4111" t="str">
            <v>mid-8</v>
          </cell>
          <cell r="G4111" t="str">
            <v>yR</v>
          </cell>
          <cell r="H4111" t="str">
            <v>Rf</v>
          </cell>
          <cell r="I4111">
            <v>2</v>
          </cell>
          <cell r="J4111" t="str">
            <v>Not Found</v>
          </cell>
          <cell r="K4111">
            <v>5.2299999999999999E-2</v>
          </cell>
          <cell r="L4111">
            <v>5.9999999999999995E-4</v>
          </cell>
          <cell r="M4111">
            <v>3</v>
          </cell>
          <cell r="N4111" t="str">
            <v>Not Found</v>
          </cell>
          <cell r="O4111">
            <v>5.2499999999999998E-2</v>
          </cell>
          <cell r="P4111">
            <v>5.9999999999999995E-4</v>
          </cell>
          <cell r="Q4111">
            <v>1</v>
          </cell>
          <cell r="R4111">
            <v>-1.3059695026233729</v>
          </cell>
          <cell r="S4111">
            <v>-0.74942244163103455</v>
          </cell>
          <cell r="T4111">
            <v>-1.3332166722539731</v>
          </cell>
          <cell r="U4111">
            <v>-1.5459855120895467</v>
          </cell>
          <cell r="V4111">
            <v>-0.93115420734968024</v>
          </cell>
          <cell r="W4111">
            <v>-1.3621172138262847</v>
          </cell>
          <cell r="X4111">
            <v>10</v>
          </cell>
          <cell r="Y4111">
            <v>22</v>
          </cell>
          <cell r="Z4111">
            <v>9</v>
          </cell>
          <cell r="AA4111">
            <v>6</v>
          </cell>
          <cell r="AB4111">
            <v>18</v>
          </cell>
          <cell r="AC4111">
            <v>9</v>
          </cell>
        </row>
        <row r="4112">
          <cell r="A4112" t="str">
            <v>yRk</v>
          </cell>
          <cell r="B4112" t="str">
            <v>y</v>
          </cell>
          <cell r="C4112" t="str">
            <v>early-8</v>
          </cell>
          <cell r="D4112" t="str">
            <v>R</v>
          </cell>
          <cell r="E4112" t="str">
            <v>k</v>
          </cell>
          <cell r="F4112" t="str">
            <v>mid-8</v>
          </cell>
          <cell r="G4112" t="str">
            <v>yR</v>
          </cell>
          <cell r="H4112" t="str">
            <v>Rk</v>
          </cell>
          <cell r="I4112">
            <v>2</v>
          </cell>
          <cell r="J4112" t="str">
            <v>Not Found</v>
          </cell>
          <cell r="K4112">
            <v>8.6099999999999996E-2</v>
          </cell>
          <cell r="L4112">
            <v>2.5999999999999999E-3</v>
          </cell>
          <cell r="M4112">
            <v>12</v>
          </cell>
          <cell r="N4112" t="str">
            <v>Not Found</v>
          </cell>
          <cell r="O4112">
            <v>9.3799999999999994E-2</v>
          </cell>
          <cell r="P4112">
            <v>2.2000000000000001E-3</v>
          </cell>
          <cell r="Q4112">
            <v>4</v>
          </cell>
          <cell r="R4112">
            <v>-0.52603133142798886</v>
          </cell>
          <cell r="S4112">
            <v>-0.16848408931542999</v>
          </cell>
          <cell r="T4112">
            <v>0.11630533100042251</v>
          </cell>
          <cell r="U4112">
            <v>-0.60052121103126277</v>
          </cell>
          <cell r="V4112">
            <v>-0.44241395933889649</v>
          </cell>
          <cell r="W4112">
            <v>-0.66727521485294028</v>
          </cell>
          <cell r="X4112">
            <v>30</v>
          </cell>
          <cell r="Y4112">
            <v>43</v>
          </cell>
          <cell r="Z4112">
            <v>54</v>
          </cell>
          <cell r="AA4112">
            <v>27</v>
          </cell>
          <cell r="AB4112">
            <v>34</v>
          </cell>
          <cell r="AC4112">
            <v>25</v>
          </cell>
        </row>
        <row r="4113">
          <cell r="A4113" t="str">
            <v>yRl</v>
          </cell>
          <cell r="B4113" t="str">
            <v>y</v>
          </cell>
          <cell r="C4113" t="str">
            <v>early-8</v>
          </cell>
          <cell r="D4113" t="str">
            <v>R</v>
          </cell>
          <cell r="E4113" t="str">
            <v>l</v>
          </cell>
          <cell r="F4113" t="str">
            <v>late-8</v>
          </cell>
          <cell r="G4113" t="str">
            <v>yR</v>
          </cell>
          <cell r="H4113" t="str">
            <v>Rl</v>
          </cell>
          <cell r="I4113">
            <v>3</v>
          </cell>
          <cell r="J4113" t="str">
            <v>Not Found</v>
          </cell>
          <cell r="K4113">
            <v>0.10630000000000001</v>
          </cell>
          <cell r="L4113">
            <v>1.1000000000000001E-3</v>
          </cell>
          <cell r="M4113">
            <v>12</v>
          </cell>
          <cell r="N4113" t="str">
            <v>Not Found</v>
          </cell>
          <cell r="O4113">
            <v>0.1147</v>
          </cell>
          <cell r="P4113">
            <v>2.0999999999999999E-3</v>
          </cell>
          <cell r="Q4113">
            <v>4</v>
          </cell>
          <cell r="R4113">
            <v>-5.9914436216546019E-2</v>
          </cell>
          <cell r="S4113">
            <v>-0.60418785355213334</v>
          </cell>
          <cell r="T4113">
            <v>0.11630533100042251</v>
          </cell>
          <cell r="U4113">
            <v>-0.12206591097997607</v>
          </cell>
          <cell r="V4113">
            <v>-0.47296022483957056</v>
          </cell>
          <cell r="W4113">
            <v>-0.66727521485294028</v>
          </cell>
          <cell r="X4113">
            <v>48</v>
          </cell>
          <cell r="Y4113">
            <v>27</v>
          </cell>
          <cell r="Z4113">
            <v>54</v>
          </cell>
          <cell r="AA4113">
            <v>45</v>
          </cell>
          <cell r="AB4113">
            <v>32</v>
          </cell>
          <cell r="AC4113">
            <v>25</v>
          </cell>
        </row>
        <row r="4114">
          <cell r="A4114" t="str">
            <v>yRm</v>
          </cell>
          <cell r="B4114" t="str">
            <v>y</v>
          </cell>
          <cell r="C4114" t="str">
            <v>early-8</v>
          </cell>
          <cell r="D4114" t="str">
            <v>R</v>
          </cell>
          <cell r="E4114" t="str">
            <v>m</v>
          </cell>
          <cell r="F4114" t="str">
            <v>early-8</v>
          </cell>
          <cell r="G4114" t="str">
            <v>yR</v>
          </cell>
          <cell r="H4114" t="str">
            <v>Rm</v>
          </cell>
          <cell r="I4114">
            <v>1</v>
          </cell>
          <cell r="J4114" t="str">
            <v>Not Found</v>
          </cell>
          <cell r="K4114">
            <v>8.2000000000000003E-2</v>
          </cell>
          <cell r="L4114">
            <v>2.7000000000000001E-3</v>
          </cell>
          <cell r="M4114">
            <v>6</v>
          </cell>
          <cell r="N4114" t="str">
            <v>Not Found</v>
          </cell>
          <cell r="O4114">
            <v>7.8600000000000003E-2</v>
          </cell>
          <cell r="P4114">
            <v>1.1999999999999999E-3</v>
          </cell>
          <cell r="Q4114">
            <v>3</v>
          </cell>
          <cell r="R4114">
            <v>-0.62063921609961803</v>
          </cell>
          <cell r="S4114">
            <v>-0.13943717169964967</v>
          </cell>
          <cell r="T4114">
            <v>-0.85004267116917465</v>
          </cell>
          <cell r="U4114">
            <v>-0.94848870197765289</v>
          </cell>
          <cell r="V4114">
            <v>-0.74787661434563646</v>
          </cell>
          <cell r="W4114">
            <v>-0.89888921451072179</v>
          </cell>
          <cell r="X4114">
            <v>27</v>
          </cell>
          <cell r="Y4114">
            <v>44</v>
          </cell>
          <cell r="Z4114">
            <v>20</v>
          </cell>
          <cell r="AA4114">
            <v>17</v>
          </cell>
          <cell r="AB4114">
            <v>23</v>
          </cell>
          <cell r="AC4114">
            <v>18</v>
          </cell>
        </row>
        <row r="4115">
          <cell r="A4115" t="str">
            <v>yRs</v>
          </cell>
          <cell r="B4115" t="str">
            <v>y</v>
          </cell>
          <cell r="C4115" t="str">
            <v>early-8</v>
          </cell>
          <cell r="D4115" t="str">
            <v>R</v>
          </cell>
          <cell r="E4115" t="str">
            <v>s</v>
          </cell>
          <cell r="F4115" t="str">
            <v>late-8</v>
          </cell>
          <cell r="G4115" t="str">
            <v>yR</v>
          </cell>
          <cell r="H4115" t="str">
            <v>Rs</v>
          </cell>
          <cell r="I4115">
            <v>3</v>
          </cell>
          <cell r="J4115" t="str">
            <v>Not Found</v>
          </cell>
          <cell r="K4115">
            <v>0.1114</v>
          </cell>
          <cell r="L4115">
            <v>3.0999999999999999E-3</v>
          </cell>
          <cell r="M4115">
            <v>9</v>
          </cell>
          <cell r="N4115" t="str">
            <v>Not Found</v>
          </cell>
          <cell r="O4115">
            <v>9.5600000000000004E-2</v>
          </cell>
          <cell r="P4115">
            <v>2.5999999999999999E-3</v>
          </cell>
          <cell r="Q4115">
            <v>5</v>
          </cell>
          <cell r="R4115">
            <v>5.776854227743191E-2</v>
          </cell>
          <cell r="S4115">
            <v>-2.324950123652884E-2</v>
          </cell>
          <cell r="T4115">
            <v>-0.36686867008437607</v>
          </cell>
          <cell r="U4115">
            <v>-0.55931453447182156</v>
          </cell>
          <cell r="V4115">
            <v>-0.32022889733620064</v>
          </cell>
          <cell r="W4115">
            <v>-0.43566121519515877</v>
          </cell>
          <cell r="X4115">
            <v>52</v>
          </cell>
          <cell r="Y4115">
            <v>49</v>
          </cell>
          <cell r="Z4115">
            <v>36</v>
          </cell>
          <cell r="AA4115">
            <v>28.999999999999996</v>
          </cell>
          <cell r="AB4115">
            <v>38</v>
          </cell>
          <cell r="AC4115">
            <v>33</v>
          </cell>
        </row>
        <row r="4116">
          <cell r="A4116" t="str">
            <v>yRt</v>
          </cell>
          <cell r="B4116" t="str">
            <v>y</v>
          </cell>
          <cell r="C4116" t="str">
            <v>early-8</v>
          </cell>
          <cell r="D4116" t="str">
            <v>R</v>
          </cell>
          <cell r="E4116" t="str">
            <v>t</v>
          </cell>
          <cell r="F4116" t="str">
            <v>mid-8</v>
          </cell>
          <cell r="G4116" t="str">
            <v>yR</v>
          </cell>
          <cell r="H4116" t="str">
            <v>Rt</v>
          </cell>
          <cell r="I4116">
            <v>2</v>
          </cell>
          <cell r="J4116" t="str">
            <v>Not Found</v>
          </cell>
          <cell r="K4116">
            <v>9.8599999999999993E-2</v>
          </cell>
          <cell r="L4116">
            <v>2.5000000000000001E-3</v>
          </cell>
          <cell r="M4116">
            <v>11</v>
          </cell>
          <cell r="N4116" t="str">
            <v>Not Found</v>
          </cell>
          <cell r="O4116">
            <v>0.10150000000000001</v>
          </cell>
          <cell r="P4116">
            <v>3.0999999999999999E-3</v>
          </cell>
          <cell r="Q4116">
            <v>6</v>
          </cell>
          <cell r="R4116">
            <v>-0.23759265864863086</v>
          </cell>
          <cell r="S4116">
            <v>-0.19753100693121017</v>
          </cell>
          <cell r="T4116">
            <v>-4.4752669361177014E-2</v>
          </cell>
          <cell r="U4116">
            <v>-0.42424820574920952</v>
          </cell>
          <cell r="V4116">
            <v>-0.16749756983283073</v>
          </cell>
          <cell r="W4116">
            <v>-0.20404721553737729</v>
          </cell>
          <cell r="X4116">
            <v>41</v>
          </cell>
          <cell r="Y4116">
            <v>42</v>
          </cell>
          <cell r="Z4116">
            <v>48</v>
          </cell>
          <cell r="AA4116">
            <v>34</v>
          </cell>
          <cell r="AB4116">
            <v>44</v>
          </cell>
          <cell r="AC4116">
            <v>42</v>
          </cell>
        </row>
        <row r="4117">
          <cell r="A4117" t="str">
            <v>yRT</v>
          </cell>
          <cell r="B4117" t="str">
            <v>y</v>
          </cell>
          <cell r="C4117" t="str">
            <v>early-8</v>
          </cell>
          <cell r="D4117" t="str">
            <v>R</v>
          </cell>
          <cell r="E4117" t="str">
            <v>T</v>
          </cell>
          <cell r="F4117" t="str">
            <v>late-8</v>
          </cell>
          <cell r="G4117" t="str">
            <v>yR</v>
          </cell>
          <cell r="H4117" t="str">
            <v>RT</v>
          </cell>
          <cell r="I4117">
            <v>3</v>
          </cell>
          <cell r="J4117" t="str">
            <v>Not Found</v>
          </cell>
          <cell r="K4117">
            <v>0.04</v>
          </cell>
          <cell r="L4117">
            <v>5.0000000000000001E-4</v>
          </cell>
          <cell r="M4117">
            <v>9</v>
          </cell>
          <cell r="N4117" t="str">
            <v>Not Found</v>
          </cell>
          <cell r="O4117">
            <v>4.1799999999999997E-2</v>
          </cell>
          <cell r="P4117">
            <v>8.9999999999999998E-4</v>
          </cell>
          <cell r="Q4117">
            <v>2</v>
          </cell>
          <cell r="R4117">
            <v>-1.5897931566382613</v>
          </cell>
          <cell r="S4117">
            <v>-0.77846935924681471</v>
          </cell>
          <cell r="T4117">
            <v>-0.36686867008437607</v>
          </cell>
          <cell r="U4117">
            <v>-1.7909363116373349</v>
          </cell>
          <cell r="V4117">
            <v>-0.83951541084765835</v>
          </cell>
          <cell r="W4117">
            <v>-1.1305032141685032</v>
          </cell>
          <cell r="X4117">
            <v>6</v>
          </cell>
          <cell r="Y4117">
            <v>21</v>
          </cell>
          <cell r="Z4117">
            <v>36</v>
          </cell>
          <cell r="AA4117">
            <v>4</v>
          </cell>
          <cell r="AB4117">
            <v>21</v>
          </cell>
          <cell r="AC4117">
            <v>13</v>
          </cell>
        </row>
        <row r="4118">
          <cell r="A4118" t="str">
            <v>yRv</v>
          </cell>
          <cell r="B4118" t="str">
            <v>y</v>
          </cell>
          <cell r="C4118" t="str">
            <v>early-8</v>
          </cell>
          <cell r="D4118" t="str">
            <v>R</v>
          </cell>
          <cell r="E4118" t="str">
            <v>v</v>
          </cell>
          <cell r="F4118" t="str">
            <v>mid-8</v>
          </cell>
          <cell r="G4118" t="str">
            <v>yR</v>
          </cell>
          <cell r="H4118" t="str">
            <v>Rv</v>
          </cell>
          <cell r="I4118">
            <v>2</v>
          </cell>
          <cell r="J4118" t="str">
            <v>Not Found</v>
          </cell>
          <cell r="K4118">
            <v>5.62E-2</v>
          </cell>
          <cell r="L4118">
            <v>1.1999999999999999E-3</v>
          </cell>
          <cell r="M4118">
            <v>5</v>
          </cell>
          <cell r="N4118" t="str">
            <v>Not Found</v>
          </cell>
          <cell r="O4118">
            <v>5.5300000000000002E-2</v>
          </cell>
          <cell r="P4118">
            <v>1.2999999999999999E-3</v>
          </cell>
          <cell r="Q4118">
            <v>4</v>
          </cell>
          <cell r="R4118">
            <v>-1.215976636716213</v>
          </cell>
          <cell r="S4118">
            <v>-0.57514093593635329</v>
          </cell>
          <cell r="T4118">
            <v>-1.0111006715307742</v>
          </cell>
          <cell r="U4118">
            <v>-1.4818862374415276</v>
          </cell>
          <cell r="V4118">
            <v>-0.71733034884496238</v>
          </cell>
          <cell r="W4118">
            <v>-0.66727521485294028</v>
          </cell>
          <cell r="X4118">
            <v>11</v>
          </cell>
          <cell r="Y4118">
            <v>28.000000000000004</v>
          </cell>
          <cell r="Z4118">
            <v>15</v>
          </cell>
          <cell r="AA4118">
            <v>7.0000000000000009</v>
          </cell>
          <cell r="AB4118">
            <v>24</v>
          </cell>
          <cell r="AC4118">
            <v>25</v>
          </cell>
        </row>
        <row r="4119">
          <cell r="A4119" t="str">
            <v>yRz</v>
          </cell>
          <cell r="B4119" t="str">
            <v>y</v>
          </cell>
          <cell r="C4119" t="str">
            <v>early-8</v>
          </cell>
          <cell r="D4119" t="str">
            <v>R</v>
          </cell>
          <cell r="E4119" t="str">
            <v>z</v>
          </cell>
          <cell r="F4119" t="str">
            <v>late-8</v>
          </cell>
          <cell r="G4119" t="str">
            <v>yR</v>
          </cell>
          <cell r="H4119" t="str">
            <v>Rz</v>
          </cell>
          <cell r="I4119">
            <v>3</v>
          </cell>
          <cell r="J4119" t="str">
            <v>Not Found</v>
          </cell>
          <cell r="K4119">
            <v>5.2699999999999997E-2</v>
          </cell>
          <cell r="L4119">
            <v>2.9999999999999997E-4</v>
          </cell>
          <cell r="M4119">
            <v>5</v>
          </cell>
          <cell r="N4119" t="str">
            <v>Not Found</v>
          </cell>
          <cell r="O4119">
            <v>5.7299999999999997E-2</v>
          </cell>
          <cell r="P4119">
            <v>2.0000000000000001E-4</v>
          </cell>
          <cell r="Q4119">
            <v>1</v>
          </cell>
          <cell r="R4119">
            <v>-1.2967394650944335</v>
          </cell>
          <cell r="S4119">
            <v>-0.83656319447837524</v>
          </cell>
          <cell r="T4119">
            <v>-1.0111006715307742</v>
          </cell>
          <cell r="U4119">
            <v>-1.4361010412643709</v>
          </cell>
          <cell r="V4119">
            <v>-1.0533392693523762</v>
          </cell>
          <cell r="W4119">
            <v>-1.3621172138262847</v>
          </cell>
          <cell r="X4119">
            <v>10</v>
          </cell>
          <cell r="Y4119">
            <v>20</v>
          </cell>
          <cell r="Z4119">
            <v>15</v>
          </cell>
          <cell r="AA4119">
            <v>8</v>
          </cell>
          <cell r="AB4119">
            <v>15</v>
          </cell>
          <cell r="AC4119">
            <v>9</v>
          </cell>
        </row>
        <row r="4120">
          <cell r="A4120" t="str">
            <v>yub</v>
          </cell>
          <cell r="B4120" t="str">
            <v>y</v>
          </cell>
          <cell r="C4120" t="str">
            <v>early-8</v>
          </cell>
          <cell r="D4120" t="str">
            <v>u</v>
          </cell>
          <cell r="E4120" t="str">
            <v>b</v>
          </cell>
          <cell r="F4120" t="str">
            <v>early-8</v>
          </cell>
          <cell r="G4120" t="str">
            <v>yu</v>
          </cell>
          <cell r="H4120" t="str">
            <v>ub</v>
          </cell>
          <cell r="I4120">
            <v>1</v>
          </cell>
          <cell r="J4120" t="str">
            <v>Not Found</v>
          </cell>
          <cell r="K4120">
            <v>5.6000000000000001E-2</v>
          </cell>
          <cell r="L4120">
            <v>4.4999999999999997E-3</v>
          </cell>
          <cell r="M4120">
            <v>7</v>
          </cell>
          <cell r="N4120" t="str">
            <v>Not Found</v>
          </cell>
          <cell r="O4120">
            <v>6.25E-2</v>
          </cell>
          <cell r="P4120">
            <v>3.8999999999999998E-3</v>
          </cell>
          <cell r="Q4120">
            <v>7</v>
          </cell>
          <cell r="R4120">
            <v>-1.2205916554806828</v>
          </cell>
          <cell r="S4120">
            <v>0.3834073453843943</v>
          </cell>
          <cell r="T4120">
            <v>-0.68898467080757508</v>
          </cell>
          <cell r="U4120">
            <v>-1.3170595312037638</v>
          </cell>
          <cell r="V4120">
            <v>7.6872554172561086E-2</v>
          </cell>
          <cell r="W4120">
            <v>2.7566784120404197E-2</v>
          </cell>
          <cell r="X4120">
            <v>11</v>
          </cell>
          <cell r="Y4120">
            <v>65</v>
          </cell>
          <cell r="Z4120">
            <v>24</v>
          </cell>
          <cell r="AA4120">
            <v>9</v>
          </cell>
          <cell r="AB4120">
            <v>54</v>
          </cell>
          <cell r="AC4120">
            <v>51</v>
          </cell>
        </row>
        <row r="4121">
          <cell r="A4121" t="str">
            <v>yuC</v>
          </cell>
          <cell r="B4121" t="str">
            <v>y</v>
          </cell>
          <cell r="C4121" t="str">
            <v>early-8</v>
          </cell>
          <cell r="D4121" t="str">
            <v>u</v>
          </cell>
          <cell r="E4121" t="str">
            <v>C</v>
          </cell>
          <cell r="F4121" t="str">
            <v>mid-8</v>
          </cell>
          <cell r="G4121" t="str">
            <v>yu</v>
          </cell>
          <cell r="H4121" t="str">
            <v>uC</v>
          </cell>
          <cell r="I4121">
            <v>2</v>
          </cell>
          <cell r="J4121" t="str">
            <v>Not Found</v>
          </cell>
          <cell r="K4121">
            <v>3.7999999999999999E-2</v>
          </cell>
          <cell r="L4121">
            <v>3.3E-3</v>
          </cell>
          <cell r="M4121">
            <v>5</v>
          </cell>
          <cell r="N4121" t="str">
            <v>Not Found</v>
          </cell>
          <cell r="O4121">
            <v>5.33E-2</v>
          </cell>
          <cell r="P4121">
            <v>4.0000000000000001E-3</v>
          </cell>
          <cell r="Q4121">
            <v>5</v>
          </cell>
          <cell r="R4121">
            <v>-1.6359433442829585</v>
          </cell>
          <cell r="S4121">
            <v>3.4844333995031646E-2</v>
          </cell>
          <cell r="T4121">
            <v>-1.0111006715307742</v>
          </cell>
          <cell r="U4121">
            <v>-1.5276714336186843</v>
          </cell>
          <cell r="V4121">
            <v>0.10741881967323515</v>
          </cell>
          <cell r="W4121">
            <v>-0.43566121519515877</v>
          </cell>
          <cell r="X4121">
            <v>5</v>
          </cell>
          <cell r="Y4121">
            <v>51</v>
          </cell>
          <cell r="Z4121">
            <v>15</v>
          </cell>
          <cell r="AA4121">
            <v>6</v>
          </cell>
          <cell r="AB4121">
            <v>55.000000000000007</v>
          </cell>
          <cell r="AC4121">
            <v>33</v>
          </cell>
        </row>
        <row r="4122">
          <cell r="A4122" t="str">
            <v>yUC</v>
          </cell>
          <cell r="B4122" t="str">
            <v>y</v>
          </cell>
          <cell r="C4122" t="str">
            <v>early-8</v>
          </cell>
          <cell r="D4122" t="str">
            <v>U</v>
          </cell>
          <cell r="E4122" t="str">
            <v>C</v>
          </cell>
          <cell r="F4122" t="str">
            <v>mid-8</v>
          </cell>
          <cell r="G4122" t="str">
            <v>yU</v>
          </cell>
          <cell r="H4122" t="str">
            <v>UC</v>
          </cell>
          <cell r="I4122">
            <v>2</v>
          </cell>
          <cell r="J4122" t="str">
            <v>Not Found</v>
          </cell>
          <cell r="K4122">
            <v>2.6100000000000002E-2</v>
          </cell>
          <cell r="L4122">
            <v>1.6999999999999999E-3</v>
          </cell>
          <cell r="M4122">
            <v>1</v>
          </cell>
          <cell r="N4122" t="str">
            <v>Not Found</v>
          </cell>
          <cell r="O4122">
            <v>3.9300000000000002E-2</v>
          </cell>
          <cell r="P4122">
            <v>5.0000000000000001E-4</v>
          </cell>
          <cell r="Q4122">
            <v>1</v>
          </cell>
          <cell r="R4122">
            <v>-1.9105369607689073</v>
          </cell>
          <cell r="S4122">
            <v>-0.42990634785745202</v>
          </cell>
          <cell r="T4122">
            <v>-1.6553326729771722</v>
          </cell>
          <cell r="U4122">
            <v>-1.8481678068587806</v>
          </cell>
          <cell r="V4122">
            <v>-0.9617004728503542</v>
          </cell>
          <cell r="W4122">
            <v>-1.3621172138262847</v>
          </cell>
          <cell r="X4122">
            <v>3</v>
          </cell>
          <cell r="Y4122">
            <v>33</v>
          </cell>
          <cell r="Z4122">
            <v>5</v>
          </cell>
          <cell r="AA4122">
            <v>3</v>
          </cell>
          <cell r="AB4122">
            <v>17</v>
          </cell>
          <cell r="AC4122">
            <v>9</v>
          </cell>
        </row>
        <row r="4123">
          <cell r="A4123" t="str">
            <v>yUd</v>
          </cell>
          <cell r="B4123" t="str">
            <v>y</v>
          </cell>
          <cell r="C4123" t="str">
            <v>early-8</v>
          </cell>
          <cell r="D4123" t="str">
            <v>U</v>
          </cell>
          <cell r="E4123" t="str">
            <v>d</v>
          </cell>
          <cell r="F4123" t="str">
            <v>early-8</v>
          </cell>
          <cell r="G4123" t="str">
            <v>yU</v>
          </cell>
          <cell r="H4123" t="str">
            <v>Ud</v>
          </cell>
          <cell r="I4123">
            <v>1</v>
          </cell>
          <cell r="J4123" t="str">
            <v>Not Found</v>
          </cell>
          <cell r="K4123">
            <v>5.6099999999999997E-2</v>
          </cell>
          <cell r="L4123">
            <v>2.8999999999999998E-3</v>
          </cell>
          <cell r="M4123">
            <v>5</v>
          </cell>
          <cell r="N4123" t="str">
            <v>Not Found</v>
          </cell>
          <cell r="O4123">
            <v>8.0199999999999994E-2</v>
          </cell>
          <cell r="P4123">
            <v>6.1999999999999998E-3</v>
          </cell>
          <cell r="Q4123">
            <v>6</v>
          </cell>
          <cell r="R4123">
            <v>-1.2182841460984482</v>
          </cell>
          <cell r="S4123">
            <v>-8.134333646808932E-2</v>
          </cell>
          <cell r="T4123">
            <v>-1.0111006715307742</v>
          </cell>
          <cell r="U4123">
            <v>-0.91186054503592784</v>
          </cell>
          <cell r="V4123">
            <v>0.77943666068806261</v>
          </cell>
          <cell r="W4123">
            <v>-0.20404721553737729</v>
          </cell>
          <cell r="X4123">
            <v>11</v>
          </cell>
          <cell r="Y4123">
            <v>46</v>
          </cell>
          <cell r="Z4123">
            <v>15</v>
          </cell>
          <cell r="AA4123">
            <v>18</v>
          </cell>
          <cell r="AB4123">
            <v>78</v>
          </cell>
          <cell r="AC4123">
            <v>42</v>
          </cell>
        </row>
        <row r="4124">
          <cell r="A4124" t="str">
            <v>yuf</v>
          </cell>
          <cell r="B4124" t="str">
            <v>y</v>
          </cell>
          <cell r="C4124" t="str">
            <v>early-8</v>
          </cell>
          <cell r="D4124" t="str">
            <v>u</v>
          </cell>
          <cell r="E4124" t="str">
            <v>f</v>
          </cell>
          <cell r="F4124" t="str">
            <v>mid-8</v>
          </cell>
          <cell r="G4124" t="str">
            <v>yu</v>
          </cell>
          <cell r="H4124" t="str">
            <v>uf</v>
          </cell>
          <cell r="I4124">
            <v>2</v>
          </cell>
          <cell r="J4124" t="str">
            <v>Not Found</v>
          </cell>
          <cell r="K4124">
            <v>4.9700000000000001E-2</v>
          </cell>
          <cell r="L4124">
            <v>3.7000000000000002E-3</v>
          </cell>
          <cell r="M4124">
            <v>7</v>
          </cell>
          <cell r="N4124" t="str">
            <v>Not Found</v>
          </cell>
          <cell r="O4124">
            <v>5.9900000000000002E-2</v>
          </cell>
          <cell r="P4124">
            <v>4.1000000000000003E-3</v>
          </cell>
          <cell r="Q4124">
            <v>8</v>
          </cell>
          <cell r="R4124">
            <v>-1.3659647465614793</v>
          </cell>
          <cell r="S4124">
            <v>0.1510320044581526</v>
          </cell>
          <cell r="T4124">
            <v>-0.68898467080757508</v>
          </cell>
          <cell r="U4124">
            <v>-1.3765802862340673</v>
          </cell>
          <cell r="V4124">
            <v>0.13796508517390921</v>
          </cell>
          <cell r="W4124">
            <v>0.25918078377818571</v>
          </cell>
          <cell r="X4124">
            <v>9</v>
          </cell>
          <cell r="Y4124">
            <v>56.000000000000007</v>
          </cell>
          <cell r="Z4124">
            <v>24</v>
          </cell>
          <cell r="AA4124">
            <v>8</v>
          </cell>
          <cell r="AB4124">
            <v>56.000000000000007</v>
          </cell>
          <cell r="AC4124">
            <v>60</v>
          </cell>
        </row>
        <row r="4125">
          <cell r="A4125" t="str">
            <v>yug</v>
          </cell>
          <cell r="B4125" t="str">
            <v>y</v>
          </cell>
          <cell r="C4125" t="str">
            <v>early-8</v>
          </cell>
          <cell r="D4125" t="str">
            <v>u</v>
          </cell>
          <cell r="E4125" t="str">
            <v>g</v>
          </cell>
          <cell r="F4125" t="str">
            <v>mid-8</v>
          </cell>
          <cell r="G4125" t="str">
            <v>yu</v>
          </cell>
          <cell r="H4125" t="str">
            <v>ug</v>
          </cell>
          <cell r="I4125">
            <v>2</v>
          </cell>
          <cell r="J4125" t="str">
            <v>Not Found</v>
          </cell>
          <cell r="K4125">
            <v>4.8000000000000001E-2</v>
          </cell>
          <cell r="L4125">
            <v>3.5000000000000001E-3</v>
          </cell>
          <cell r="M4125">
            <v>6</v>
          </cell>
          <cell r="N4125" t="str">
            <v>Not Found</v>
          </cell>
          <cell r="O4125">
            <v>5.96E-2</v>
          </cell>
          <cell r="P4125">
            <v>3.5000000000000001E-3</v>
          </cell>
          <cell r="Q4125">
            <v>5</v>
          </cell>
          <cell r="R4125">
            <v>-1.405192406059472</v>
          </cell>
          <cell r="S4125">
            <v>9.2938169226592121E-2</v>
          </cell>
          <cell r="T4125">
            <v>-0.85004267116917465</v>
          </cell>
          <cell r="U4125">
            <v>-1.3834480656606409</v>
          </cell>
          <cell r="V4125">
            <v>-4.5312507830134761E-2</v>
          </cell>
          <cell r="W4125">
            <v>-0.43566121519515877</v>
          </cell>
          <cell r="X4125">
            <v>8</v>
          </cell>
          <cell r="Y4125">
            <v>54</v>
          </cell>
          <cell r="Z4125">
            <v>20</v>
          </cell>
          <cell r="AA4125">
            <v>8</v>
          </cell>
          <cell r="AB4125">
            <v>49</v>
          </cell>
          <cell r="AC4125">
            <v>33</v>
          </cell>
        </row>
        <row r="4126">
          <cell r="A4126" t="str">
            <v>yuG</v>
          </cell>
          <cell r="B4126" t="str">
            <v>y</v>
          </cell>
          <cell r="C4126" t="str">
            <v>early-8</v>
          </cell>
          <cell r="D4126" t="str">
            <v>u</v>
          </cell>
          <cell r="E4126" t="str">
            <v>G</v>
          </cell>
          <cell r="F4126" t="str">
            <v>mid-8</v>
          </cell>
          <cell r="G4126" t="str">
            <v>yu</v>
          </cell>
          <cell r="H4126" t="str">
            <v>uG</v>
          </cell>
          <cell r="I4126">
            <v>2</v>
          </cell>
          <cell r="J4126" t="str">
            <v>Not Found</v>
          </cell>
          <cell r="K4126">
            <v>4.1799999999999997E-2</v>
          </cell>
          <cell r="L4126">
            <v>3.3E-3</v>
          </cell>
          <cell r="M4126">
            <v>6</v>
          </cell>
          <cell r="N4126" t="str">
            <v>Not Found</v>
          </cell>
          <cell r="O4126">
            <v>5.9400000000000001E-2</v>
          </cell>
          <cell r="P4126">
            <v>3.5999999999999999E-3</v>
          </cell>
          <cell r="Q4126">
            <v>6</v>
          </cell>
          <cell r="R4126">
            <v>-1.5482579877580338</v>
          </cell>
          <cell r="S4126">
            <v>3.4844333995031646E-2</v>
          </cell>
          <cell r="T4126">
            <v>-0.85004267116917465</v>
          </cell>
          <cell r="U4126">
            <v>-1.3880265852783564</v>
          </cell>
          <cell r="V4126">
            <v>-1.4766242329460836E-2</v>
          </cell>
          <cell r="W4126">
            <v>-0.20404721553737729</v>
          </cell>
          <cell r="X4126">
            <v>6</v>
          </cell>
          <cell r="Y4126">
            <v>51</v>
          </cell>
          <cell r="Z4126">
            <v>20</v>
          </cell>
          <cell r="AA4126">
            <v>8</v>
          </cell>
          <cell r="AB4126">
            <v>50</v>
          </cell>
          <cell r="AC4126">
            <v>42</v>
          </cell>
        </row>
        <row r="4127">
          <cell r="A4127" t="str">
            <v>yUG</v>
          </cell>
          <cell r="B4127" t="str">
            <v>y</v>
          </cell>
          <cell r="C4127" t="str">
            <v>early-8</v>
          </cell>
          <cell r="D4127" t="str">
            <v>U</v>
          </cell>
          <cell r="E4127" t="str">
            <v>G</v>
          </cell>
          <cell r="F4127" t="str">
            <v>mid-8</v>
          </cell>
          <cell r="G4127" t="str">
            <v>yU</v>
          </cell>
          <cell r="H4127" t="str">
            <v>UG</v>
          </cell>
          <cell r="I4127">
            <v>2</v>
          </cell>
          <cell r="J4127" t="str">
            <v>Not Found</v>
          </cell>
          <cell r="K4127">
            <v>2.9899999999999999E-2</v>
          </cell>
          <cell r="L4127">
            <v>1.6000000000000001E-3</v>
          </cell>
          <cell r="M4127">
            <v>1</v>
          </cell>
          <cell r="N4127" t="str">
            <v>Not Found</v>
          </cell>
          <cell r="O4127">
            <v>4.5499999999999999E-2</v>
          </cell>
          <cell r="P4127">
            <v>1E-4</v>
          </cell>
          <cell r="Q4127">
            <v>1</v>
          </cell>
          <cell r="R4127">
            <v>-1.8228516042439824</v>
          </cell>
          <cell r="S4127">
            <v>-0.45895326547323223</v>
          </cell>
          <cell r="T4127">
            <v>-1.6553326729771722</v>
          </cell>
          <cell r="U4127">
            <v>-1.706233698709595</v>
          </cell>
          <cell r="V4127">
            <v>-1.0838855348530503</v>
          </cell>
          <cell r="W4127">
            <v>-1.3621172138262847</v>
          </cell>
          <cell r="X4127">
            <v>3</v>
          </cell>
          <cell r="Y4127">
            <v>32</v>
          </cell>
          <cell r="Z4127">
            <v>5</v>
          </cell>
          <cell r="AA4127">
            <v>4</v>
          </cell>
          <cell r="AB4127">
            <v>14.000000000000002</v>
          </cell>
          <cell r="AC4127">
            <v>9</v>
          </cell>
        </row>
        <row r="4128">
          <cell r="A4128" t="str">
            <v>yuJ</v>
          </cell>
          <cell r="B4128" t="str">
            <v>y</v>
          </cell>
          <cell r="C4128" t="str">
            <v>early-8</v>
          </cell>
          <cell r="D4128" t="str">
            <v>u</v>
          </cell>
          <cell r="E4128" t="str">
            <v>J</v>
          </cell>
          <cell r="F4128" t="str">
            <v>mid-8</v>
          </cell>
          <cell r="G4128" t="str">
            <v>yu</v>
          </cell>
          <cell r="H4128" t="str">
            <v>uJ</v>
          </cell>
          <cell r="I4128">
            <v>2</v>
          </cell>
          <cell r="J4128" t="str">
            <v>Not Found</v>
          </cell>
          <cell r="K4128">
            <v>4.0800000000000003E-2</v>
          </cell>
          <cell r="L4128">
            <v>3.3999999999999998E-3</v>
          </cell>
          <cell r="M4128">
            <v>6</v>
          </cell>
          <cell r="N4128" t="str">
            <v>Not Found</v>
          </cell>
          <cell r="O4128">
            <v>4.6899999999999997E-2</v>
          </cell>
          <cell r="P4128">
            <v>3.3999999999999998E-3</v>
          </cell>
          <cell r="Q4128">
            <v>6</v>
          </cell>
          <cell r="R4128">
            <v>-1.5713330815803821</v>
          </cell>
          <cell r="S4128">
            <v>6.3891251610811828E-2</v>
          </cell>
          <cell r="T4128">
            <v>-0.85004267116917465</v>
          </cell>
          <cell r="U4128">
            <v>-1.6741840613855854</v>
          </cell>
          <cell r="V4128">
            <v>-7.5858773330808829E-2</v>
          </cell>
          <cell r="W4128">
            <v>-0.20404721553737729</v>
          </cell>
          <cell r="X4128">
            <v>6</v>
          </cell>
          <cell r="Y4128">
            <v>52</v>
          </cell>
          <cell r="Z4128">
            <v>20</v>
          </cell>
          <cell r="AA4128">
            <v>5</v>
          </cell>
          <cell r="AB4128">
            <v>48</v>
          </cell>
          <cell r="AC4128">
            <v>42</v>
          </cell>
        </row>
        <row r="4129">
          <cell r="A4129" t="str">
            <v>yuk</v>
          </cell>
          <cell r="B4129" t="str">
            <v>y</v>
          </cell>
          <cell r="C4129" t="str">
            <v>early-8</v>
          </cell>
          <cell r="D4129" t="str">
            <v>u</v>
          </cell>
          <cell r="E4129" t="str">
            <v>k</v>
          </cell>
          <cell r="F4129" t="str">
            <v>mid-8</v>
          </cell>
          <cell r="G4129" t="str">
            <v>yu</v>
          </cell>
          <cell r="H4129" t="str">
            <v>uk</v>
          </cell>
          <cell r="I4129">
            <v>2</v>
          </cell>
          <cell r="J4129" t="str">
            <v>Not Found</v>
          </cell>
          <cell r="K4129">
            <v>8.3500000000000005E-2</v>
          </cell>
          <cell r="L4129">
            <v>4.3E-3</v>
          </cell>
          <cell r="M4129">
            <v>11</v>
          </cell>
          <cell r="N4129" t="str">
            <v>Not Found</v>
          </cell>
          <cell r="O4129">
            <v>0.1013</v>
          </cell>
          <cell r="P4129">
            <v>3.8E-3</v>
          </cell>
          <cell r="Q4129">
            <v>9</v>
          </cell>
          <cell r="R4129">
            <v>-0.58602657536609504</v>
          </cell>
          <cell r="S4129">
            <v>0.32531351015283394</v>
          </cell>
          <cell r="T4129">
            <v>-4.4752669361177014E-2</v>
          </cell>
          <cell r="U4129">
            <v>-0.42882672536692534</v>
          </cell>
          <cell r="V4129">
            <v>4.632628867188715E-2</v>
          </cell>
          <cell r="W4129">
            <v>0.49079478343596716</v>
          </cell>
          <cell r="X4129">
            <v>28.000000000000004</v>
          </cell>
          <cell r="Y4129">
            <v>63</v>
          </cell>
          <cell r="Z4129">
            <v>48</v>
          </cell>
          <cell r="AA4129">
            <v>33</v>
          </cell>
          <cell r="AB4129">
            <v>52</v>
          </cell>
          <cell r="AC4129">
            <v>69</v>
          </cell>
        </row>
        <row r="4130">
          <cell r="A4130" t="str">
            <v>yUk</v>
          </cell>
          <cell r="B4130" t="str">
            <v>y</v>
          </cell>
          <cell r="C4130" t="str">
            <v>early-8</v>
          </cell>
          <cell r="D4130" t="str">
            <v>U</v>
          </cell>
          <cell r="E4130" t="str">
            <v>k</v>
          </cell>
          <cell r="F4130" t="str">
            <v>mid-8</v>
          </cell>
          <cell r="G4130" t="str">
            <v>yU</v>
          </cell>
          <cell r="H4130" t="str">
            <v>Uk</v>
          </cell>
          <cell r="I4130">
            <v>2</v>
          </cell>
          <cell r="J4130" t="str">
            <v>Not Found</v>
          </cell>
          <cell r="K4130">
            <v>7.1599999999999997E-2</v>
          </cell>
          <cell r="L4130">
            <v>2.5999999999999999E-3</v>
          </cell>
          <cell r="M4130">
            <v>10</v>
          </cell>
          <cell r="N4130" t="str">
            <v>Not Found</v>
          </cell>
          <cell r="O4130">
            <v>8.7300000000000003E-2</v>
          </cell>
          <cell r="P4130">
            <v>3.2000000000000002E-3</v>
          </cell>
          <cell r="Q4130">
            <v>8</v>
          </cell>
          <cell r="R4130">
            <v>-0.86062019185204408</v>
          </cell>
          <cell r="S4130">
            <v>-0.16848408931542999</v>
          </cell>
          <cell r="T4130">
            <v>-0.20581066972277653</v>
          </cell>
          <cell r="U4130">
            <v>-0.74932309860702162</v>
          </cell>
          <cell r="V4130">
            <v>-0.13695130433215669</v>
          </cell>
          <cell r="W4130">
            <v>0.25918078377818571</v>
          </cell>
          <cell r="X4130">
            <v>19</v>
          </cell>
          <cell r="Y4130">
            <v>43</v>
          </cell>
          <cell r="Z4130">
            <v>42</v>
          </cell>
          <cell r="AA4130">
            <v>23</v>
          </cell>
          <cell r="AB4130">
            <v>45</v>
          </cell>
          <cell r="AC4130">
            <v>60</v>
          </cell>
        </row>
        <row r="4131">
          <cell r="A4131" t="str">
            <v>yUl</v>
          </cell>
          <cell r="B4131" t="str">
            <v>y</v>
          </cell>
          <cell r="C4131" t="str">
            <v>early-8</v>
          </cell>
          <cell r="D4131" t="str">
            <v>U</v>
          </cell>
          <cell r="E4131" t="str">
            <v>l</v>
          </cell>
          <cell r="F4131" t="str">
            <v>late-8</v>
          </cell>
          <cell r="G4131" t="str">
            <v>yU</v>
          </cell>
          <cell r="H4131" t="str">
            <v>Ul</v>
          </cell>
          <cell r="I4131">
            <v>3</v>
          </cell>
          <cell r="J4131" t="str">
            <v>Not Found</v>
          </cell>
          <cell r="K4131">
            <v>9.1800000000000007E-2</v>
          </cell>
          <cell r="L4131">
            <v>3.5000000000000001E-3</v>
          </cell>
          <cell r="M4131">
            <v>8</v>
          </cell>
          <cell r="N4131" t="str">
            <v>Not Found</v>
          </cell>
          <cell r="O4131">
            <v>0.1082</v>
          </cell>
          <cell r="P4131">
            <v>2.5999999999999999E-3</v>
          </cell>
          <cell r="Q4131">
            <v>6</v>
          </cell>
          <cell r="R4131">
            <v>-0.3945032966406013</v>
          </cell>
          <cell r="S4131">
            <v>9.2938169226592121E-2</v>
          </cell>
          <cell r="T4131">
            <v>-0.52792667044597552</v>
          </cell>
          <cell r="U4131">
            <v>-0.2708677985557349</v>
          </cell>
          <cell r="V4131">
            <v>-0.32022889733620064</v>
          </cell>
          <cell r="W4131">
            <v>-0.20404721553737729</v>
          </cell>
          <cell r="X4131">
            <v>35</v>
          </cell>
          <cell r="Y4131">
            <v>54</v>
          </cell>
          <cell r="Z4131">
            <v>30</v>
          </cell>
          <cell r="AA4131">
            <v>39</v>
          </cell>
          <cell r="AB4131">
            <v>38</v>
          </cell>
          <cell r="AC4131">
            <v>42</v>
          </cell>
        </row>
        <row r="4132">
          <cell r="A4132" t="str">
            <v>yum</v>
          </cell>
          <cell r="B4132" t="str">
            <v>y</v>
          </cell>
          <cell r="C4132" t="str">
            <v>early-8</v>
          </cell>
          <cell r="D4132" t="str">
            <v>u</v>
          </cell>
          <cell r="E4132" t="str">
            <v>m</v>
          </cell>
          <cell r="F4132" t="str">
            <v>early-8</v>
          </cell>
          <cell r="G4132" t="str">
            <v>yu</v>
          </cell>
          <cell r="H4132" t="str">
            <v>um</v>
          </cell>
          <cell r="I4132">
            <v>1</v>
          </cell>
          <cell r="J4132" t="str">
            <v>Not Found</v>
          </cell>
          <cell r="K4132">
            <v>7.9500000000000001E-2</v>
          </cell>
          <cell r="L4132">
            <v>5.4000000000000003E-3</v>
          </cell>
          <cell r="M4132">
            <v>15</v>
          </cell>
          <cell r="N4132" t="str">
            <v>Not Found</v>
          </cell>
          <cell r="O4132">
            <v>8.5999999999999993E-2</v>
          </cell>
          <cell r="P4132">
            <v>4.5999999999999999E-3</v>
          </cell>
          <cell r="Q4132">
            <v>10</v>
          </cell>
          <cell r="R4132">
            <v>-0.67832695065548976</v>
          </cell>
          <cell r="S4132">
            <v>0.64482960392641653</v>
          </cell>
          <cell r="T4132">
            <v>0.59947933208522108</v>
          </cell>
          <cell r="U4132">
            <v>-0.77908347612217366</v>
          </cell>
          <cell r="V4132">
            <v>0.29069641267727897</v>
          </cell>
          <cell r="W4132">
            <v>0.72240878309374867</v>
          </cell>
          <cell r="X4132">
            <v>25</v>
          </cell>
          <cell r="Y4132">
            <v>74</v>
          </cell>
          <cell r="Z4132">
            <v>72</v>
          </cell>
          <cell r="AA4132">
            <v>22</v>
          </cell>
          <cell r="AB4132">
            <v>62</v>
          </cell>
          <cell r="AC4132">
            <v>76</v>
          </cell>
        </row>
        <row r="4133">
          <cell r="A4133" t="str">
            <v>yUm</v>
          </cell>
          <cell r="B4133" t="str">
            <v>y</v>
          </cell>
          <cell r="C4133" t="str">
            <v>early-8</v>
          </cell>
          <cell r="D4133" t="str">
            <v>U</v>
          </cell>
          <cell r="E4133" t="str">
            <v>m</v>
          </cell>
          <cell r="F4133" t="str">
            <v>early-8</v>
          </cell>
          <cell r="G4133" t="str">
            <v>yU</v>
          </cell>
          <cell r="H4133" t="str">
            <v>Um</v>
          </cell>
          <cell r="I4133">
            <v>1</v>
          </cell>
          <cell r="J4133" t="str">
            <v>Not Found</v>
          </cell>
          <cell r="K4133">
            <v>6.7599999999999993E-2</v>
          </cell>
          <cell r="L4133">
            <v>1.8E-3</v>
          </cell>
          <cell r="M4133">
            <v>1</v>
          </cell>
          <cell r="N4133" t="str">
            <v>Not Found</v>
          </cell>
          <cell r="O4133">
            <v>7.2099999999999997E-2</v>
          </cell>
          <cell r="P4133">
            <v>5.0000000000000001E-4</v>
          </cell>
          <cell r="Q4133">
            <v>1</v>
          </cell>
          <cell r="R4133">
            <v>-0.9529205671414388</v>
          </cell>
          <cell r="S4133">
            <v>-0.40085943024167181</v>
          </cell>
          <cell r="T4133">
            <v>-1.6553326729771722</v>
          </cell>
          <cell r="U4133">
            <v>-1.097290589553412</v>
          </cell>
          <cell r="V4133">
            <v>-0.9617004728503542</v>
          </cell>
          <cell r="W4133">
            <v>-1.3621172138262847</v>
          </cell>
          <cell r="X4133">
            <v>17</v>
          </cell>
          <cell r="Y4133">
            <v>34</v>
          </cell>
          <cell r="Z4133">
            <v>5</v>
          </cell>
          <cell r="AA4133">
            <v>14.000000000000002</v>
          </cell>
          <cell r="AB4133">
            <v>17</v>
          </cell>
          <cell r="AC4133">
            <v>9</v>
          </cell>
        </row>
        <row r="4134">
          <cell r="A4134" t="str">
            <v>yun</v>
          </cell>
          <cell r="B4134" t="str">
            <v>y</v>
          </cell>
          <cell r="C4134" t="str">
            <v>early-8</v>
          </cell>
          <cell r="D4134" t="str">
            <v>u</v>
          </cell>
          <cell r="E4134" t="str">
            <v>n</v>
          </cell>
          <cell r="F4134" t="str">
            <v>early-8</v>
          </cell>
          <cell r="G4134" t="str">
            <v>yu</v>
          </cell>
          <cell r="H4134" t="str">
            <v>un</v>
          </cell>
          <cell r="I4134">
            <v>1</v>
          </cell>
          <cell r="J4134" t="str">
            <v>Not Found</v>
          </cell>
          <cell r="K4134">
            <v>0.12609999999999999</v>
          </cell>
          <cell r="L4134">
            <v>5.8999999999999999E-3</v>
          </cell>
          <cell r="M4134">
            <v>22</v>
          </cell>
          <cell r="N4134" t="str">
            <v>Not Found</v>
          </cell>
          <cell r="O4134">
            <v>0.14610000000000001</v>
          </cell>
          <cell r="P4134">
            <v>6.4000000000000003E-3</v>
          </cell>
          <cell r="Q4134">
            <v>11</v>
          </cell>
          <cell r="R4134">
            <v>0.39697242146595674</v>
          </cell>
          <cell r="S4134">
            <v>0.79006419200531752</v>
          </cell>
          <cell r="T4134">
            <v>1.7268853346164177</v>
          </cell>
          <cell r="U4134">
            <v>0.59676166900138305</v>
          </cell>
          <cell r="V4134">
            <v>0.84052919168941076</v>
          </cell>
          <cell r="W4134">
            <v>0.95402278275153019</v>
          </cell>
          <cell r="X4134">
            <v>65</v>
          </cell>
          <cell r="Y4134">
            <v>79</v>
          </cell>
          <cell r="Z4134">
            <v>96</v>
          </cell>
          <cell r="AA4134">
            <v>72</v>
          </cell>
          <cell r="AB4134">
            <v>80</v>
          </cell>
          <cell r="AC4134">
            <v>83</v>
          </cell>
        </row>
        <row r="4135">
          <cell r="A4135" t="str">
            <v>yup</v>
          </cell>
          <cell r="B4135" t="str">
            <v>y</v>
          </cell>
          <cell r="C4135" t="str">
            <v>early-8</v>
          </cell>
          <cell r="D4135" t="str">
            <v>u</v>
          </cell>
          <cell r="E4135" t="str">
            <v>p</v>
          </cell>
          <cell r="F4135" t="str">
            <v>early-8</v>
          </cell>
          <cell r="G4135" t="str">
            <v>yu</v>
          </cell>
          <cell r="H4135" t="str">
            <v>up</v>
          </cell>
          <cell r="I4135">
            <v>1</v>
          </cell>
          <cell r="J4135" t="str">
            <v>Not Found</v>
          </cell>
          <cell r="K4135">
            <v>6.7199999999999996E-2</v>
          </cell>
          <cell r="L4135">
            <v>5.1000000000000004E-3</v>
          </cell>
          <cell r="M4135">
            <v>12</v>
          </cell>
          <cell r="N4135" t="str">
            <v>Not Found</v>
          </cell>
          <cell r="O4135">
            <v>7.2999999999999995E-2</v>
          </cell>
          <cell r="P4135">
            <v>5.7000000000000002E-3</v>
          </cell>
          <cell r="Q4135">
            <v>10</v>
          </cell>
          <cell r="R4135">
            <v>-0.96215060467037816</v>
          </cell>
          <cell r="S4135">
            <v>0.55768885107907584</v>
          </cell>
          <cell r="T4135">
            <v>0.11630533100042251</v>
          </cell>
          <cell r="U4135">
            <v>-1.0766872512736916</v>
          </cell>
          <cell r="V4135">
            <v>0.6267053331846929</v>
          </cell>
          <cell r="W4135">
            <v>0.72240878309374867</v>
          </cell>
          <cell r="X4135">
            <v>17</v>
          </cell>
          <cell r="Y4135">
            <v>71</v>
          </cell>
          <cell r="Z4135">
            <v>54</v>
          </cell>
          <cell r="AA4135">
            <v>14.000000000000002</v>
          </cell>
          <cell r="AB4135">
            <v>74</v>
          </cell>
          <cell r="AC4135">
            <v>76</v>
          </cell>
        </row>
        <row r="4136">
          <cell r="A4136" t="str">
            <v>yur</v>
          </cell>
          <cell r="B4136" t="str">
            <v>y</v>
          </cell>
          <cell r="C4136" t="str">
            <v>early-8</v>
          </cell>
          <cell r="D4136" t="str">
            <v>u</v>
          </cell>
          <cell r="E4136" t="str">
            <v>r</v>
          </cell>
          <cell r="F4136" t="str">
            <v>late-8</v>
          </cell>
          <cell r="G4136" t="str">
            <v>yu</v>
          </cell>
          <cell r="H4136" t="str">
            <v>ur</v>
          </cell>
          <cell r="I4136">
            <v>3</v>
          </cell>
          <cell r="J4136" t="str">
            <v>Not Found</v>
          </cell>
          <cell r="K4136">
            <v>0.1084</v>
          </cell>
          <cell r="L4136">
            <v>3.3E-3</v>
          </cell>
          <cell r="M4136">
            <v>7</v>
          </cell>
          <cell r="N4136" t="str">
            <v>Not Found</v>
          </cell>
          <cell r="O4136">
            <v>0.12870000000000001</v>
          </cell>
          <cell r="P4136">
            <v>3.3999999999999998E-3</v>
          </cell>
          <cell r="Q4136">
            <v>7</v>
          </cell>
          <cell r="R4136">
            <v>-1.145673918961408E-2</v>
          </cell>
          <cell r="S4136">
            <v>3.4844333995031646E-2</v>
          </cell>
          <cell r="T4136">
            <v>-0.68898467080757508</v>
          </cell>
          <cell r="U4136">
            <v>0.19843046226012054</v>
          </cell>
          <cell r="V4136">
            <v>-7.5858773330808829E-2</v>
          </cell>
          <cell r="W4136">
            <v>2.7566784120404197E-2</v>
          </cell>
          <cell r="X4136">
            <v>50</v>
          </cell>
          <cell r="Y4136">
            <v>51</v>
          </cell>
          <cell r="Z4136">
            <v>24</v>
          </cell>
          <cell r="AA4136">
            <v>57.999999999999993</v>
          </cell>
          <cell r="AB4136">
            <v>48</v>
          </cell>
          <cell r="AC4136">
            <v>51</v>
          </cell>
        </row>
        <row r="4137">
          <cell r="A4137" t="str">
            <v>yUr</v>
          </cell>
          <cell r="B4137" t="str">
            <v>y</v>
          </cell>
          <cell r="C4137" t="str">
            <v>early-8</v>
          </cell>
          <cell r="D4137" t="str">
            <v>U</v>
          </cell>
          <cell r="E4137" t="str">
            <v>r</v>
          </cell>
          <cell r="F4137" t="str">
            <v>late-8</v>
          </cell>
          <cell r="G4137" t="str">
            <v>yU</v>
          </cell>
          <cell r="H4137" t="str">
            <v>Ur</v>
          </cell>
          <cell r="I4137">
            <v>3</v>
          </cell>
          <cell r="J4137" t="str">
            <v>Not Found</v>
          </cell>
          <cell r="K4137">
            <v>9.6500000000000002E-2</v>
          </cell>
          <cell r="L4137">
            <v>4.4999999999999997E-3</v>
          </cell>
          <cell r="M4137">
            <v>7</v>
          </cell>
          <cell r="N4137" t="str">
            <v>Not Found</v>
          </cell>
          <cell r="O4137">
            <v>0.1147</v>
          </cell>
          <cell r="P4137">
            <v>6.9999999999999999E-4</v>
          </cell>
          <cell r="Q4137">
            <v>4</v>
          </cell>
          <cell r="R4137">
            <v>-0.28605035567556281</v>
          </cell>
          <cell r="S4137">
            <v>0.3834073453843943</v>
          </cell>
          <cell r="T4137">
            <v>-0.68898467080757508</v>
          </cell>
          <cell r="U4137">
            <v>-0.12206591097997607</v>
          </cell>
          <cell r="V4137">
            <v>-0.90060794184900617</v>
          </cell>
          <cell r="W4137">
            <v>-0.66727521485294028</v>
          </cell>
          <cell r="X4137">
            <v>39</v>
          </cell>
          <cell r="Y4137">
            <v>65</v>
          </cell>
          <cell r="Z4137">
            <v>24</v>
          </cell>
          <cell r="AA4137">
            <v>45</v>
          </cell>
          <cell r="AB4137">
            <v>19</v>
          </cell>
          <cell r="AC4137">
            <v>25</v>
          </cell>
        </row>
        <row r="4138">
          <cell r="A4138" t="str">
            <v>yus</v>
          </cell>
          <cell r="B4138" t="str">
            <v>y</v>
          </cell>
          <cell r="C4138" t="str">
            <v>early-8</v>
          </cell>
          <cell r="D4138" t="str">
            <v>u</v>
          </cell>
          <cell r="E4138" t="str">
            <v>s</v>
          </cell>
          <cell r="F4138" t="str">
            <v>late-8</v>
          </cell>
          <cell r="G4138" t="str">
            <v>yu</v>
          </cell>
          <cell r="H4138" t="str">
            <v>us</v>
          </cell>
          <cell r="I4138">
            <v>3</v>
          </cell>
          <cell r="J4138" t="str">
            <v>Not Found</v>
          </cell>
          <cell r="K4138">
            <v>0.1089</v>
          </cell>
          <cell r="L4138">
            <v>4.7000000000000002E-3</v>
          </cell>
          <cell r="M4138">
            <v>13</v>
          </cell>
          <cell r="N4138" t="str">
            <v>Not Found</v>
          </cell>
          <cell r="O4138">
            <v>0.10299999999999999</v>
          </cell>
          <cell r="P4138">
            <v>5.0000000000000001E-3</v>
          </cell>
          <cell r="Q4138">
            <v>10</v>
          </cell>
          <cell r="R4138">
            <v>8.0807721560251992E-5</v>
          </cell>
          <cell r="S4138">
            <v>0.44150118061595489</v>
          </cell>
          <cell r="T4138">
            <v>0.27736333136202201</v>
          </cell>
          <cell r="U4138">
            <v>-0.38990930861634232</v>
          </cell>
          <cell r="V4138">
            <v>0.41288147467997494</v>
          </cell>
          <cell r="W4138">
            <v>0.72240878309374867</v>
          </cell>
          <cell r="X4138">
            <v>50</v>
          </cell>
          <cell r="Y4138">
            <v>67</v>
          </cell>
          <cell r="Z4138">
            <v>61</v>
          </cell>
          <cell r="AA4138">
            <v>35</v>
          </cell>
          <cell r="AB4138">
            <v>66</v>
          </cell>
          <cell r="AC4138">
            <v>76</v>
          </cell>
        </row>
        <row r="4139">
          <cell r="A4139" t="str">
            <v>yuS</v>
          </cell>
          <cell r="B4139" t="str">
            <v>y</v>
          </cell>
          <cell r="C4139" t="str">
            <v>early-8</v>
          </cell>
          <cell r="D4139" t="str">
            <v>u</v>
          </cell>
          <cell r="E4139" t="str">
            <v>S</v>
          </cell>
          <cell r="F4139" t="str">
            <v>late-8</v>
          </cell>
          <cell r="G4139" t="str">
            <v>yu</v>
          </cell>
          <cell r="H4139" t="str">
            <v>uS</v>
          </cell>
          <cell r="I4139">
            <v>3</v>
          </cell>
          <cell r="J4139" t="str">
            <v>Not Found</v>
          </cell>
          <cell r="K4139">
            <v>3.78E-2</v>
          </cell>
          <cell r="L4139">
            <v>3.3E-3</v>
          </cell>
          <cell r="M4139">
            <v>6</v>
          </cell>
          <cell r="N4139" t="str">
            <v>Not Found</v>
          </cell>
          <cell r="O4139">
            <v>5.1799999999999999E-2</v>
          </cell>
          <cell r="P4139">
            <v>3.3999999999999998E-3</v>
          </cell>
          <cell r="Q4139">
            <v>5</v>
          </cell>
          <cell r="R4139">
            <v>-1.6405583630474281</v>
          </cell>
          <cell r="S4139">
            <v>3.4844333995031646E-2</v>
          </cell>
          <cell r="T4139">
            <v>-0.85004267116917465</v>
          </cell>
          <cell r="U4139">
            <v>-1.5620103307515516</v>
          </cell>
          <cell r="V4139">
            <v>-7.5858773330808829E-2</v>
          </cell>
          <cell r="W4139">
            <v>-0.43566121519515877</v>
          </cell>
          <cell r="X4139">
            <v>5</v>
          </cell>
          <cell r="Y4139">
            <v>51</v>
          </cell>
          <cell r="Z4139">
            <v>20</v>
          </cell>
          <cell r="AA4139">
            <v>6</v>
          </cell>
          <cell r="AB4139">
            <v>48</v>
          </cell>
          <cell r="AC4139">
            <v>33</v>
          </cell>
        </row>
        <row r="4140">
          <cell r="A4140" t="str">
            <v>yUs</v>
          </cell>
          <cell r="B4140" t="str">
            <v>y</v>
          </cell>
          <cell r="C4140" t="str">
            <v>early-8</v>
          </cell>
          <cell r="D4140" t="str">
            <v>U</v>
          </cell>
          <cell r="E4140" t="str">
            <v>s</v>
          </cell>
          <cell r="F4140" t="str">
            <v>late-8</v>
          </cell>
          <cell r="G4140" t="str">
            <v>yU</v>
          </cell>
          <cell r="H4140" t="str">
            <v>Us</v>
          </cell>
          <cell r="I4140">
            <v>3</v>
          </cell>
          <cell r="J4140" t="str">
            <v>Not Found</v>
          </cell>
          <cell r="K4140">
            <v>9.7000000000000003E-2</v>
          </cell>
          <cell r="L4140">
            <v>1.8E-3</v>
          </cell>
          <cell r="M4140">
            <v>1</v>
          </cell>
          <cell r="N4140" t="str">
            <v>Not Found</v>
          </cell>
          <cell r="O4140">
            <v>8.9099999999999999E-2</v>
          </cell>
          <cell r="P4140">
            <v>2.9999999999999997E-4</v>
          </cell>
          <cell r="Q4140">
            <v>1</v>
          </cell>
          <cell r="R4140">
            <v>-0.27451280876438844</v>
          </cell>
          <cell r="S4140">
            <v>-0.40085943024167181</v>
          </cell>
          <cell r="T4140">
            <v>-1.6553326729771722</v>
          </cell>
          <cell r="U4140">
            <v>-0.70811642204758074</v>
          </cell>
          <cell r="V4140">
            <v>-1.0227930038517021</v>
          </cell>
          <cell r="W4140">
            <v>-1.3621172138262847</v>
          </cell>
          <cell r="X4140">
            <v>39</v>
          </cell>
          <cell r="Y4140">
            <v>34</v>
          </cell>
          <cell r="Z4140">
            <v>5</v>
          </cell>
          <cell r="AA4140">
            <v>24</v>
          </cell>
          <cell r="AB4140">
            <v>16</v>
          </cell>
          <cell r="AC4140">
            <v>9</v>
          </cell>
        </row>
        <row r="4141">
          <cell r="A4141" t="str">
            <v>yUS</v>
          </cell>
          <cell r="B4141" t="str">
            <v>y</v>
          </cell>
          <cell r="C4141" t="str">
            <v>early-8</v>
          </cell>
          <cell r="D4141" t="str">
            <v>U</v>
          </cell>
          <cell r="E4141" t="str">
            <v>S</v>
          </cell>
          <cell r="F4141" t="str">
            <v>late-8</v>
          </cell>
          <cell r="G4141" t="str">
            <v>yU</v>
          </cell>
          <cell r="H4141" t="str">
            <v>US</v>
          </cell>
          <cell r="I4141">
            <v>3</v>
          </cell>
          <cell r="J4141" t="str">
            <v>Not Found</v>
          </cell>
          <cell r="K4141">
            <v>2.5899999999999999E-2</v>
          </cell>
          <cell r="L4141">
            <v>1.9E-3</v>
          </cell>
          <cell r="M4141">
            <v>2</v>
          </cell>
          <cell r="N4141" t="str">
            <v>Not Found</v>
          </cell>
          <cell r="O4141">
            <v>3.7900000000000003E-2</v>
          </cell>
          <cell r="P4141">
            <v>8.0000000000000004E-4</v>
          </cell>
          <cell r="Q4141">
            <v>2</v>
          </cell>
          <cell r="R4141">
            <v>-1.9151519795333771</v>
          </cell>
          <cell r="S4141">
            <v>-0.37181251262589154</v>
          </cell>
          <cell r="T4141">
            <v>-1.4942746726155727</v>
          </cell>
          <cell r="U4141">
            <v>-1.8802174441827901</v>
          </cell>
          <cell r="V4141">
            <v>-0.87006167634833231</v>
          </cell>
          <cell r="W4141">
            <v>-1.1305032141685032</v>
          </cell>
          <cell r="X4141">
            <v>3</v>
          </cell>
          <cell r="Y4141">
            <v>35</v>
          </cell>
          <cell r="Z4141">
            <v>7.0000000000000009</v>
          </cell>
          <cell r="AA4141">
            <v>3</v>
          </cell>
          <cell r="AB4141">
            <v>20</v>
          </cell>
          <cell r="AC4141">
            <v>13</v>
          </cell>
        </row>
        <row r="4142">
          <cell r="A4142" t="str">
            <v>yut</v>
          </cell>
          <cell r="B4142" t="str">
            <v>y</v>
          </cell>
          <cell r="C4142" t="str">
            <v>early-8</v>
          </cell>
          <cell r="D4142" t="str">
            <v>u</v>
          </cell>
          <cell r="E4142" t="str">
            <v>t</v>
          </cell>
          <cell r="F4142" t="str">
            <v>mid-8</v>
          </cell>
          <cell r="G4142" t="str">
            <v>yu</v>
          </cell>
          <cell r="H4142" t="str">
            <v>ut</v>
          </cell>
          <cell r="I4142">
            <v>2</v>
          </cell>
          <cell r="J4142" t="str">
            <v>Not Found</v>
          </cell>
          <cell r="K4142">
            <v>9.6000000000000002E-2</v>
          </cell>
          <cell r="L4142">
            <v>6.0000000000000001E-3</v>
          </cell>
          <cell r="M4142">
            <v>22</v>
          </cell>
          <cell r="N4142" t="str">
            <v>Not Found</v>
          </cell>
          <cell r="O4142">
            <v>0.1089</v>
          </cell>
          <cell r="P4142">
            <v>5.5999999999999999E-3</v>
          </cell>
          <cell r="Q4142">
            <v>13</v>
          </cell>
          <cell r="R4142">
            <v>-0.29758790258673712</v>
          </cell>
          <cell r="S4142">
            <v>0.8191111096210979</v>
          </cell>
          <cell r="T4142">
            <v>1.7268853346164177</v>
          </cell>
          <cell r="U4142">
            <v>-0.25484297989373028</v>
          </cell>
          <cell r="V4142">
            <v>0.59615906768401883</v>
          </cell>
          <cell r="W4142">
            <v>1.4172507820670932</v>
          </cell>
          <cell r="X4142">
            <v>38</v>
          </cell>
          <cell r="Y4142">
            <v>79</v>
          </cell>
          <cell r="Z4142">
            <v>96</v>
          </cell>
          <cell r="AA4142">
            <v>40</v>
          </cell>
          <cell r="AB4142">
            <v>73</v>
          </cell>
          <cell r="AC4142">
            <v>92</v>
          </cell>
        </row>
        <row r="4143">
          <cell r="A4143" t="str">
            <v>yUt</v>
          </cell>
          <cell r="B4143" t="str">
            <v>y</v>
          </cell>
          <cell r="C4143" t="str">
            <v>early-8</v>
          </cell>
          <cell r="D4143" t="str">
            <v>U</v>
          </cell>
          <cell r="E4143" t="str">
            <v>t</v>
          </cell>
          <cell r="F4143" t="str">
            <v>mid-8</v>
          </cell>
          <cell r="G4143" t="str">
            <v>yU</v>
          </cell>
          <cell r="H4143" t="str">
            <v>Ut</v>
          </cell>
          <cell r="I4143">
            <v>2</v>
          </cell>
          <cell r="J4143" t="str">
            <v>Not Found</v>
          </cell>
          <cell r="K4143">
            <v>8.4099999999999994E-2</v>
          </cell>
          <cell r="L4143">
            <v>2.3E-3</v>
          </cell>
          <cell r="M4143">
            <v>5</v>
          </cell>
          <cell r="N4143" t="str">
            <v>Not Found</v>
          </cell>
          <cell r="O4143">
            <v>9.4899999999999998E-2</v>
          </cell>
          <cell r="P4143">
            <v>1.6999999999999999E-3</v>
          </cell>
          <cell r="Q4143">
            <v>3</v>
          </cell>
          <cell r="R4143">
            <v>-0.57218151907268611</v>
          </cell>
          <cell r="S4143">
            <v>-0.25562484216277065</v>
          </cell>
          <cell r="T4143">
            <v>-1.0111006715307742</v>
          </cell>
          <cell r="U4143">
            <v>-0.57533935313382656</v>
          </cell>
          <cell r="V4143">
            <v>-0.59514528684226642</v>
          </cell>
          <cell r="W4143">
            <v>-0.89888921451072179</v>
          </cell>
          <cell r="X4143">
            <v>28.000000000000004</v>
          </cell>
          <cell r="Y4143">
            <v>40</v>
          </cell>
          <cell r="Z4143">
            <v>15</v>
          </cell>
          <cell r="AA4143">
            <v>28.000000000000004</v>
          </cell>
          <cell r="AB4143">
            <v>28.000000000000004</v>
          </cell>
          <cell r="AC4143">
            <v>18</v>
          </cell>
        </row>
        <row r="4144">
          <cell r="A4144" t="str">
            <v>yUz</v>
          </cell>
          <cell r="B4144" t="str">
            <v>y</v>
          </cell>
          <cell r="C4144" t="str">
            <v>early-8</v>
          </cell>
          <cell r="D4144" t="str">
            <v>U</v>
          </cell>
          <cell r="E4144" t="str">
            <v>z</v>
          </cell>
          <cell r="F4144" t="str">
            <v>late-8</v>
          </cell>
          <cell r="G4144" t="str">
            <v>yU</v>
          </cell>
          <cell r="H4144" t="str">
            <v>Uz</v>
          </cell>
          <cell r="I4144">
            <v>3</v>
          </cell>
          <cell r="J4144" t="str">
            <v>Not Found</v>
          </cell>
          <cell r="K4144">
            <v>3.8300000000000001E-2</v>
          </cell>
          <cell r="L4144">
            <v>1.6999999999999999E-3</v>
          </cell>
          <cell r="M4144">
            <v>2</v>
          </cell>
          <cell r="N4144" t="str">
            <v>Not Found</v>
          </cell>
          <cell r="O4144">
            <v>5.0799999999999998E-2</v>
          </cell>
          <cell r="P4144">
            <v>1E-4</v>
          </cell>
          <cell r="Q4144">
            <v>1</v>
          </cell>
          <cell r="R4144">
            <v>-1.6290208161362538</v>
          </cell>
          <cell r="S4144">
            <v>-0.42990634785745202</v>
          </cell>
          <cell r="T4144">
            <v>-1.4942746726155727</v>
          </cell>
          <cell r="U4144">
            <v>-1.58490292884013</v>
          </cell>
          <cell r="V4144">
            <v>-1.0838855348530503</v>
          </cell>
          <cell r="W4144">
            <v>-1.3621172138262847</v>
          </cell>
          <cell r="X4144">
            <v>5</v>
          </cell>
          <cell r="Y4144">
            <v>33</v>
          </cell>
          <cell r="Z4144">
            <v>7.0000000000000009</v>
          </cell>
          <cell r="AA4144">
            <v>6</v>
          </cell>
          <cell r="AB4144">
            <v>14.000000000000002</v>
          </cell>
          <cell r="AC4144">
            <v>9</v>
          </cell>
        </row>
        <row r="4145">
          <cell r="A4145" t="str">
            <v>yWC</v>
          </cell>
          <cell r="B4145" t="str">
            <v>y</v>
          </cell>
          <cell r="C4145" t="str">
            <v>early-8</v>
          </cell>
          <cell r="D4145" t="str">
            <v>W</v>
          </cell>
          <cell r="E4145" t="str">
            <v>C</v>
          </cell>
          <cell r="F4145" t="str">
            <v>mid-8</v>
          </cell>
          <cell r="G4145" t="str">
            <v>yW</v>
          </cell>
          <cell r="H4145" t="str">
            <v>WC</v>
          </cell>
          <cell r="I4145">
            <v>2</v>
          </cell>
          <cell r="J4145" t="str">
            <v>Not Found</v>
          </cell>
          <cell r="K4145">
            <v>2.5600000000000001E-2</v>
          </cell>
          <cell r="L4145">
            <v>2.9999999999999997E-4</v>
          </cell>
          <cell r="M4145">
            <v>4</v>
          </cell>
          <cell r="N4145" t="str">
            <v>Not Found</v>
          </cell>
          <cell r="O4145">
            <v>3.6400000000000002E-2</v>
          </cell>
          <cell r="P4145">
            <v>5.0000000000000001E-4</v>
          </cell>
          <cell r="Q4145">
            <v>3</v>
          </cell>
          <cell r="R4145">
            <v>-1.9220745076800816</v>
          </cell>
          <cell r="S4145">
            <v>-0.83656319447837524</v>
          </cell>
          <cell r="T4145">
            <v>-1.1721586718923735</v>
          </cell>
          <cell r="U4145">
            <v>-1.9145563413156577</v>
          </cell>
          <cell r="V4145">
            <v>-0.9617004728503542</v>
          </cell>
          <cell r="W4145">
            <v>-0.89888921451072179</v>
          </cell>
          <cell r="X4145">
            <v>3</v>
          </cell>
          <cell r="Y4145">
            <v>20</v>
          </cell>
          <cell r="Z4145">
            <v>12</v>
          </cell>
          <cell r="AA4145">
            <v>3</v>
          </cell>
          <cell r="AB4145">
            <v>17</v>
          </cell>
          <cell r="AC4145">
            <v>18</v>
          </cell>
        </row>
        <row r="4146">
          <cell r="A4146" t="str">
            <v>yWd</v>
          </cell>
          <cell r="B4146" t="str">
            <v>y</v>
          </cell>
          <cell r="C4146" t="str">
            <v>early-8</v>
          </cell>
          <cell r="D4146" t="str">
            <v>W</v>
          </cell>
          <cell r="E4146" t="str">
            <v>d</v>
          </cell>
          <cell r="F4146" t="str">
            <v>early-8</v>
          </cell>
          <cell r="G4146" t="str">
            <v>yW</v>
          </cell>
          <cell r="H4146" t="str">
            <v>Wd</v>
          </cell>
          <cell r="I4146">
            <v>1</v>
          </cell>
          <cell r="J4146" t="str">
            <v>Not Found</v>
          </cell>
          <cell r="K4146">
            <v>5.5599999999999997E-2</v>
          </cell>
          <cell r="L4146">
            <v>4.0000000000000002E-4</v>
          </cell>
          <cell r="M4146">
            <v>2</v>
          </cell>
          <cell r="N4146" t="str">
            <v>Not Found</v>
          </cell>
          <cell r="O4146">
            <v>7.7200000000000005E-2</v>
          </cell>
          <cell r="P4146">
            <v>1.1000000000000001E-3</v>
          </cell>
          <cell r="Q4146">
            <v>3</v>
          </cell>
          <cell r="R4146">
            <v>-1.2298216930096224</v>
          </cell>
          <cell r="S4146">
            <v>-0.80751627686259497</v>
          </cell>
          <cell r="T4146">
            <v>-1.4942746726155727</v>
          </cell>
          <cell r="U4146">
            <v>-0.98053833930166245</v>
          </cell>
          <cell r="V4146">
            <v>-0.7784228798463102</v>
          </cell>
          <cell r="W4146">
            <v>-0.89888921451072179</v>
          </cell>
          <cell r="X4146">
            <v>11</v>
          </cell>
          <cell r="Y4146">
            <v>21</v>
          </cell>
          <cell r="Z4146">
            <v>7.0000000000000009</v>
          </cell>
          <cell r="AA4146">
            <v>16</v>
          </cell>
          <cell r="AB4146">
            <v>22</v>
          </cell>
          <cell r="AC4146">
            <v>18</v>
          </cell>
        </row>
        <row r="4147">
          <cell r="A4147" t="str">
            <v>yWJ</v>
          </cell>
          <cell r="B4147" t="str">
            <v>y</v>
          </cell>
          <cell r="C4147" t="str">
            <v>early-8</v>
          </cell>
          <cell r="D4147" t="str">
            <v>W</v>
          </cell>
          <cell r="E4147" t="str">
            <v>J</v>
          </cell>
          <cell r="F4147" t="str">
            <v>mid-8</v>
          </cell>
          <cell r="G4147" t="str">
            <v>yW</v>
          </cell>
          <cell r="H4147" t="str">
            <v>WJ</v>
          </cell>
          <cell r="I4147">
            <v>2</v>
          </cell>
          <cell r="J4147" t="str">
            <v>Not Found</v>
          </cell>
          <cell r="K4147">
            <v>2.8299999999999999E-2</v>
          </cell>
          <cell r="L4147">
            <v>1E-4</v>
          </cell>
          <cell r="M4147">
            <v>2</v>
          </cell>
          <cell r="N4147" t="str">
            <v>Not Found</v>
          </cell>
          <cell r="O4147">
            <v>3.0099999999999998E-2</v>
          </cell>
          <cell r="P4147">
            <v>1E-4</v>
          </cell>
          <cell r="Q4147">
            <v>1</v>
          </cell>
          <cell r="R4147">
            <v>-1.8597717543597401</v>
          </cell>
          <cell r="S4147">
            <v>-0.89465702970993566</v>
          </cell>
          <cell r="T4147">
            <v>-1.4942746726155727</v>
          </cell>
          <cell r="U4147">
            <v>-2.058779709273701</v>
          </cell>
          <cell r="V4147">
            <v>-1.0838855348530503</v>
          </cell>
          <cell r="W4147">
            <v>-1.3621172138262847</v>
          </cell>
          <cell r="X4147">
            <v>3</v>
          </cell>
          <cell r="Y4147">
            <v>18</v>
          </cell>
          <cell r="Z4147">
            <v>7.0000000000000009</v>
          </cell>
          <cell r="AA4147">
            <v>2</v>
          </cell>
          <cell r="AB4147">
            <v>14.000000000000002</v>
          </cell>
          <cell r="AC4147">
            <v>9</v>
          </cell>
        </row>
        <row r="4148">
          <cell r="A4148" t="str">
            <v>yWn</v>
          </cell>
          <cell r="B4148" t="str">
            <v>y</v>
          </cell>
          <cell r="C4148" t="str">
            <v>early-8</v>
          </cell>
          <cell r="D4148" t="str">
            <v>W</v>
          </cell>
          <cell r="E4148" t="str">
            <v>n</v>
          </cell>
          <cell r="F4148" t="str">
            <v>early-8</v>
          </cell>
          <cell r="G4148" t="str">
            <v>yW</v>
          </cell>
          <cell r="H4148" t="str">
            <v>Wn</v>
          </cell>
          <cell r="I4148">
            <v>1</v>
          </cell>
          <cell r="J4148" t="str">
            <v>Not Found</v>
          </cell>
          <cell r="K4148">
            <v>0.1137</v>
          </cell>
          <cell r="L4148">
            <v>4.0000000000000001E-3</v>
          </cell>
          <cell r="M4148">
            <v>10</v>
          </cell>
          <cell r="N4148" t="str">
            <v>Not Found</v>
          </cell>
          <cell r="O4148">
            <v>0.12920000000000001</v>
          </cell>
          <cell r="P4148">
            <v>5.3E-3</v>
          </cell>
          <cell r="Q4148">
            <v>3</v>
          </cell>
          <cell r="R4148">
            <v>0.1108412580688337</v>
          </cell>
          <cell r="S4148">
            <v>0.23817275730549328</v>
          </cell>
          <cell r="T4148">
            <v>-0.20581066972277653</v>
          </cell>
          <cell r="U4148">
            <v>0.20987676130440971</v>
          </cell>
          <cell r="V4148">
            <v>0.50452027118199683</v>
          </cell>
          <cell r="W4148">
            <v>-0.89888921451072179</v>
          </cell>
          <cell r="X4148">
            <v>54</v>
          </cell>
          <cell r="Y4148">
            <v>59</v>
          </cell>
          <cell r="Z4148">
            <v>42</v>
          </cell>
          <cell r="AA4148">
            <v>57.999999999999993</v>
          </cell>
          <cell r="AB4148">
            <v>70</v>
          </cell>
          <cell r="AC4148">
            <v>18</v>
          </cell>
        </row>
        <row r="4149">
          <cell r="A4149" t="str">
            <v>yWr</v>
          </cell>
          <cell r="B4149" t="str">
            <v>y</v>
          </cell>
          <cell r="C4149" t="str">
            <v>early-8</v>
          </cell>
          <cell r="D4149" t="str">
            <v>W</v>
          </cell>
          <cell r="E4149" t="str">
            <v>r</v>
          </cell>
          <cell r="F4149" t="str">
            <v>late-8</v>
          </cell>
          <cell r="G4149" t="str">
            <v>yW</v>
          </cell>
          <cell r="H4149" t="str">
            <v>Wr</v>
          </cell>
          <cell r="I4149">
            <v>3</v>
          </cell>
          <cell r="J4149" t="str">
            <v>Not Found</v>
          </cell>
          <cell r="K4149">
            <v>9.6000000000000002E-2</v>
          </cell>
          <cell r="L4149">
            <v>2.0000000000000001E-4</v>
          </cell>
          <cell r="M4149">
            <v>7</v>
          </cell>
          <cell r="N4149" t="str">
            <v>Not Found</v>
          </cell>
          <cell r="O4149">
            <v>0.1118</v>
          </cell>
          <cell r="P4149">
            <v>2.0000000000000001E-4</v>
          </cell>
          <cell r="Q4149">
            <v>4</v>
          </cell>
          <cell r="R4149">
            <v>-0.29758790258673712</v>
          </cell>
          <cell r="S4149">
            <v>-0.86561011209415539</v>
          </cell>
          <cell r="T4149">
            <v>-0.68898467080757508</v>
          </cell>
          <cell r="U4149">
            <v>-0.18845444543685316</v>
          </cell>
          <cell r="V4149">
            <v>-1.0533392693523762</v>
          </cell>
          <cell r="W4149">
            <v>-0.66727521485294028</v>
          </cell>
          <cell r="X4149">
            <v>38</v>
          </cell>
          <cell r="Y4149">
            <v>19</v>
          </cell>
          <cell r="Z4149">
            <v>24</v>
          </cell>
          <cell r="AA4149">
            <v>43</v>
          </cell>
          <cell r="AB4149">
            <v>15</v>
          </cell>
          <cell r="AC4149">
            <v>25</v>
          </cell>
        </row>
        <row r="4150">
          <cell r="A4150" t="str">
            <v>yWs</v>
          </cell>
          <cell r="B4150" t="str">
            <v>y</v>
          </cell>
          <cell r="C4150" t="str">
            <v>early-8</v>
          </cell>
          <cell r="D4150" t="str">
            <v>W</v>
          </cell>
          <cell r="E4150" t="str">
            <v>s</v>
          </cell>
          <cell r="F4150" t="str">
            <v>late-8</v>
          </cell>
          <cell r="G4150" t="str">
            <v>yW</v>
          </cell>
          <cell r="H4150" t="str">
            <v>Ws</v>
          </cell>
          <cell r="I4150">
            <v>3</v>
          </cell>
          <cell r="J4150" t="str">
            <v>Not Found</v>
          </cell>
          <cell r="K4150">
            <v>9.64E-2</v>
          </cell>
          <cell r="L4150">
            <v>8.0000000000000004E-4</v>
          </cell>
          <cell r="M4150">
            <v>6</v>
          </cell>
          <cell r="N4150" t="str">
            <v>Not Found</v>
          </cell>
          <cell r="O4150">
            <v>8.6199999999999999E-2</v>
          </cell>
          <cell r="P4150">
            <v>8.9999999999999998E-4</v>
          </cell>
          <cell r="Q4150">
            <v>3</v>
          </cell>
          <cell r="R4150">
            <v>-0.2883578650577977</v>
          </cell>
          <cell r="S4150">
            <v>-0.69132860639947413</v>
          </cell>
          <cell r="T4150">
            <v>-0.85004267116917465</v>
          </cell>
          <cell r="U4150">
            <v>-0.77450495650445783</v>
          </cell>
          <cell r="V4150">
            <v>-0.83951541084765835</v>
          </cell>
          <cell r="W4150">
            <v>-0.89888921451072179</v>
          </cell>
          <cell r="X4150">
            <v>39</v>
          </cell>
          <cell r="Y4150">
            <v>24</v>
          </cell>
          <cell r="Z4150">
            <v>20</v>
          </cell>
          <cell r="AA4150">
            <v>22</v>
          </cell>
          <cell r="AB4150">
            <v>21</v>
          </cell>
          <cell r="AC4150">
            <v>18</v>
          </cell>
        </row>
        <row r="4151">
          <cell r="A4151" t="str">
            <v>yWt</v>
          </cell>
          <cell r="B4151" t="str">
            <v>y</v>
          </cell>
          <cell r="C4151" t="str">
            <v>early-8</v>
          </cell>
          <cell r="D4151" t="str">
            <v>W</v>
          </cell>
          <cell r="E4151" t="str">
            <v>t</v>
          </cell>
          <cell r="F4151" t="str">
            <v>mid-8</v>
          </cell>
          <cell r="G4151" t="str">
            <v>yW</v>
          </cell>
          <cell r="H4151" t="str">
            <v>Wt</v>
          </cell>
          <cell r="I4151">
            <v>2</v>
          </cell>
          <cell r="J4151" t="str">
            <v>Not Found</v>
          </cell>
          <cell r="K4151">
            <v>8.3599999999999994E-2</v>
          </cell>
          <cell r="L4151">
            <v>5.0000000000000001E-4</v>
          </cell>
          <cell r="M4151">
            <v>12</v>
          </cell>
          <cell r="N4151" t="str">
            <v>Not Found</v>
          </cell>
          <cell r="O4151">
            <v>9.1999999999999998E-2</v>
          </cell>
          <cell r="P4151">
            <v>4.0000000000000002E-4</v>
          </cell>
          <cell r="Q4151">
            <v>3</v>
          </cell>
          <cell r="R4151">
            <v>-0.58371906598386047</v>
          </cell>
          <cell r="S4151">
            <v>-0.77846935924681471</v>
          </cell>
          <cell r="T4151">
            <v>0.11630533100042251</v>
          </cell>
          <cell r="U4151">
            <v>-0.64172788759070365</v>
          </cell>
          <cell r="V4151">
            <v>-0.99224673835102817</v>
          </cell>
          <cell r="W4151">
            <v>-0.89888921451072179</v>
          </cell>
          <cell r="X4151">
            <v>28.000000000000004</v>
          </cell>
          <cell r="Y4151">
            <v>21</v>
          </cell>
          <cell r="Z4151">
            <v>54</v>
          </cell>
          <cell r="AA4151">
            <v>26</v>
          </cell>
          <cell r="AB4151">
            <v>17</v>
          </cell>
          <cell r="AC4151">
            <v>18</v>
          </cell>
        </row>
        <row r="4152">
          <cell r="A4152" t="str">
            <v>yWT</v>
          </cell>
          <cell r="B4152" t="str">
            <v>y</v>
          </cell>
          <cell r="C4152" t="str">
            <v>early-8</v>
          </cell>
          <cell r="D4152" t="str">
            <v>W</v>
          </cell>
          <cell r="E4152" t="str">
            <v>T</v>
          </cell>
          <cell r="F4152" t="str">
            <v>late-8</v>
          </cell>
          <cell r="G4152" t="str">
            <v>yW</v>
          </cell>
          <cell r="H4152" t="str">
            <v>WT</v>
          </cell>
          <cell r="I4152">
            <v>3</v>
          </cell>
          <cell r="J4152" t="str">
            <v>Not Found</v>
          </cell>
          <cell r="K4152">
            <v>2.5000000000000001E-2</v>
          </cell>
          <cell r="L4152">
            <v>5.9999999999999995E-4</v>
          </cell>
          <cell r="M4152">
            <v>4</v>
          </cell>
          <cell r="N4152" t="str">
            <v>Not Found</v>
          </cell>
          <cell r="O4152">
            <v>3.2300000000000002E-2</v>
          </cell>
          <cell r="P4152">
            <v>5.9999999999999995E-4</v>
          </cell>
          <cell r="Q4152">
            <v>2</v>
          </cell>
          <cell r="R4152">
            <v>-1.9359195639734905</v>
          </cell>
          <cell r="S4152">
            <v>-0.74942244163103455</v>
          </cell>
          <cell r="T4152">
            <v>-1.1721586718923735</v>
          </cell>
          <cell r="U4152">
            <v>-2.0084159934788284</v>
          </cell>
          <cell r="V4152">
            <v>-0.93115420734968024</v>
          </cell>
          <cell r="W4152">
            <v>-1.1305032141685032</v>
          </cell>
          <cell r="X4152">
            <v>3</v>
          </cell>
          <cell r="Y4152">
            <v>22</v>
          </cell>
          <cell r="Z4152">
            <v>12</v>
          </cell>
          <cell r="AA4152">
            <v>2</v>
          </cell>
          <cell r="AB4152">
            <v>18</v>
          </cell>
          <cell r="AC4152">
            <v>13</v>
          </cell>
        </row>
        <row r="4153">
          <cell r="A4153" t="str">
            <v>yWz</v>
          </cell>
          <cell r="B4153" t="str">
            <v>y</v>
          </cell>
          <cell r="C4153" t="str">
            <v>early-8</v>
          </cell>
          <cell r="D4153" t="str">
            <v>W</v>
          </cell>
          <cell r="E4153" t="str">
            <v>z</v>
          </cell>
          <cell r="F4153" t="str">
            <v>late-8</v>
          </cell>
          <cell r="G4153" t="str">
            <v>yW</v>
          </cell>
          <cell r="H4153" t="str">
            <v>Wz</v>
          </cell>
          <cell r="I4153">
            <v>3</v>
          </cell>
          <cell r="J4153" t="str">
            <v>Not Found</v>
          </cell>
          <cell r="K4153">
            <v>3.7699999999999997E-2</v>
          </cell>
          <cell r="L4153">
            <v>5.9999999999999995E-4</v>
          </cell>
          <cell r="M4153">
            <v>5</v>
          </cell>
          <cell r="N4153" t="str">
            <v>Not Found</v>
          </cell>
          <cell r="O4153">
            <v>4.7899999999999998E-2</v>
          </cell>
          <cell r="P4153">
            <v>2.9999999999999997E-4</v>
          </cell>
          <cell r="Q4153">
            <v>1</v>
          </cell>
          <cell r="R4153">
            <v>-1.642865872429663</v>
          </cell>
          <cell r="S4153">
            <v>-0.74942244163103455</v>
          </cell>
          <cell r="T4153">
            <v>-1.0111006715307742</v>
          </cell>
          <cell r="U4153">
            <v>-1.651291463297007</v>
          </cell>
          <cell r="V4153">
            <v>-1.0227930038517021</v>
          </cell>
          <cell r="W4153">
            <v>-1.3621172138262847</v>
          </cell>
          <cell r="X4153">
            <v>5</v>
          </cell>
          <cell r="Y4153">
            <v>22</v>
          </cell>
          <cell r="Z4153">
            <v>15</v>
          </cell>
          <cell r="AA4153">
            <v>5</v>
          </cell>
          <cell r="AB4153">
            <v>16</v>
          </cell>
          <cell r="AC4153">
            <v>9</v>
          </cell>
        </row>
        <row r="4154">
          <cell r="A4154" t="str">
            <v>yYd</v>
          </cell>
          <cell r="B4154" t="str">
            <v>y</v>
          </cell>
          <cell r="C4154" t="str">
            <v>early-8</v>
          </cell>
          <cell r="D4154" t="str">
            <v>Y</v>
          </cell>
          <cell r="E4154" t="str">
            <v>d</v>
          </cell>
          <cell r="F4154" t="str">
            <v>early-8</v>
          </cell>
          <cell r="G4154" t="str">
            <v>yY</v>
          </cell>
          <cell r="H4154" t="str">
            <v>Yd</v>
          </cell>
          <cell r="I4154">
            <v>1</v>
          </cell>
          <cell r="J4154" t="str">
            <v>Not Found</v>
          </cell>
          <cell r="K4154">
            <v>8.0100000000000005E-2</v>
          </cell>
          <cell r="L4154">
            <v>2.5000000000000001E-3</v>
          </cell>
          <cell r="M4154">
            <v>9</v>
          </cell>
          <cell r="N4154" t="str">
            <v>Not Found</v>
          </cell>
          <cell r="O4154">
            <v>0.1052</v>
          </cell>
          <cell r="P4154">
            <v>4.0000000000000001E-3</v>
          </cell>
          <cell r="Q4154">
            <v>9</v>
          </cell>
          <cell r="R4154">
            <v>-0.66448189436208049</v>
          </cell>
          <cell r="S4154">
            <v>-0.19753100693121017</v>
          </cell>
          <cell r="T4154">
            <v>-0.36686867008437607</v>
          </cell>
          <cell r="U4154">
            <v>-0.3395455928214699</v>
          </cell>
          <cell r="V4154">
            <v>0.10741881967323515</v>
          </cell>
          <cell r="W4154">
            <v>0.49079478343596716</v>
          </cell>
          <cell r="X4154">
            <v>25</v>
          </cell>
          <cell r="Y4154">
            <v>42</v>
          </cell>
          <cell r="Z4154">
            <v>36</v>
          </cell>
          <cell r="AA4154">
            <v>37</v>
          </cell>
          <cell r="AB4154">
            <v>55.000000000000007</v>
          </cell>
          <cell r="AC4154">
            <v>69</v>
          </cell>
        </row>
        <row r="4155">
          <cell r="A4155" t="str">
            <v>yYf</v>
          </cell>
          <cell r="B4155" t="str">
            <v>y</v>
          </cell>
          <cell r="C4155" t="str">
            <v>early-8</v>
          </cell>
          <cell r="D4155" t="str">
            <v>Y</v>
          </cell>
          <cell r="E4155" t="str">
            <v>f</v>
          </cell>
          <cell r="F4155" t="str">
            <v>mid-8</v>
          </cell>
          <cell r="G4155" t="str">
            <v>yY</v>
          </cell>
          <cell r="H4155" t="str">
            <v>Yf</v>
          </cell>
          <cell r="I4155">
            <v>2</v>
          </cell>
          <cell r="J4155" t="str">
            <v>Not Found</v>
          </cell>
          <cell r="K4155">
            <v>6.1899999999999997E-2</v>
          </cell>
          <cell r="L4155">
            <v>1.1999999999999999E-3</v>
          </cell>
          <cell r="M4155">
            <v>5</v>
          </cell>
          <cell r="N4155" t="str">
            <v>Not Found</v>
          </cell>
          <cell r="O4155">
            <v>7.1099999999999997E-2</v>
          </cell>
          <cell r="P4155">
            <v>1.5E-3</v>
          </cell>
          <cell r="Q4155">
            <v>3</v>
          </cell>
          <cell r="R4155">
            <v>-1.084448601928826</v>
          </cell>
          <cell r="S4155">
            <v>-0.57514093593635329</v>
          </cell>
          <cell r="T4155">
            <v>-1.0111006715307742</v>
          </cell>
          <cell r="U4155">
            <v>-1.1201831876419903</v>
          </cell>
          <cell r="V4155">
            <v>-0.65623781784361435</v>
          </cell>
          <cell r="W4155">
            <v>-0.89888921451072179</v>
          </cell>
          <cell r="X4155">
            <v>14.000000000000002</v>
          </cell>
          <cell r="Y4155">
            <v>28.000000000000004</v>
          </cell>
          <cell r="Z4155">
            <v>15</v>
          </cell>
          <cell r="AA4155">
            <v>13</v>
          </cell>
          <cell r="AB4155">
            <v>26</v>
          </cell>
          <cell r="AC4155">
            <v>18</v>
          </cell>
        </row>
        <row r="4156">
          <cell r="A4156" t="str">
            <v>yYk</v>
          </cell>
          <cell r="B4156" t="str">
            <v>y</v>
          </cell>
          <cell r="C4156" t="str">
            <v>early-8</v>
          </cell>
          <cell r="D4156" t="str">
            <v>Y</v>
          </cell>
          <cell r="E4156" t="str">
            <v>k</v>
          </cell>
          <cell r="F4156" t="str">
            <v>mid-8</v>
          </cell>
          <cell r="G4156" t="str">
            <v>yY</v>
          </cell>
          <cell r="H4156" t="str">
            <v>Yk</v>
          </cell>
          <cell r="I4156">
            <v>2</v>
          </cell>
          <cell r="J4156" t="str">
            <v>Not Found</v>
          </cell>
          <cell r="K4156">
            <v>9.5600000000000004E-2</v>
          </cell>
          <cell r="L4156">
            <v>3.0000000000000001E-3</v>
          </cell>
          <cell r="M4156">
            <v>9</v>
          </cell>
          <cell r="N4156" t="str">
            <v>Not Found</v>
          </cell>
          <cell r="O4156">
            <v>0.1124</v>
          </cell>
          <cell r="P4156">
            <v>2.5999999999999999E-3</v>
          </cell>
          <cell r="Q4156">
            <v>7</v>
          </cell>
          <cell r="R4156">
            <v>-0.30681794011567654</v>
          </cell>
          <cell r="S4156">
            <v>-5.2296418852309019E-2</v>
          </cell>
          <cell r="T4156">
            <v>-0.36686867008437607</v>
          </cell>
          <cell r="U4156">
            <v>-0.1747188865837061</v>
          </cell>
          <cell r="V4156">
            <v>-0.32022889733620064</v>
          </cell>
          <cell r="W4156">
            <v>2.7566784120404197E-2</v>
          </cell>
          <cell r="X4156">
            <v>38</v>
          </cell>
          <cell r="Y4156">
            <v>48</v>
          </cell>
          <cell r="Z4156">
            <v>36</v>
          </cell>
          <cell r="AA4156">
            <v>43</v>
          </cell>
          <cell r="AB4156">
            <v>38</v>
          </cell>
          <cell r="AC4156">
            <v>51</v>
          </cell>
        </row>
        <row r="4157">
          <cell r="A4157" t="str">
            <v>yYl</v>
          </cell>
          <cell r="B4157" t="str">
            <v>y</v>
          </cell>
          <cell r="C4157" t="str">
            <v>early-8</v>
          </cell>
          <cell r="D4157" t="str">
            <v>Y</v>
          </cell>
          <cell r="E4157" t="str">
            <v>l</v>
          </cell>
          <cell r="F4157" t="str">
            <v>late-8</v>
          </cell>
          <cell r="G4157" t="str">
            <v>yY</v>
          </cell>
          <cell r="H4157" t="str">
            <v>Yl</v>
          </cell>
          <cell r="I4157">
            <v>3</v>
          </cell>
          <cell r="J4157" t="str">
            <v>Not Found</v>
          </cell>
          <cell r="K4157">
            <v>0.1158</v>
          </cell>
          <cell r="L4157">
            <v>2.5999999999999999E-3</v>
          </cell>
          <cell r="M4157">
            <v>16</v>
          </cell>
          <cell r="N4157" t="str">
            <v>Not Found</v>
          </cell>
          <cell r="O4157">
            <v>0.1333</v>
          </cell>
          <cell r="P4157">
            <v>3.3999999999999998E-3</v>
          </cell>
          <cell r="Q4157">
            <v>8</v>
          </cell>
          <cell r="R4157">
            <v>0.15929895509576597</v>
          </cell>
          <cell r="S4157">
            <v>-0.16848408931542999</v>
          </cell>
          <cell r="T4157">
            <v>0.76053733244682054</v>
          </cell>
          <cell r="U4157">
            <v>0.30373641346758062</v>
          </cell>
          <cell r="V4157">
            <v>-7.5858773330808829E-2</v>
          </cell>
          <cell r="W4157">
            <v>0.25918078377818571</v>
          </cell>
          <cell r="X4157">
            <v>56.000000000000007</v>
          </cell>
          <cell r="Y4157">
            <v>43</v>
          </cell>
          <cell r="Z4157">
            <v>78</v>
          </cell>
          <cell r="AA4157">
            <v>62</v>
          </cell>
          <cell r="AB4157">
            <v>48</v>
          </cell>
          <cell r="AC4157">
            <v>60</v>
          </cell>
        </row>
        <row r="4158">
          <cell r="A4158" t="str">
            <v>yYm</v>
          </cell>
          <cell r="B4158" t="str">
            <v>y</v>
          </cell>
          <cell r="C4158" t="str">
            <v>early-8</v>
          </cell>
          <cell r="D4158" t="str">
            <v>Y</v>
          </cell>
          <cell r="E4158" t="str">
            <v>m</v>
          </cell>
          <cell r="F4158" t="str">
            <v>early-8</v>
          </cell>
          <cell r="G4158" t="str">
            <v>yY</v>
          </cell>
          <cell r="H4158" t="str">
            <v>Ym</v>
          </cell>
          <cell r="I4158">
            <v>1</v>
          </cell>
          <cell r="J4158" t="str">
            <v>Not Found</v>
          </cell>
          <cell r="K4158">
            <v>9.1600000000000001E-2</v>
          </cell>
          <cell r="L4158">
            <v>1.1000000000000001E-3</v>
          </cell>
          <cell r="M4158">
            <v>7</v>
          </cell>
          <cell r="N4158" t="str">
            <v>Not Found</v>
          </cell>
          <cell r="O4158">
            <v>9.7199999999999995E-2</v>
          </cell>
          <cell r="P4158">
            <v>1.2999999999999999E-3</v>
          </cell>
          <cell r="Q4158">
            <v>5</v>
          </cell>
          <cell r="R4158">
            <v>-0.39911831540507114</v>
          </cell>
          <cell r="S4158">
            <v>-0.60418785355213334</v>
          </cell>
          <cell r="T4158">
            <v>-0.68898467080757508</v>
          </cell>
          <cell r="U4158">
            <v>-0.5226863775300965</v>
          </cell>
          <cell r="V4158">
            <v>-0.71733034884496238</v>
          </cell>
          <cell r="W4158">
            <v>-0.43566121519515877</v>
          </cell>
          <cell r="X4158">
            <v>34</v>
          </cell>
          <cell r="Y4158">
            <v>27</v>
          </cell>
          <cell r="Z4158">
            <v>24</v>
          </cell>
          <cell r="AA4158">
            <v>30</v>
          </cell>
          <cell r="AB4158">
            <v>24</v>
          </cell>
          <cell r="AC4158">
            <v>33</v>
          </cell>
        </row>
        <row r="4159">
          <cell r="A4159" t="str">
            <v>yYn</v>
          </cell>
          <cell r="B4159" t="str">
            <v>y</v>
          </cell>
          <cell r="C4159" t="str">
            <v>early-8</v>
          </cell>
          <cell r="D4159" t="str">
            <v>Y</v>
          </cell>
          <cell r="E4159" t="str">
            <v>n</v>
          </cell>
          <cell r="F4159" t="str">
            <v>early-8</v>
          </cell>
          <cell r="G4159" t="str">
            <v>yY</v>
          </cell>
          <cell r="H4159" t="str">
            <v>Yn</v>
          </cell>
          <cell r="I4159">
            <v>1</v>
          </cell>
          <cell r="J4159" t="str">
            <v>Not Found</v>
          </cell>
          <cell r="K4159">
            <v>0.13830000000000001</v>
          </cell>
          <cell r="L4159">
            <v>4.7999999999999996E-3</v>
          </cell>
          <cell r="M4159">
            <v>18</v>
          </cell>
          <cell r="N4159" t="str">
            <v>Not Found</v>
          </cell>
          <cell r="O4159">
            <v>0.15720000000000001</v>
          </cell>
          <cell r="P4159">
            <v>7.7999999999999996E-3</v>
          </cell>
          <cell r="Q4159">
            <v>9</v>
          </cell>
          <cell r="R4159">
            <v>0.67848856609861052</v>
          </cell>
          <cell r="S4159">
            <v>0.47054809823173493</v>
          </cell>
          <cell r="T4159">
            <v>1.0826533331700197</v>
          </cell>
          <cell r="U4159">
            <v>0.85086950778460235</v>
          </cell>
          <cell r="V4159">
            <v>1.2681769086988464</v>
          </cell>
          <cell r="W4159">
            <v>0.49079478343596716</v>
          </cell>
          <cell r="X4159">
            <v>75</v>
          </cell>
          <cell r="Y4159">
            <v>68</v>
          </cell>
          <cell r="Z4159">
            <v>86</v>
          </cell>
          <cell r="AA4159">
            <v>80</v>
          </cell>
          <cell r="AB4159">
            <v>90</v>
          </cell>
          <cell r="AC4159">
            <v>69</v>
          </cell>
        </row>
        <row r="4160">
          <cell r="A4160" t="str">
            <v>yYp</v>
          </cell>
          <cell r="B4160" t="str">
            <v>y</v>
          </cell>
          <cell r="C4160" t="str">
            <v>early-8</v>
          </cell>
          <cell r="D4160" t="str">
            <v>Y</v>
          </cell>
          <cell r="E4160" t="str">
            <v>p</v>
          </cell>
          <cell r="F4160" t="str">
            <v>early-8</v>
          </cell>
          <cell r="G4160" t="str">
            <v>yY</v>
          </cell>
          <cell r="H4160" t="str">
            <v>Yp</v>
          </cell>
          <cell r="I4160">
            <v>1</v>
          </cell>
          <cell r="J4160" t="str">
            <v>Not Found</v>
          </cell>
          <cell r="K4160">
            <v>7.9299999999999995E-2</v>
          </cell>
          <cell r="L4160">
            <v>1.4E-3</v>
          </cell>
          <cell r="M4160">
            <v>5</v>
          </cell>
          <cell r="N4160" t="str">
            <v>Not Found</v>
          </cell>
          <cell r="O4160">
            <v>8.4199999999999997E-2</v>
          </cell>
          <cell r="P4160">
            <v>1.8E-3</v>
          </cell>
          <cell r="Q4160">
            <v>4</v>
          </cell>
          <cell r="R4160">
            <v>-0.68294196941995955</v>
          </cell>
          <cell r="S4160">
            <v>-0.51704710070479265</v>
          </cell>
          <cell r="T4160">
            <v>-1.0111006715307742</v>
          </cell>
          <cell r="U4160">
            <v>-0.82029015268161454</v>
          </cell>
          <cell r="V4160">
            <v>-0.56459902134159246</v>
          </cell>
          <cell r="W4160">
            <v>-0.66727521485294028</v>
          </cell>
          <cell r="X4160">
            <v>25</v>
          </cell>
          <cell r="Y4160">
            <v>30</v>
          </cell>
          <cell r="Z4160">
            <v>15</v>
          </cell>
          <cell r="AA4160">
            <v>21</v>
          </cell>
          <cell r="AB4160">
            <v>28.999999999999996</v>
          </cell>
          <cell r="AC4160">
            <v>25</v>
          </cell>
        </row>
        <row r="4161">
          <cell r="A4161" t="str">
            <v>yYr</v>
          </cell>
          <cell r="B4161" t="str">
            <v>y</v>
          </cell>
          <cell r="C4161" t="str">
            <v>early-8</v>
          </cell>
          <cell r="D4161" t="str">
            <v>Y</v>
          </cell>
          <cell r="E4161" t="str">
            <v>r</v>
          </cell>
          <cell r="F4161" t="str">
            <v>late-8</v>
          </cell>
          <cell r="G4161" t="str">
            <v>yY</v>
          </cell>
          <cell r="H4161" t="str">
            <v>Yr</v>
          </cell>
          <cell r="I4161">
            <v>3</v>
          </cell>
          <cell r="J4161" t="str">
            <v>Not Found</v>
          </cell>
          <cell r="K4161">
            <v>0.1206</v>
          </cell>
          <cell r="L4161">
            <v>1.9E-3</v>
          </cell>
          <cell r="M4161">
            <v>13</v>
          </cell>
          <cell r="N4161" t="str">
            <v>Not Found</v>
          </cell>
          <cell r="O4161">
            <v>0.13980000000000001</v>
          </cell>
          <cell r="P4161">
            <v>3.2000000000000002E-3</v>
          </cell>
          <cell r="Q4161">
            <v>6</v>
          </cell>
          <cell r="R4161">
            <v>0.27005940544303941</v>
          </cell>
          <cell r="S4161">
            <v>-0.37181251262589154</v>
          </cell>
          <cell r="T4161">
            <v>0.27736333136202201</v>
          </cell>
          <cell r="U4161">
            <v>0.45253830104333975</v>
          </cell>
          <cell r="V4161">
            <v>-0.13695130433215669</v>
          </cell>
          <cell r="W4161">
            <v>-0.20404721553737729</v>
          </cell>
          <cell r="X4161">
            <v>61</v>
          </cell>
          <cell r="Y4161">
            <v>35</v>
          </cell>
          <cell r="Z4161">
            <v>61</v>
          </cell>
          <cell r="AA4161">
            <v>67</v>
          </cell>
          <cell r="AB4161">
            <v>45</v>
          </cell>
          <cell r="AC4161">
            <v>42</v>
          </cell>
        </row>
        <row r="4162">
          <cell r="A4162" t="str">
            <v>yYs</v>
          </cell>
          <cell r="B4162" t="str">
            <v>y</v>
          </cell>
          <cell r="C4162" t="str">
            <v>early-8</v>
          </cell>
          <cell r="D4162" t="str">
            <v>Y</v>
          </cell>
          <cell r="E4162" t="str">
            <v>s</v>
          </cell>
          <cell r="F4162" t="str">
            <v>late-8</v>
          </cell>
          <cell r="G4162" t="str">
            <v>yY</v>
          </cell>
          <cell r="H4162" t="str">
            <v>Ys</v>
          </cell>
          <cell r="I4162">
            <v>3</v>
          </cell>
          <cell r="J4162" t="str">
            <v>Not Found</v>
          </cell>
          <cell r="K4162">
            <v>0.121</v>
          </cell>
          <cell r="L4162">
            <v>1.4E-3</v>
          </cell>
          <cell r="M4162">
            <v>9</v>
          </cell>
          <cell r="N4162" t="str">
            <v>Not Found</v>
          </cell>
          <cell r="O4162">
            <v>0.1142</v>
          </cell>
          <cell r="P4162">
            <v>2.0999999999999999E-3</v>
          </cell>
          <cell r="Q4162">
            <v>6</v>
          </cell>
          <cell r="R4162">
            <v>0.27928944297197883</v>
          </cell>
          <cell r="S4162">
            <v>-0.51704710070479265</v>
          </cell>
          <cell r="T4162">
            <v>-0.36686867008437607</v>
          </cell>
          <cell r="U4162">
            <v>-0.13351221002426525</v>
          </cell>
          <cell r="V4162">
            <v>-0.47296022483957056</v>
          </cell>
          <cell r="W4162">
            <v>-0.20404721553737729</v>
          </cell>
          <cell r="X4162">
            <v>61</v>
          </cell>
          <cell r="Y4162">
            <v>30</v>
          </cell>
          <cell r="Z4162">
            <v>36</v>
          </cell>
          <cell r="AA4162">
            <v>45</v>
          </cell>
          <cell r="AB4162">
            <v>32</v>
          </cell>
          <cell r="AC4162">
            <v>42</v>
          </cell>
        </row>
        <row r="4163">
          <cell r="A4163" t="str">
            <v>yYt</v>
          </cell>
          <cell r="B4163" t="str">
            <v>y</v>
          </cell>
          <cell r="C4163" t="str">
            <v>early-8</v>
          </cell>
          <cell r="D4163" t="str">
            <v>Y</v>
          </cell>
          <cell r="E4163" t="str">
            <v>t</v>
          </cell>
          <cell r="F4163" t="str">
            <v>mid-8</v>
          </cell>
          <cell r="G4163" t="str">
            <v>yY</v>
          </cell>
          <cell r="H4163" t="str">
            <v>Yt</v>
          </cell>
          <cell r="I4163">
            <v>2</v>
          </cell>
          <cell r="J4163" t="str">
            <v>Not Found</v>
          </cell>
          <cell r="K4163">
            <v>0.1082</v>
          </cell>
          <cell r="L4163">
            <v>3.3999999999999998E-3</v>
          </cell>
          <cell r="M4163">
            <v>13</v>
          </cell>
          <cell r="N4163" t="str">
            <v>Not Found</v>
          </cell>
          <cell r="O4163">
            <v>0.12</v>
          </cell>
          <cell r="P4163">
            <v>4.1000000000000003E-3</v>
          </cell>
          <cell r="Q4163">
            <v>10</v>
          </cell>
          <cell r="R4163">
            <v>-1.607175795408362E-2</v>
          </cell>
          <cell r="S4163">
            <v>6.3891251610811828E-2</v>
          </cell>
          <cell r="T4163">
            <v>0.27736333136202201</v>
          </cell>
          <cell r="U4163">
            <v>-7.3514111051105151E-4</v>
          </cell>
          <cell r="V4163">
            <v>0.13796508517390921</v>
          </cell>
          <cell r="W4163">
            <v>0.72240878309374867</v>
          </cell>
          <cell r="X4163">
            <v>49</v>
          </cell>
          <cell r="Y4163">
            <v>52</v>
          </cell>
          <cell r="Z4163">
            <v>61</v>
          </cell>
          <cell r="AA4163">
            <v>50</v>
          </cell>
          <cell r="AB4163">
            <v>56.000000000000007</v>
          </cell>
          <cell r="AC4163">
            <v>76</v>
          </cell>
        </row>
        <row r="4164">
          <cell r="A4164" t="str">
            <v>yYv</v>
          </cell>
          <cell r="B4164" t="str">
            <v>y</v>
          </cell>
          <cell r="C4164" t="str">
            <v>early-8</v>
          </cell>
          <cell r="D4164" t="str">
            <v>Y</v>
          </cell>
          <cell r="E4164" t="str">
            <v>v</v>
          </cell>
          <cell r="F4164" t="str">
            <v>mid-8</v>
          </cell>
          <cell r="G4164" t="str">
            <v>yY</v>
          </cell>
          <cell r="H4164" t="str">
            <v>Yv</v>
          </cell>
          <cell r="I4164">
            <v>2</v>
          </cell>
          <cell r="J4164" t="str">
            <v>Not Found</v>
          </cell>
          <cell r="K4164">
            <v>6.5799999999999997E-2</v>
          </cell>
          <cell r="L4164">
            <v>1.5E-3</v>
          </cell>
          <cell r="M4164">
            <v>7</v>
          </cell>
          <cell r="N4164" t="str">
            <v>Not Found</v>
          </cell>
          <cell r="O4164">
            <v>7.3899999999999993E-2</v>
          </cell>
          <cell r="P4164">
            <v>8.9999999999999998E-4</v>
          </cell>
          <cell r="Q4164">
            <v>5</v>
          </cell>
          <cell r="R4164">
            <v>-0.99445573602166626</v>
          </cell>
          <cell r="S4164">
            <v>-0.48800018308901244</v>
          </cell>
          <cell r="T4164">
            <v>-0.68898467080757508</v>
          </cell>
          <cell r="U4164">
            <v>-1.0560839129939712</v>
          </cell>
          <cell r="V4164">
            <v>-0.83951541084765835</v>
          </cell>
          <cell r="W4164">
            <v>-0.43566121519515877</v>
          </cell>
          <cell r="X4164">
            <v>16</v>
          </cell>
          <cell r="Y4164">
            <v>31</v>
          </cell>
          <cell r="Z4164">
            <v>24</v>
          </cell>
          <cell r="AA4164">
            <v>15</v>
          </cell>
          <cell r="AB4164">
            <v>21</v>
          </cell>
          <cell r="AC4164">
            <v>33</v>
          </cell>
        </row>
        <row r="4165">
          <cell r="A4165" t="str">
            <v>yYz</v>
          </cell>
          <cell r="B4165" t="str">
            <v>y</v>
          </cell>
          <cell r="C4165" t="str">
            <v>early-8</v>
          </cell>
          <cell r="D4165" t="str">
            <v>Y</v>
          </cell>
          <cell r="E4165" t="str">
            <v>z</v>
          </cell>
          <cell r="F4165" t="str">
            <v>late-8</v>
          </cell>
          <cell r="G4165" t="str">
            <v>yY</v>
          </cell>
          <cell r="H4165" t="str">
            <v>Yz</v>
          </cell>
          <cell r="I4165">
            <v>3</v>
          </cell>
          <cell r="J4165" t="str">
            <v>Not Found</v>
          </cell>
          <cell r="K4165">
            <v>6.2300000000000001E-2</v>
          </cell>
          <cell r="L4165">
            <v>8.9999999999999998E-4</v>
          </cell>
          <cell r="M4165">
            <v>7</v>
          </cell>
          <cell r="N4165" t="str">
            <v>Not Found</v>
          </cell>
          <cell r="O4165">
            <v>7.5899999999999995E-2</v>
          </cell>
          <cell r="P4165">
            <v>6.9999999999999999E-4</v>
          </cell>
          <cell r="Q4165">
            <v>5</v>
          </cell>
          <cell r="R4165">
            <v>-1.0752185643998864</v>
          </cell>
          <cell r="S4165">
            <v>-0.66228168878369387</v>
          </cell>
          <cell r="T4165">
            <v>-0.68898467080757508</v>
          </cell>
          <cell r="U4165">
            <v>-1.0102987168168145</v>
          </cell>
          <cell r="V4165">
            <v>-0.90060794184900617</v>
          </cell>
          <cell r="W4165">
            <v>-0.43566121519515877</v>
          </cell>
          <cell r="X4165">
            <v>14.000000000000002</v>
          </cell>
          <cell r="Y4165">
            <v>25</v>
          </cell>
          <cell r="Z4165">
            <v>24</v>
          </cell>
          <cell r="AA4165">
            <v>16</v>
          </cell>
          <cell r="AB4165">
            <v>19</v>
          </cell>
          <cell r="AC4165">
            <v>33</v>
          </cell>
        </row>
        <row r="4166">
          <cell r="A4166" t="str">
            <v>z@b</v>
          </cell>
          <cell r="B4166" t="str">
            <v>z</v>
          </cell>
          <cell r="C4166" t="str">
            <v>late-8</v>
          </cell>
          <cell r="D4166" t="str">
            <v>@</v>
          </cell>
          <cell r="E4166" t="str">
            <v>b</v>
          </cell>
          <cell r="F4166" t="str">
            <v>early-8</v>
          </cell>
          <cell r="G4166" t="str">
            <v>z@</v>
          </cell>
          <cell r="H4166" t="str">
            <v>@b</v>
          </cell>
          <cell r="I4166">
            <v>3</v>
          </cell>
          <cell r="J4166" t="str">
            <v>Not Found</v>
          </cell>
          <cell r="K4166">
            <v>0.108</v>
          </cell>
          <cell r="L4166">
            <v>2.5999999999999999E-3</v>
          </cell>
          <cell r="M4166">
            <v>7</v>
          </cell>
          <cell r="N4166" t="str">
            <v>Not Found</v>
          </cell>
          <cell r="O4166">
            <v>0.1045</v>
          </cell>
          <cell r="P4166">
            <v>2.3999999999999998E-3</v>
          </cell>
          <cell r="Q4166">
            <v>4</v>
          </cell>
          <cell r="R4166">
            <v>-2.0686776718553481E-2</v>
          </cell>
          <cell r="S4166">
            <v>-0.16848408931542999</v>
          </cell>
          <cell r="T4166">
            <v>-0.68898467080757508</v>
          </cell>
          <cell r="U4166">
            <v>-0.35557041148347485</v>
          </cell>
          <cell r="V4166">
            <v>-0.38132142833754862</v>
          </cell>
          <cell r="W4166">
            <v>-0.66727521485294028</v>
          </cell>
          <cell r="X4166">
            <v>49</v>
          </cell>
          <cell r="Y4166">
            <v>43</v>
          </cell>
          <cell r="Z4166">
            <v>24</v>
          </cell>
          <cell r="AA4166">
            <v>36</v>
          </cell>
          <cell r="AB4166">
            <v>36</v>
          </cell>
          <cell r="AC4166">
            <v>25</v>
          </cell>
        </row>
        <row r="4167">
          <cell r="A4167" t="str">
            <v>z@C</v>
          </cell>
          <cell r="B4167" t="str">
            <v>z</v>
          </cell>
          <cell r="C4167" t="str">
            <v>late-8</v>
          </cell>
          <cell r="D4167" t="str">
            <v>@</v>
          </cell>
          <cell r="E4167" t="str">
            <v>C</v>
          </cell>
          <cell r="F4167" t="str">
            <v>mid-8</v>
          </cell>
          <cell r="G4167" t="str">
            <v>z@</v>
          </cell>
          <cell r="H4167" t="str">
            <v>@C</v>
          </cell>
          <cell r="I4167">
            <v>4</v>
          </cell>
          <cell r="J4167" t="str">
            <v>Not Found</v>
          </cell>
          <cell r="K4167">
            <v>0.09</v>
          </cell>
          <cell r="L4167">
            <v>1.5E-3</v>
          </cell>
          <cell r="M4167">
            <v>7</v>
          </cell>
          <cell r="N4167" t="str">
            <v>Not Found</v>
          </cell>
          <cell r="O4167">
            <v>9.5200000000000007E-2</v>
          </cell>
          <cell r="P4167">
            <v>2.0999999999999999E-3</v>
          </cell>
          <cell r="Q4167">
            <v>4</v>
          </cell>
          <cell r="R4167">
            <v>-0.43603846552082909</v>
          </cell>
          <cell r="S4167">
            <v>-0.48800018308901244</v>
          </cell>
          <cell r="T4167">
            <v>-0.68898467080757508</v>
          </cell>
          <cell r="U4167">
            <v>-0.56847157370725288</v>
          </cell>
          <cell r="V4167">
            <v>-0.47296022483957056</v>
          </cell>
          <cell r="W4167">
            <v>-0.66727521485294028</v>
          </cell>
          <cell r="X4167">
            <v>33</v>
          </cell>
          <cell r="Y4167">
            <v>31</v>
          </cell>
          <cell r="Z4167">
            <v>24</v>
          </cell>
          <cell r="AA4167">
            <v>28.999999999999996</v>
          </cell>
          <cell r="AB4167">
            <v>32</v>
          </cell>
          <cell r="AC4167">
            <v>25</v>
          </cell>
        </row>
        <row r="4168">
          <cell r="A4168" t="str">
            <v>z@d</v>
          </cell>
          <cell r="B4168" t="str">
            <v>z</v>
          </cell>
          <cell r="C4168" t="str">
            <v>late-8</v>
          </cell>
          <cell r="D4168" t="str">
            <v>@</v>
          </cell>
          <cell r="E4168" t="str">
            <v>d</v>
          </cell>
          <cell r="F4168" t="str">
            <v>early-8</v>
          </cell>
          <cell r="G4168" t="str">
            <v>z@</v>
          </cell>
          <cell r="H4168" t="str">
            <v>@d</v>
          </cell>
          <cell r="I4168">
            <v>3</v>
          </cell>
          <cell r="J4168" t="str">
            <v>Not Found</v>
          </cell>
          <cell r="K4168">
            <v>0.12</v>
          </cell>
          <cell r="L4168">
            <v>2.3999999999999998E-3</v>
          </cell>
          <cell r="M4168">
            <v>13</v>
          </cell>
          <cell r="N4168" t="str">
            <v>Not Found</v>
          </cell>
          <cell r="O4168">
            <v>0.1361</v>
          </cell>
          <cell r="P4168">
            <v>4.8999999999999998E-3</v>
          </cell>
          <cell r="Q4168">
            <v>10</v>
          </cell>
          <cell r="R4168">
            <v>0.25621434914963015</v>
          </cell>
          <cell r="S4168">
            <v>-0.22657792454699047</v>
          </cell>
          <cell r="T4168">
            <v>0.27736333136202201</v>
          </cell>
          <cell r="U4168">
            <v>0.3678356881155998</v>
          </cell>
          <cell r="V4168">
            <v>0.38233520917930092</v>
          </cell>
          <cell r="W4168">
            <v>0.72240878309374867</v>
          </cell>
          <cell r="X4168">
            <v>60</v>
          </cell>
          <cell r="Y4168">
            <v>41</v>
          </cell>
          <cell r="Z4168">
            <v>61</v>
          </cell>
          <cell r="AA4168">
            <v>64</v>
          </cell>
          <cell r="AB4168">
            <v>65</v>
          </cell>
          <cell r="AC4168">
            <v>76</v>
          </cell>
        </row>
        <row r="4169">
          <cell r="A4169" t="str">
            <v>z@f</v>
          </cell>
          <cell r="B4169" t="str">
            <v>z</v>
          </cell>
          <cell r="C4169" t="str">
            <v>late-8</v>
          </cell>
          <cell r="D4169" t="str">
            <v>@</v>
          </cell>
          <cell r="E4169" t="str">
            <v>f</v>
          </cell>
          <cell r="F4169" t="str">
            <v>mid-8</v>
          </cell>
          <cell r="G4169" t="str">
            <v>z@</v>
          </cell>
          <cell r="H4169" t="str">
            <v>@f</v>
          </cell>
          <cell r="I4169">
            <v>4</v>
          </cell>
          <cell r="J4169" t="str">
            <v>Not Found</v>
          </cell>
          <cell r="K4169">
            <v>0.1017</v>
          </cell>
          <cell r="L4169">
            <v>1.2999999999999999E-3</v>
          </cell>
          <cell r="M4169">
            <v>5</v>
          </cell>
          <cell r="N4169" t="str">
            <v>Not Found</v>
          </cell>
          <cell r="O4169">
            <v>0.1019</v>
          </cell>
          <cell r="P4169">
            <v>1.9E-3</v>
          </cell>
          <cell r="Q4169">
            <v>4</v>
          </cell>
          <cell r="R4169">
            <v>-0.16605986779934992</v>
          </cell>
          <cell r="S4169">
            <v>-0.54609401832057292</v>
          </cell>
          <cell r="T4169">
            <v>-1.0111006715307742</v>
          </cell>
          <cell r="U4169">
            <v>-0.41509116651377825</v>
          </cell>
          <cell r="V4169">
            <v>-0.53405275584091849</v>
          </cell>
          <cell r="W4169">
            <v>-0.66727521485294028</v>
          </cell>
          <cell r="X4169">
            <v>43</v>
          </cell>
          <cell r="Y4169">
            <v>28.999999999999996</v>
          </cell>
          <cell r="Z4169">
            <v>15</v>
          </cell>
          <cell r="AA4169">
            <v>34</v>
          </cell>
          <cell r="AB4169">
            <v>30</v>
          </cell>
          <cell r="AC4169">
            <v>25</v>
          </cell>
        </row>
        <row r="4170">
          <cell r="A4170" t="str">
            <v>z@g</v>
          </cell>
          <cell r="B4170" t="str">
            <v>z</v>
          </cell>
          <cell r="C4170" t="str">
            <v>late-8</v>
          </cell>
          <cell r="D4170" t="str">
            <v>@</v>
          </cell>
          <cell r="E4170" t="str">
            <v>g</v>
          </cell>
          <cell r="F4170" t="str">
            <v>mid-8</v>
          </cell>
          <cell r="G4170" t="str">
            <v>z@</v>
          </cell>
          <cell r="H4170" t="str">
            <v>@g</v>
          </cell>
          <cell r="I4170">
            <v>4</v>
          </cell>
          <cell r="J4170" t="str">
            <v>Not Found</v>
          </cell>
          <cell r="K4170">
            <v>9.9900000000000003E-2</v>
          </cell>
          <cell r="L4170">
            <v>2.8999999999999998E-3</v>
          </cell>
          <cell r="M4170">
            <v>12</v>
          </cell>
          <cell r="N4170" t="str">
            <v>Not Found</v>
          </cell>
          <cell r="O4170">
            <v>0.1016</v>
          </cell>
          <cell r="P4170">
            <v>3.0999999999999999E-3</v>
          </cell>
          <cell r="Q4170">
            <v>6</v>
          </cell>
          <cell r="R4170">
            <v>-0.2075950366795774</v>
          </cell>
          <cell r="S4170">
            <v>-8.134333646808932E-2</v>
          </cell>
          <cell r="T4170">
            <v>0.11630533100042251</v>
          </cell>
          <cell r="U4170">
            <v>-0.42195894594035194</v>
          </cell>
          <cell r="V4170">
            <v>-0.16749756983283073</v>
          </cell>
          <cell r="W4170">
            <v>-0.20404721553737729</v>
          </cell>
          <cell r="X4170">
            <v>42</v>
          </cell>
          <cell r="Y4170">
            <v>46</v>
          </cell>
          <cell r="Z4170">
            <v>54</v>
          </cell>
          <cell r="AA4170">
            <v>34</v>
          </cell>
          <cell r="AB4170">
            <v>44</v>
          </cell>
          <cell r="AC4170">
            <v>42</v>
          </cell>
        </row>
        <row r="4171">
          <cell r="A4171" t="str">
            <v>z@G</v>
          </cell>
          <cell r="B4171" t="str">
            <v>z</v>
          </cell>
          <cell r="C4171" t="str">
            <v>late-8</v>
          </cell>
          <cell r="D4171" t="str">
            <v>@</v>
          </cell>
          <cell r="E4171" t="str">
            <v>G</v>
          </cell>
          <cell r="F4171" t="str">
            <v>mid-8</v>
          </cell>
          <cell r="G4171" t="str">
            <v>z@</v>
          </cell>
          <cell r="H4171" t="str">
            <v>@G</v>
          </cell>
          <cell r="I4171">
            <v>4</v>
          </cell>
          <cell r="J4171" t="str">
            <v>Not Found</v>
          </cell>
          <cell r="K4171">
            <v>9.3799999999999994E-2</v>
          </cell>
          <cell r="L4171">
            <v>3.7000000000000002E-3</v>
          </cell>
          <cell r="M4171">
            <v>9</v>
          </cell>
          <cell r="N4171" t="str">
            <v>Not Found</v>
          </cell>
          <cell r="O4171">
            <v>0.1014</v>
          </cell>
          <cell r="P4171">
            <v>4.5999999999999999E-3</v>
          </cell>
          <cell r="Q4171">
            <v>6</v>
          </cell>
          <cell r="R4171">
            <v>-0.34835310899590433</v>
          </cell>
          <cell r="S4171">
            <v>0.1510320044581526</v>
          </cell>
          <cell r="T4171">
            <v>-0.36686867008437607</v>
          </cell>
          <cell r="U4171">
            <v>-0.42653746555806743</v>
          </cell>
          <cell r="V4171">
            <v>0.29069641267727897</v>
          </cell>
          <cell r="W4171">
            <v>-0.20404721553737729</v>
          </cell>
          <cell r="X4171">
            <v>36</v>
          </cell>
          <cell r="Y4171">
            <v>56.000000000000007</v>
          </cell>
          <cell r="Z4171">
            <v>36</v>
          </cell>
          <cell r="AA4171">
            <v>34</v>
          </cell>
          <cell r="AB4171">
            <v>62</v>
          </cell>
          <cell r="AC4171">
            <v>42</v>
          </cell>
        </row>
        <row r="4172">
          <cell r="A4172" t="str">
            <v>z@J</v>
          </cell>
          <cell r="B4172" t="str">
            <v>z</v>
          </cell>
          <cell r="C4172" t="str">
            <v>late-8</v>
          </cell>
          <cell r="D4172" t="str">
            <v>@</v>
          </cell>
          <cell r="E4172" t="str">
            <v>J</v>
          </cell>
          <cell r="F4172" t="str">
            <v>mid-8</v>
          </cell>
          <cell r="G4172" t="str">
            <v>z@</v>
          </cell>
          <cell r="H4172" t="str">
            <v>@J</v>
          </cell>
          <cell r="I4172">
            <v>4</v>
          </cell>
          <cell r="J4172" t="str">
            <v>Not Found</v>
          </cell>
          <cell r="K4172">
            <v>9.2799999999999994E-2</v>
          </cell>
          <cell r="L4172">
            <v>8.0000000000000004E-4</v>
          </cell>
          <cell r="M4172">
            <v>2</v>
          </cell>
          <cell r="N4172" t="str">
            <v>Not Found</v>
          </cell>
          <cell r="O4172">
            <v>8.8900000000000007E-2</v>
          </cell>
          <cell r="P4172">
            <v>5.9999999999999995E-4</v>
          </cell>
          <cell r="Q4172">
            <v>2</v>
          </cell>
          <cell r="R4172">
            <v>-0.37142820281825295</v>
          </cell>
          <cell r="S4172">
            <v>-0.69132860639947413</v>
          </cell>
          <cell r="T4172">
            <v>-1.4942746726155727</v>
          </cell>
          <cell r="U4172">
            <v>-0.71269494166529623</v>
          </cell>
          <cell r="V4172">
            <v>-0.93115420734968024</v>
          </cell>
          <cell r="W4172">
            <v>-1.1305032141685032</v>
          </cell>
          <cell r="X4172">
            <v>36</v>
          </cell>
          <cell r="Y4172">
            <v>24</v>
          </cell>
          <cell r="Z4172">
            <v>7.0000000000000009</v>
          </cell>
          <cell r="AA4172">
            <v>24</v>
          </cell>
          <cell r="AB4172">
            <v>18</v>
          </cell>
          <cell r="AC4172">
            <v>13</v>
          </cell>
        </row>
        <row r="4173">
          <cell r="A4173" t="str">
            <v>z@l</v>
          </cell>
          <cell r="B4173" t="str">
            <v>z</v>
          </cell>
          <cell r="C4173" t="str">
            <v>late-8</v>
          </cell>
          <cell r="D4173" t="str">
            <v>@</v>
          </cell>
          <cell r="E4173" t="str">
            <v>l</v>
          </cell>
          <cell r="F4173" t="str">
            <v>late-8</v>
          </cell>
          <cell r="G4173" t="str">
            <v>z@</v>
          </cell>
          <cell r="H4173" t="str">
            <v>@l</v>
          </cell>
          <cell r="I4173">
            <v>5</v>
          </cell>
          <cell r="J4173" t="str">
            <v>Not Found</v>
          </cell>
          <cell r="K4173">
            <v>0.15570000000000001</v>
          </cell>
          <cell r="L4173">
            <v>8.6E-3</v>
          </cell>
          <cell r="M4173">
            <v>3</v>
          </cell>
          <cell r="N4173" t="str">
            <v>Not Found</v>
          </cell>
          <cell r="O4173">
            <v>0.1641</v>
          </cell>
          <cell r="P4173">
            <v>4.4000000000000003E-3</v>
          </cell>
          <cell r="Q4173">
            <v>4</v>
          </cell>
          <cell r="R4173">
            <v>1.0799951986074769</v>
          </cell>
          <cell r="S4173">
            <v>1.5743309676313837</v>
          </cell>
          <cell r="T4173">
            <v>-1.3332166722539731</v>
          </cell>
          <cell r="U4173">
            <v>1.0088284345957925</v>
          </cell>
          <cell r="V4173">
            <v>0.22960388167593113</v>
          </cell>
          <cell r="W4173">
            <v>-0.66727521485294028</v>
          </cell>
          <cell r="X4173">
            <v>86</v>
          </cell>
          <cell r="Y4173">
            <v>94</v>
          </cell>
          <cell r="Z4173">
            <v>9</v>
          </cell>
          <cell r="AA4173">
            <v>84</v>
          </cell>
          <cell r="AB4173">
            <v>60</v>
          </cell>
          <cell r="AC4173">
            <v>25</v>
          </cell>
        </row>
        <row r="4174">
          <cell r="A4174" t="str">
            <v>z@m</v>
          </cell>
          <cell r="B4174" t="str">
            <v>z</v>
          </cell>
          <cell r="C4174" t="str">
            <v>late-8</v>
          </cell>
          <cell r="D4174" t="str">
            <v>@</v>
          </cell>
          <cell r="E4174" t="str">
            <v>m</v>
          </cell>
          <cell r="F4174" t="str">
            <v>early-8</v>
          </cell>
          <cell r="G4174" t="str">
            <v>z@</v>
          </cell>
          <cell r="H4174" t="str">
            <v>@m</v>
          </cell>
          <cell r="I4174">
            <v>3</v>
          </cell>
          <cell r="J4174" t="str">
            <v>Not Found</v>
          </cell>
          <cell r="K4174">
            <v>0.13150000000000001</v>
          </cell>
          <cell r="L4174">
            <v>5.0000000000000001E-3</v>
          </cell>
          <cell r="M4174">
            <v>11</v>
          </cell>
          <cell r="N4174" t="str">
            <v>Not Found</v>
          </cell>
          <cell r="O4174">
            <v>0.128</v>
          </cell>
          <cell r="P4174">
            <v>6.7999999999999996E-3</v>
          </cell>
          <cell r="Q4174">
            <v>12</v>
          </cell>
          <cell r="R4174">
            <v>0.52157792810663972</v>
          </cell>
          <cell r="S4174">
            <v>0.52864193346329558</v>
          </cell>
          <cell r="T4174">
            <v>-4.4752669361177014E-2</v>
          </cell>
          <cell r="U4174">
            <v>0.18240564359811559</v>
          </cell>
          <cell r="V4174">
            <v>0.9627142536921065</v>
          </cell>
          <cell r="W4174">
            <v>1.1856367824093117</v>
          </cell>
          <cell r="X4174">
            <v>70</v>
          </cell>
          <cell r="Y4174">
            <v>70</v>
          </cell>
          <cell r="Z4174">
            <v>48</v>
          </cell>
          <cell r="AA4174">
            <v>56.999999999999993</v>
          </cell>
          <cell r="AB4174">
            <v>83</v>
          </cell>
          <cell r="AC4174">
            <v>88</v>
          </cell>
        </row>
        <row r="4175">
          <cell r="A4175" t="str">
            <v>z@n</v>
          </cell>
          <cell r="B4175" t="str">
            <v>z</v>
          </cell>
          <cell r="C4175" t="str">
            <v>late-8</v>
          </cell>
          <cell r="D4175" t="str">
            <v>@</v>
          </cell>
          <cell r="E4175" t="str">
            <v>n</v>
          </cell>
          <cell r="F4175" t="str">
            <v>early-8</v>
          </cell>
          <cell r="G4175" t="str">
            <v>z@</v>
          </cell>
          <cell r="H4175" t="str">
            <v>@n</v>
          </cell>
          <cell r="I4175">
            <v>3</v>
          </cell>
          <cell r="J4175" t="str">
            <v>Not Found</v>
          </cell>
          <cell r="K4175">
            <v>0.17810000000000001</v>
          </cell>
          <cell r="L4175">
            <v>1.44E-2</v>
          </cell>
          <cell r="M4175">
            <v>12</v>
          </cell>
          <cell r="N4175" t="str">
            <v>Not Found</v>
          </cell>
          <cell r="O4175">
            <v>0.18809999999999999</v>
          </cell>
          <cell r="P4175">
            <v>1.6500000000000001E-2</v>
          </cell>
          <cell r="Q4175">
            <v>14</v>
          </cell>
          <cell r="R4175">
            <v>1.5968773002280865</v>
          </cell>
          <cell r="S4175">
            <v>3.2590521893466371</v>
          </cell>
          <cell r="T4175">
            <v>0.11630533100042251</v>
          </cell>
          <cell r="U4175">
            <v>1.5582507887216717</v>
          </cell>
          <cell r="V4175">
            <v>3.9257020072574829</v>
          </cell>
          <cell r="W4175">
            <v>1.6488647817248745</v>
          </cell>
          <cell r="X4175">
            <v>94</v>
          </cell>
          <cell r="Y4175">
            <v>100</v>
          </cell>
          <cell r="Z4175">
            <v>54</v>
          </cell>
          <cell r="AA4175">
            <v>94</v>
          </cell>
          <cell r="AB4175">
            <v>100</v>
          </cell>
          <cell r="AC4175">
            <v>95</v>
          </cell>
        </row>
        <row r="4176">
          <cell r="A4176" t="str">
            <v>z@p</v>
          </cell>
          <cell r="B4176" t="str">
            <v>z</v>
          </cell>
          <cell r="C4176" t="str">
            <v>late-8</v>
          </cell>
          <cell r="D4176" t="str">
            <v>@</v>
          </cell>
          <cell r="E4176" t="str">
            <v>p</v>
          </cell>
          <cell r="F4176" t="str">
            <v>early-8</v>
          </cell>
          <cell r="G4176" t="str">
            <v>z@</v>
          </cell>
          <cell r="H4176" t="str">
            <v>@p</v>
          </cell>
          <cell r="I4176">
            <v>3</v>
          </cell>
          <cell r="J4176" t="str">
            <v>Not Found</v>
          </cell>
          <cell r="K4176">
            <v>0.1191</v>
          </cell>
          <cell r="L4176">
            <v>4.7999999999999996E-3</v>
          </cell>
          <cell r="M4176">
            <v>13</v>
          </cell>
          <cell r="N4176" t="str">
            <v>Not Found</v>
          </cell>
          <cell r="O4176">
            <v>0.115</v>
          </cell>
          <cell r="P4176">
            <v>4.4000000000000003E-3</v>
          </cell>
          <cell r="Q4176">
            <v>9</v>
          </cell>
          <cell r="R4176">
            <v>0.23544676470951642</v>
          </cell>
          <cell r="S4176">
            <v>0.47054809823173493</v>
          </cell>
          <cell r="T4176">
            <v>0.27736333136202201</v>
          </cell>
          <cell r="U4176">
            <v>-0.11519813155340239</v>
          </cell>
          <cell r="V4176">
            <v>0.22960388167593113</v>
          </cell>
          <cell r="W4176">
            <v>0.49079478343596716</v>
          </cell>
          <cell r="X4176">
            <v>59</v>
          </cell>
          <cell r="Y4176">
            <v>68</v>
          </cell>
          <cell r="Z4176">
            <v>61</v>
          </cell>
          <cell r="AA4176">
            <v>45</v>
          </cell>
          <cell r="AB4176">
            <v>60</v>
          </cell>
          <cell r="AC4176">
            <v>69</v>
          </cell>
        </row>
        <row r="4177">
          <cell r="A4177" t="str">
            <v>z@r</v>
          </cell>
          <cell r="B4177" t="str">
            <v>z</v>
          </cell>
          <cell r="C4177" t="str">
            <v>late-8</v>
          </cell>
          <cell r="D4177" t="str">
            <v>@</v>
          </cell>
          <cell r="E4177" t="str">
            <v>r</v>
          </cell>
          <cell r="F4177" t="str">
            <v>late-8</v>
          </cell>
          <cell r="G4177" t="str">
            <v>z@</v>
          </cell>
          <cell r="H4177" t="str">
            <v>@r</v>
          </cell>
          <cell r="I4177">
            <v>5</v>
          </cell>
          <cell r="J4177" t="str">
            <v>Not Found</v>
          </cell>
          <cell r="K4177">
            <v>0.16039999999999999</v>
          </cell>
          <cell r="L4177">
            <v>7.1999999999999998E-3</v>
          </cell>
          <cell r="M4177">
            <v>1</v>
          </cell>
          <cell r="N4177" t="str">
            <v>Not Found</v>
          </cell>
          <cell r="O4177">
            <v>0.17069999999999999</v>
          </cell>
          <cell r="P4177">
            <v>3.3E-3</v>
          </cell>
          <cell r="Q4177">
            <v>1</v>
          </cell>
          <cell r="R4177">
            <v>1.188448139572515</v>
          </cell>
          <cell r="S4177">
            <v>1.1676741210104604</v>
          </cell>
          <cell r="T4177">
            <v>-1.6553326729771722</v>
          </cell>
          <cell r="U4177">
            <v>1.1599195819804091</v>
          </cell>
          <cell r="V4177">
            <v>-0.10640503883148275</v>
          </cell>
          <cell r="W4177">
            <v>-1.3621172138262847</v>
          </cell>
          <cell r="X4177">
            <v>88</v>
          </cell>
          <cell r="Y4177">
            <v>88</v>
          </cell>
          <cell r="Z4177">
            <v>5</v>
          </cell>
          <cell r="AA4177">
            <v>88</v>
          </cell>
          <cell r="AB4177">
            <v>46</v>
          </cell>
          <cell r="AC4177">
            <v>9</v>
          </cell>
        </row>
        <row r="4178">
          <cell r="A4178" t="str">
            <v>z@s</v>
          </cell>
          <cell r="B4178" t="str">
            <v>z</v>
          </cell>
          <cell r="C4178" t="str">
            <v>late-8</v>
          </cell>
          <cell r="D4178" t="str">
            <v>@</v>
          </cell>
          <cell r="E4178" t="str">
            <v>s</v>
          </cell>
          <cell r="F4178" t="str">
            <v>late-8</v>
          </cell>
          <cell r="G4178" t="str">
            <v>z@</v>
          </cell>
          <cell r="H4178" t="str">
            <v>@s</v>
          </cell>
          <cell r="I4178">
            <v>5</v>
          </cell>
          <cell r="J4178" t="str">
            <v>Not Found</v>
          </cell>
          <cell r="K4178">
            <v>0.1608</v>
          </cell>
          <cell r="L4178">
            <v>7.1999999999999998E-3</v>
          </cell>
          <cell r="M4178">
            <v>7</v>
          </cell>
          <cell r="N4178" t="str">
            <v>Not Found</v>
          </cell>
          <cell r="O4178">
            <v>0.14499999999999999</v>
          </cell>
          <cell r="P4178">
            <v>7.0000000000000001E-3</v>
          </cell>
          <cell r="Q4178">
            <v>6</v>
          </cell>
          <cell r="R4178">
            <v>1.1976781771014549</v>
          </cell>
          <cell r="S4178">
            <v>1.1676741210104604</v>
          </cell>
          <cell r="T4178">
            <v>-0.68898467080757508</v>
          </cell>
          <cell r="U4178">
            <v>0.57157981110394651</v>
          </cell>
          <cell r="V4178">
            <v>1.0238067846934547</v>
          </cell>
          <cell r="W4178">
            <v>-0.20404721553737729</v>
          </cell>
          <cell r="X4178">
            <v>88</v>
          </cell>
          <cell r="Y4178">
            <v>88</v>
          </cell>
          <cell r="Z4178">
            <v>24</v>
          </cell>
          <cell r="AA4178">
            <v>72</v>
          </cell>
          <cell r="AB4178">
            <v>85</v>
          </cell>
          <cell r="AC4178">
            <v>42</v>
          </cell>
        </row>
        <row r="4179">
          <cell r="A4179" t="str">
            <v>z@S</v>
          </cell>
          <cell r="B4179" t="str">
            <v>z</v>
          </cell>
          <cell r="C4179" t="str">
            <v>late-8</v>
          </cell>
          <cell r="D4179" t="str">
            <v>@</v>
          </cell>
          <cell r="E4179" t="str">
            <v>S</v>
          </cell>
          <cell r="F4179" t="str">
            <v>late-8</v>
          </cell>
          <cell r="G4179" t="str">
            <v>z@</v>
          </cell>
          <cell r="H4179" t="str">
            <v>@S</v>
          </cell>
          <cell r="I4179">
            <v>5</v>
          </cell>
          <cell r="J4179" t="str">
            <v>Not Found</v>
          </cell>
          <cell r="K4179">
            <v>8.9700000000000002E-2</v>
          </cell>
          <cell r="L4179">
            <v>2E-3</v>
          </cell>
          <cell r="M4179">
            <v>11</v>
          </cell>
          <cell r="N4179" t="str">
            <v>Not Found</v>
          </cell>
          <cell r="O4179">
            <v>9.3799999999999994E-2</v>
          </cell>
          <cell r="P4179">
            <v>1E-3</v>
          </cell>
          <cell r="Q4179">
            <v>5</v>
          </cell>
          <cell r="R4179">
            <v>-0.44296099366753355</v>
          </cell>
          <cell r="S4179">
            <v>-0.34276559501011128</v>
          </cell>
          <cell r="T4179">
            <v>-4.4752669361177014E-2</v>
          </cell>
          <cell r="U4179">
            <v>-0.60052121103126277</v>
          </cell>
          <cell r="V4179">
            <v>-0.80896914534698428</v>
          </cell>
          <cell r="W4179">
            <v>-0.43566121519515877</v>
          </cell>
          <cell r="X4179">
            <v>33</v>
          </cell>
          <cell r="Y4179">
            <v>36</v>
          </cell>
          <cell r="Z4179">
            <v>48</v>
          </cell>
          <cell r="AA4179">
            <v>27</v>
          </cell>
          <cell r="AB4179">
            <v>22</v>
          </cell>
          <cell r="AC4179">
            <v>33</v>
          </cell>
        </row>
        <row r="4180">
          <cell r="A4180" t="str">
            <v>z@t</v>
          </cell>
          <cell r="B4180" t="str">
            <v>z</v>
          </cell>
          <cell r="C4180" t="str">
            <v>late-8</v>
          </cell>
          <cell r="D4180" t="str">
            <v>@</v>
          </cell>
          <cell r="E4180" t="str">
            <v>t</v>
          </cell>
          <cell r="F4180" t="str">
            <v>mid-8</v>
          </cell>
          <cell r="G4180" t="str">
            <v>z@</v>
          </cell>
          <cell r="H4180" t="str">
            <v>@t</v>
          </cell>
          <cell r="I4180">
            <v>4</v>
          </cell>
          <cell r="J4180" t="str">
            <v>Not Found</v>
          </cell>
          <cell r="K4180">
            <v>0.14799999999999999</v>
          </cell>
          <cell r="L4180">
            <v>6.0000000000000001E-3</v>
          </cell>
          <cell r="M4180">
            <v>14</v>
          </cell>
          <cell r="N4180" t="str">
            <v>Not Found</v>
          </cell>
          <cell r="O4180">
            <v>0.15090000000000001</v>
          </cell>
          <cell r="P4180">
            <v>8.5000000000000006E-3</v>
          </cell>
          <cell r="Q4180">
            <v>13</v>
          </cell>
          <cell r="R4180">
            <v>0.90231697617539208</v>
          </cell>
          <cell r="S4180">
            <v>0.8191111096210979</v>
          </cell>
          <cell r="T4180">
            <v>0.43842133172362152</v>
          </cell>
          <cell r="U4180">
            <v>0.70664613982655899</v>
          </cell>
          <cell r="V4180">
            <v>1.4820007672035644</v>
          </cell>
          <cell r="W4180">
            <v>1.4172507820670932</v>
          </cell>
          <cell r="X4180">
            <v>82</v>
          </cell>
          <cell r="Y4180">
            <v>79</v>
          </cell>
          <cell r="Z4180">
            <v>67</v>
          </cell>
          <cell r="AA4180">
            <v>76</v>
          </cell>
          <cell r="AB4180">
            <v>93</v>
          </cell>
          <cell r="AC4180">
            <v>92</v>
          </cell>
        </row>
        <row r="4181">
          <cell r="A4181" t="str">
            <v>z@T</v>
          </cell>
          <cell r="B4181" t="str">
            <v>z</v>
          </cell>
          <cell r="C4181" t="str">
            <v>late-8</v>
          </cell>
          <cell r="D4181" t="str">
            <v>@</v>
          </cell>
          <cell r="E4181" t="str">
            <v>T</v>
          </cell>
          <cell r="F4181" t="str">
            <v>late-8</v>
          </cell>
          <cell r="G4181" t="str">
            <v>z@</v>
          </cell>
          <cell r="H4181" t="str">
            <v>@T</v>
          </cell>
          <cell r="I4181">
            <v>5</v>
          </cell>
          <cell r="J4181" t="str">
            <v>Not Found</v>
          </cell>
          <cell r="K4181">
            <v>8.9399999999999993E-2</v>
          </cell>
          <cell r="L4181">
            <v>1E-3</v>
          </cell>
          <cell r="M4181">
            <v>5</v>
          </cell>
          <cell r="N4181" t="str">
            <v>Not Found</v>
          </cell>
          <cell r="O4181">
            <v>9.1200000000000003E-2</v>
          </cell>
          <cell r="P4181">
            <v>1.9E-3</v>
          </cell>
          <cell r="Q4181">
            <v>4</v>
          </cell>
          <cell r="R4181">
            <v>-0.44988352181423835</v>
          </cell>
          <cell r="S4181">
            <v>-0.6332347711679136</v>
          </cell>
          <cell r="T4181">
            <v>-1.0111006715307742</v>
          </cell>
          <cell r="U4181">
            <v>-0.66004196606156618</v>
          </cell>
          <cell r="V4181">
            <v>-0.53405275584091849</v>
          </cell>
          <cell r="W4181">
            <v>-0.66727521485294028</v>
          </cell>
          <cell r="X4181">
            <v>33</v>
          </cell>
          <cell r="Y4181">
            <v>26</v>
          </cell>
          <cell r="Z4181">
            <v>15</v>
          </cell>
          <cell r="AA4181">
            <v>25</v>
          </cell>
          <cell r="AB4181">
            <v>30</v>
          </cell>
          <cell r="AC4181">
            <v>25</v>
          </cell>
        </row>
        <row r="4182">
          <cell r="A4182" t="str">
            <v>z@v</v>
          </cell>
          <cell r="B4182" t="str">
            <v>z</v>
          </cell>
          <cell r="C4182" t="str">
            <v>late-8</v>
          </cell>
          <cell r="D4182" t="str">
            <v>@</v>
          </cell>
          <cell r="E4182" t="str">
            <v>v</v>
          </cell>
          <cell r="F4182" t="str">
            <v>mid-8</v>
          </cell>
          <cell r="G4182" t="str">
            <v>z@</v>
          </cell>
          <cell r="H4182" t="str">
            <v>@v</v>
          </cell>
          <cell r="I4182">
            <v>4</v>
          </cell>
          <cell r="J4182" t="str">
            <v>Not Found</v>
          </cell>
          <cell r="K4182">
            <v>0.1056</v>
          </cell>
          <cell r="L4182">
            <v>2E-3</v>
          </cell>
          <cell r="M4182">
            <v>3</v>
          </cell>
          <cell r="N4182" t="str">
            <v>Not Found</v>
          </cell>
          <cell r="O4182">
            <v>0.1047</v>
          </cell>
          <cell r="P4182">
            <v>1.6999999999999999E-3</v>
          </cell>
          <cell r="Q4182">
            <v>2</v>
          </cell>
          <cell r="R4182">
            <v>-7.6067001892190206E-2</v>
          </cell>
          <cell r="S4182">
            <v>-0.34276559501011128</v>
          </cell>
          <cell r="T4182">
            <v>-1.3332166722539731</v>
          </cell>
          <cell r="U4182">
            <v>-0.35099189186575908</v>
          </cell>
          <cell r="V4182">
            <v>-0.59514528684226642</v>
          </cell>
          <cell r="W4182">
            <v>-1.1305032141685032</v>
          </cell>
          <cell r="X4182">
            <v>47</v>
          </cell>
          <cell r="Y4182">
            <v>36</v>
          </cell>
          <cell r="Z4182">
            <v>9</v>
          </cell>
          <cell r="AA4182">
            <v>36</v>
          </cell>
          <cell r="AB4182">
            <v>28.000000000000004</v>
          </cell>
          <cell r="AC4182">
            <v>13</v>
          </cell>
        </row>
        <row r="4183">
          <cell r="A4183" t="str">
            <v>z@z</v>
          </cell>
          <cell r="B4183" t="str">
            <v>z</v>
          </cell>
          <cell r="C4183" t="str">
            <v>late-8</v>
          </cell>
          <cell r="D4183" t="str">
            <v>@</v>
          </cell>
          <cell r="E4183" t="str">
            <v>z</v>
          </cell>
          <cell r="F4183" t="str">
            <v>late-8</v>
          </cell>
          <cell r="G4183" t="str">
            <v>z@</v>
          </cell>
          <cell r="H4183" t="str">
            <v>@z</v>
          </cell>
          <cell r="I4183">
            <v>5</v>
          </cell>
          <cell r="J4183" t="str">
            <v>Not Found</v>
          </cell>
          <cell r="K4183">
            <v>0.1021</v>
          </cell>
          <cell r="L4183">
            <v>6.9999999999999999E-4</v>
          </cell>
          <cell r="M4183">
            <v>4</v>
          </cell>
          <cell r="N4183" t="str">
            <v>Not Found</v>
          </cell>
          <cell r="O4183">
            <v>0.1067</v>
          </cell>
          <cell r="P4183">
            <v>1.1999999999999999E-3</v>
          </cell>
          <cell r="Q4183">
            <v>3</v>
          </cell>
          <cell r="R4183">
            <v>-0.15682983027041053</v>
          </cell>
          <cell r="S4183">
            <v>-0.72037552401525429</v>
          </cell>
          <cell r="T4183">
            <v>-1.1721586718923735</v>
          </cell>
          <cell r="U4183">
            <v>-0.30520669568860237</v>
          </cell>
          <cell r="V4183">
            <v>-0.74787661434563646</v>
          </cell>
          <cell r="W4183">
            <v>-0.89888921451072179</v>
          </cell>
          <cell r="X4183">
            <v>44</v>
          </cell>
          <cell r="Y4183">
            <v>23</v>
          </cell>
          <cell r="Z4183">
            <v>12</v>
          </cell>
          <cell r="AA4183">
            <v>38</v>
          </cell>
          <cell r="AB4183">
            <v>23</v>
          </cell>
          <cell r="AC4183">
            <v>18</v>
          </cell>
        </row>
        <row r="4184">
          <cell r="A4184" t="str">
            <v>z^b</v>
          </cell>
          <cell r="B4184" t="str">
            <v>z</v>
          </cell>
          <cell r="C4184" t="str">
            <v>late-8</v>
          </cell>
          <cell r="D4184" t="str">
            <v>^</v>
          </cell>
          <cell r="E4184" t="str">
            <v>b</v>
          </cell>
          <cell r="F4184" t="str">
            <v>early-8</v>
          </cell>
          <cell r="G4184" t="str">
            <v>z^</v>
          </cell>
          <cell r="H4184" t="str">
            <v>^b</v>
          </cell>
          <cell r="I4184">
            <v>3</v>
          </cell>
          <cell r="J4184" t="str">
            <v>Not Found</v>
          </cell>
          <cell r="K4184">
            <v>6.7799999999999999E-2</v>
          </cell>
          <cell r="L4184">
            <v>3.5999999999999999E-3</v>
          </cell>
          <cell r="M4184">
            <v>9</v>
          </cell>
          <cell r="N4184" t="str">
            <v>Not Found</v>
          </cell>
          <cell r="O4184">
            <v>8.3900000000000002E-2</v>
          </cell>
          <cell r="P4184">
            <v>3.5000000000000001E-3</v>
          </cell>
          <cell r="Q4184">
            <v>5</v>
          </cell>
          <cell r="R4184">
            <v>-0.9483055483769689</v>
          </cell>
          <cell r="S4184">
            <v>0.1219850868423723</v>
          </cell>
          <cell r="T4184">
            <v>-0.36686867008437607</v>
          </cell>
          <cell r="U4184">
            <v>-0.82715793210818789</v>
          </cell>
          <cell r="V4184">
            <v>-4.5312507830134761E-2</v>
          </cell>
          <cell r="W4184">
            <v>-0.43566121519515877</v>
          </cell>
          <cell r="X4184">
            <v>17</v>
          </cell>
          <cell r="Y4184">
            <v>55.000000000000007</v>
          </cell>
          <cell r="Z4184">
            <v>36</v>
          </cell>
          <cell r="AA4184">
            <v>20</v>
          </cell>
          <cell r="AB4184">
            <v>49</v>
          </cell>
          <cell r="AC4184">
            <v>33</v>
          </cell>
        </row>
        <row r="4185">
          <cell r="A4185" t="str">
            <v>z^C</v>
          </cell>
          <cell r="B4185" t="str">
            <v>z</v>
          </cell>
          <cell r="C4185" t="str">
            <v>late-8</v>
          </cell>
          <cell r="D4185" t="str">
            <v>^</v>
          </cell>
          <cell r="E4185" t="str">
            <v>C</v>
          </cell>
          <cell r="F4185" t="str">
            <v>mid-8</v>
          </cell>
          <cell r="G4185" t="str">
            <v>z^</v>
          </cell>
          <cell r="H4185" t="str">
            <v>^C</v>
          </cell>
          <cell r="I4185">
            <v>4</v>
          </cell>
          <cell r="J4185" t="str">
            <v>Not Found</v>
          </cell>
          <cell r="K4185">
            <v>4.9799999999999997E-2</v>
          </cell>
          <cell r="L4185">
            <v>6.9999999999999999E-4</v>
          </cell>
          <cell r="M4185">
            <v>5</v>
          </cell>
          <cell r="N4185" t="str">
            <v>Not Found</v>
          </cell>
          <cell r="O4185">
            <v>7.46E-2</v>
          </cell>
          <cell r="P4185">
            <v>1.5E-3</v>
          </cell>
          <cell r="Q4185">
            <v>4</v>
          </cell>
          <cell r="R4185">
            <v>-1.3636572371792446</v>
          </cell>
          <cell r="S4185">
            <v>-0.72037552401525429</v>
          </cell>
          <cell r="T4185">
            <v>-1.0111006715307742</v>
          </cell>
          <cell r="U4185">
            <v>-1.0400590943319663</v>
          </cell>
          <cell r="V4185">
            <v>-0.65623781784361435</v>
          </cell>
          <cell r="W4185">
            <v>-0.66727521485294028</v>
          </cell>
          <cell r="X4185">
            <v>9</v>
          </cell>
          <cell r="Y4185">
            <v>23</v>
          </cell>
          <cell r="Z4185">
            <v>15</v>
          </cell>
          <cell r="AA4185">
            <v>15</v>
          </cell>
          <cell r="AB4185">
            <v>26</v>
          </cell>
          <cell r="AC4185">
            <v>25</v>
          </cell>
        </row>
        <row r="4186">
          <cell r="A4186" t="str">
            <v>z^d</v>
          </cell>
          <cell r="B4186" t="str">
            <v>z</v>
          </cell>
          <cell r="C4186" t="str">
            <v>late-8</v>
          </cell>
          <cell r="D4186" t="str">
            <v>^</v>
          </cell>
          <cell r="E4186" t="str">
            <v>d</v>
          </cell>
          <cell r="F4186" t="str">
            <v>early-8</v>
          </cell>
          <cell r="G4186" t="str">
            <v>z^</v>
          </cell>
          <cell r="H4186" t="str">
            <v>^d</v>
          </cell>
          <cell r="I4186">
            <v>3</v>
          </cell>
          <cell r="J4186" t="str">
            <v>Not Found</v>
          </cell>
          <cell r="K4186">
            <v>7.9799999999999996E-2</v>
          </cell>
          <cell r="L4186">
            <v>1E-3</v>
          </cell>
          <cell r="M4186">
            <v>6</v>
          </cell>
          <cell r="N4186" t="str">
            <v>Not Found</v>
          </cell>
          <cell r="O4186">
            <v>0.11550000000000001</v>
          </cell>
          <cell r="P4186">
            <v>2.0999999999999999E-3</v>
          </cell>
          <cell r="Q4186">
            <v>3</v>
          </cell>
          <cell r="R4186">
            <v>-0.67140442250878529</v>
          </cell>
          <cell r="S4186">
            <v>-0.6332347711679136</v>
          </cell>
          <cell r="T4186">
            <v>-0.85004267116917465</v>
          </cell>
          <cell r="U4186">
            <v>-0.10375183250911323</v>
          </cell>
          <cell r="V4186">
            <v>-0.47296022483957056</v>
          </cell>
          <cell r="W4186">
            <v>-0.89888921451072179</v>
          </cell>
          <cell r="X4186">
            <v>25</v>
          </cell>
          <cell r="Y4186">
            <v>26</v>
          </cell>
          <cell r="Z4186">
            <v>20</v>
          </cell>
          <cell r="AA4186">
            <v>46</v>
          </cell>
          <cell r="AB4186">
            <v>32</v>
          </cell>
          <cell r="AC4186">
            <v>18</v>
          </cell>
        </row>
        <row r="4187">
          <cell r="A4187" t="str">
            <v>z^f</v>
          </cell>
          <cell r="B4187" t="str">
            <v>z</v>
          </cell>
          <cell r="C4187" t="str">
            <v>late-8</v>
          </cell>
          <cell r="D4187" t="str">
            <v>^</v>
          </cell>
          <cell r="E4187" t="str">
            <v>f</v>
          </cell>
          <cell r="F4187" t="str">
            <v>mid-8</v>
          </cell>
          <cell r="G4187" t="str">
            <v>z^</v>
          </cell>
          <cell r="H4187" t="str">
            <v>^f</v>
          </cell>
          <cell r="I4187">
            <v>4</v>
          </cell>
          <cell r="J4187" t="str">
            <v>Not Found</v>
          </cell>
          <cell r="K4187">
            <v>6.1499999999999999E-2</v>
          </cell>
          <cell r="L4187">
            <v>1.6000000000000001E-3</v>
          </cell>
          <cell r="M4187">
            <v>8</v>
          </cell>
          <cell r="N4187" t="str">
            <v>Not Found</v>
          </cell>
          <cell r="O4187">
            <v>8.1299999999999997E-2</v>
          </cell>
          <cell r="P4187">
            <v>2.0999999999999999E-3</v>
          </cell>
          <cell r="Q4187">
            <v>4</v>
          </cell>
          <cell r="R4187">
            <v>-1.0936786394577653</v>
          </cell>
          <cell r="S4187">
            <v>-0.45895326547323223</v>
          </cell>
          <cell r="T4187">
            <v>-0.52792667044597552</v>
          </cell>
          <cell r="U4187">
            <v>-0.88667868713849163</v>
          </cell>
          <cell r="V4187">
            <v>-0.47296022483957056</v>
          </cell>
          <cell r="W4187">
            <v>-0.66727521485294028</v>
          </cell>
          <cell r="X4187">
            <v>14.000000000000002</v>
          </cell>
          <cell r="Y4187">
            <v>32</v>
          </cell>
          <cell r="Z4187">
            <v>30</v>
          </cell>
          <cell r="AA4187">
            <v>19</v>
          </cell>
          <cell r="AB4187">
            <v>32</v>
          </cell>
          <cell r="AC4187">
            <v>25</v>
          </cell>
        </row>
        <row r="4188">
          <cell r="A4188" t="str">
            <v>z^g</v>
          </cell>
          <cell r="B4188" t="str">
            <v>z</v>
          </cell>
          <cell r="C4188" t="str">
            <v>late-8</v>
          </cell>
          <cell r="D4188" t="str">
            <v>^</v>
          </cell>
          <cell r="E4188" t="str">
            <v>g</v>
          </cell>
          <cell r="F4188" t="str">
            <v>mid-8</v>
          </cell>
          <cell r="G4188" t="str">
            <v>z^</v>
          </cell>
          <cell r="H4188" t="str">
            <v>^g</v>
          </cell>
          <cell r="I4188">
            <v>4</v>
          </cell>
          <cell r="J4188" t="str">
            <v>Not Found</v>
          </cell>
          <cell r="K4188">
            <v>5.9700000000000003E-2</v>
          </cell>
          <cell r="L4188">
            <v>1.2999999999999999E-3</v>
          </cell>
          <cell r="M4188">
            <v>11</v>
          </cell>
          <cell r="N4188" t="str">
            <v>Not Found</v>
          </cell>
          <cell r="O4188">
            <v>8.1000000000000003E-2</v>
          </cell>
          <cell r="P4188">
            <v>2.3E-3</v>
          </cell>
          <cell r="Q4188">
            <v>5</v>
          </cell>
          <cell r="R4188">
            <v>-1.1352138083379928</v>
          </cell>
          <cell r="S4188">
            <v>-0.54609401832057292</v>
          </cell>
          <cell r="T4188">
            <v>-4.4752669361177014E-2</v>
          </cell>
          <cell r="U4188">
            <v>-0.89354646656506498</v>
          </cell>
          <cell r="V4188">
            <v>-0.41186769383822258</v>
          </cell>
          <cell r="W4188">
            <v>-0.43566121519515877</v>
          </cell>
          <cell r="X4188">
            <v>13</v>
          </cell>
          <cell r="Y4188">
            <v>28.999999999999996</v>
          </cell>
          <cell r="Z4188">
            <v>48</v>
          </cell>
          <cell r="AA4188">
            <v>19</v>
          </cell>
          <cell r="AB4188">
            <v>35</v>
          </cell>
          <cell r="AC4188">
            <v>33</v>
          </cell>
        </row>
        <row r="4189">
          <cell r="A4189" t="str">
            <v>z^G</v>
          </cell>
          <cell r="B4189" t="str">
            <v>z</v>
          </cell>
          <cell r="C4189" t="str">
            <v>late-8</v>
          </cell>
          <cell r="D4189" t="str">
            <v>^</v>
          </cell>
          <cell r="E4189" t="str">
            <v>G</v>
          </cell>
          <cell r="F4189" t="str">
            <v>mid-8</v>
          </cell>
          <cell r="G4189" t="str">
            <v>z^</v>
          </cell>
          <cell r="H4189" t="str">
            <v>^G</v>
          </cell>
          <cell r="I4189">
            <v>4</v>
          </cell>
          <cell r="J4189" t="str">
            <v>Not Found</v>
          </cell>
          <cell r="K4189">
            <v>5.3499999999999999E-2</v>
          </cell>
          <cell r="L4189">
            <v>2.7000000000000001E-3</v>
          </cell>
          <cell r="M4189">
            <v>9</v>
          </cell>
          <cell r="N4189" t="str">
            <v>Not Found</v>
          </cell>
          <cell r="O4189">
            <v>8.0799999999999997E-2</v>
          </cell>
          <cell r="P4189">
            <v>3.3999999999999998E-3</v>
          </cell>
          <cell r="Q4189">
            <v>4</v>
          </cell>
          <cell r="R4189">
            <v>-1.2782793900365546</v>
          </cell>
          <cell r="S4189">
            <v>-0.13943717169964967</v>
          </cell>
          <cell r="T4189">
            <v>-0.36686867008437607</v>
          </cell>
          <cell r="U4189">
            <v>-0.8981249861827808</v>
          </cell>
          <cell r="V4189">
            <v>-7.5858773330808829E-2</v>
          </cell>
          <cell r="W4189">
            <v>-0.66727521485294028</v>
          </cell>
          <cell r="X4189">
            <v>10</v>
          </cell>
          <cell r="Y4189">
            <v>44</v>
          </cell>
          <cell r="Z4189">
            <v>36</v>
          </cell>
          <cell r="AA4189">
            <v>18</v>
          </cell>
          <cell r="AB4189">
            <v>48</v>
          </cell>
          <cell r="AC4189">
            <v>25</v>
          </cell>
        </row>
        <row r="4190">
          <cell r="A4190" t="str">
            <v>z^J</v>
          </cell>
          <cell r="B4190" t="str">
            <v>z</v>
          </cell>
          <cell r="C4190" t="str">
            <v>late-8</v>
          </cell>
          <cell r="D4190" t="str">
            <v>^</v>
          </cell>
          <cell r="E4190" t="str">
            <v>J</v>
          </cell>
          <cell r="F4190" t="str">
            <v>mid-8</v>
          </cell>
          <cell r="G4190" t="str">
            <v>z^</v>
          </cell>
          <cell r="H4190" t="str">
            <v>^J</v>
          </cell>
          <cell r="I4190">
            <v>4</v>
          </cell>
          <cell r="J4190" t="str">
            <v>Not Found</v>
          </cell>
          <cell r="K4190">
            <v>5.2499999999999998E-2</v>
          </cell>
          <cell r="L4190">
            <v>5.0000000000000001E-4</v>
          </cell>
          <cell r="M4190">
            <v>4</v>
          </cell>
          <cell r="N4190" t="str">
            <v>Not Found</v>
          </cell>
          <cell r="O4190">
            <v>6.83E-2</v>
          </cell>
          <cell r="P4190">
            <v>2.9999999999999997E-4</v>
          </cell>
          <cell r="Q4190">
            <v>2</v>
          </cell>
          <cell r="R4190">
            <v>-1.3013544838589031</v>
          </cell>
          <cell r="S4190">
            <v>-0.77846935924681471</v>
          </cell>
          <cell r="T4190">
            <v>-1.1721586718923735</v>
          </cell>
          <cell r="U4190">
            <v>-1.1842824622900097</v>
          </cell>
          <cell r="V4190">
            <v>-1.0227930038517021</v>
          </cell>
          <cell r="W4190">
            <v>-1.1305032141685032</v>
          </cell>
          <cell r="X4190">
            <v>10</v>
          </cell>
          <cell r="Y4190">
            <v>21</v>
          </cell>
          <cell r="Z4190">
            <v>12</v>
          </cell>
          <cell r="AA4190">
            <v>12</v>
          </cell>
          <cell r="AB4190">
            <v>16</v>
          </cell>
          <cell r="AC4190">
            <v>13</v>
          </cell>
        </row>
        <row r="4191">
          <cell r="A4191" t="str">
            <v>z^k</v>
          </cell>
          <cell r="B4191" t="str">
            <v>z</v>
          </cell>
          <cell r="C4191" t="str">
            <v>late-8</v>
          </cell>
          <cell r="D4191" t="str">
            <v>^</v>
          </cell>
          <cell r="E4191" t="str">
            <v>k</v>
          </cell>
          <cell r="F4191" t="str">
            <v>mid-8</v>
          </cell>
          <cell r="G4191" t="str">
            <v>z^</v>
          </cell>
          <cell r="H4191" t="str">
            <v>^k</v>
          </cell>
          <cell r="I4191">
            <v>4</v>
          </cell>
          <cell r="J4191" t="str">
            <v>Not Found</v>
          </cell>
          <cell r="K4191">
            <v>9.5299999999999996E-2</v>
          </cell>
          <cell r="L4191">
            <v>1.9E-3</v>
          </cell>
          <cell r="M4191">
            <v>9</v>
          </cell>
          <cell r="N4191" t="str">
            <v>Not Found</v>
          </cell>
          <cell r="O4191">
            <v>0.1226</v>
          </cell>
          <cell r="P4191">
            <v>3.3E-3</v>
          </cell>
          <cell r="Q4191">
            <v>8</v>
          </cell>
          <cell r="R4191">
            <v>-0.31374046826238133</v>
          </cell>
          <cell r="S4191">
            <v>-0.37181251262589154</v>
          </cell>
          <cell r="T4191">
            <v>-0.36686867008437607</v>
          </cell>
          <cell r="U4191">
            <v>5.8785613919792673E-2</v>
          </cell>
          <cell r="V4191">
            <v>-0.10640503883148275</v>
          </cell>
          <cell r="W4191">
            <v>0.25918078377818571</v>
          </cell>
          <cell r="X4191">
            <v>38</v>
          </cell>
          <cell r="Y4191">
            <v>35</v>
          </cell>
          <cell r="Z4191">
            <v>36</v>
          </cell>
          <cell r="AA4191">
            <v>52</v>
          </cell>
          <cell r="AB4191">
            <v>46</v>
          </cell>
          <cell r="AC4191">
            <v>60</v>
          </cell>
        </row>
        <row r="4192">
          <cell r="A4192" t="str">
            <v>z^l</v>
          </cell>
          <cell r="B4192" t="str">
            <v>z</v>
          </cell>
          <cell r="C4192" t="str">
            <v>late-8</v>
          </cell>
          <cell r="D4192" t="str">
            <v>^</v>
          </cell>
          <cell r="E4192" t="str">
            <v>l</v>
          </cell>
          <cell r="F4192" t="str">
            <v>late-8</v>
          </cell>
          <cell r="G4192" t="str">
            <v>z^</v>
          </cell>
          <cell r="H4192" t="str">
            <v>^l</v>
          </cell>
          <cell r="I4192">
            <v>5</v>
          </cell>
          <cell r="J4192" t="str">
            <v>Not Found</v>
          </cell>
          <cell r="K4192">
            <v>0.11550000000000001</v>
          </cell>
          <cell r="L4192">
            <v>4.5999999999999999E-3</v>
          </cell>
          <cell r="M4192">
            <v>8</v>
          </cell>
          <cell r="N4192" t="str">
            <v>Not Found</v>
          </cell>
          <cell r="O4192">
            <v>0.14349999999999999</v>
          </cell>
          <cell r="P4192">
            <v>1.4E-3</v>
          </cell>
          <cell r="Q4192">
            <v>1</v>
          </cell>
          <cell r="R4192">
            <v>0.15237642694906148</v>
          </cell>
          <cell r="S4192">
            <v>0.41245426300017457</v>
          </cell>
          <cell r="T4192">
            <v>-0.52792667044597552</v>
          </cell>
          <cell r="U4192">
            <v>0.53724091397107909</v>
          </cell>
          <cell r="V4192">
            <v>-0.68678408334428831</v>
          </cell>
          <cell r="W4192">
            <v>-1.3621172138262847</v>
          </cell>
          <cell r="X4192">
            <v>56.000000000000007</v>
          </cell>
          <cell r="Y4192">
            <v>66</v>
          </cell>
          <cell r="Z4192">
            <v>30</v>
          </cell>
          <cell r="AA4192">
            <v>70</v>
          </cell>
          <cell r="AB4192">
            <v>25</v>
          </cell>
          <cell r="AC4192">
            <v>9</v>
          </cell>
        </row>
        <row r="4193">
          <cell r="A4193" t="str">
            <v>z^m</v>
          </cell>
          <cell r="B4193" t="str">
            <v>z</v>
          </cell>
          <cell r="C4193" t="str">
            <v>late-8</v>
          </cell>
          <cell r="D4193" t="str">
            <v>^</v>
          </cell>
          <cell r="E4193" t="str">
            <v>m</v>
          </cell>
          <cell r="F4193" t="str">
            <v>early-8</v>
          </cell>
          <cell r="G4193" t="str">
            <v>z^</v>
          </cell>
          <cell r="H4193" t="str">
            <v>^m</v>
          </cell>
          <cell r="I4193">
            <v>3</v>
          </cell>
          <cell r="J4193" t="str">
            <v>Not Found</v>
          </cell>
          <cell r="K4193">
            <v>9.1200000000000003E-2</v>
          </cell>
          <cell r="L4193">
            <v>5.1000000000000004E-3</v>
          </cell>
          <cell r="M4193">
            <v>12</v>
          </cell>
          <cell r="N4193" t="str">
            <v>Not Found</v>
          </cell>
          <cell r="O4193">
            <v>0.1074</v>
          </cell>
          <cell r="P4193">
            <v>1.09E-2</v>
          </cell>
          <cell r="Q4193">
            <v>10</v>
          </cell>
          <cell r="R4193">
            <v>-0.40834835293401056</v>
          </cell>
          <cell r="S4193">
            <v>0.55768885107907584</v>
          </cell>
          <cell r="T4193">
            <v>0.11630533100042251</v>
          </cell>
          <cell r="U4193">
            <v>-0.28918187702659776</v>
          </cell>
          <cell r="V4193">
            <v>2.2151111392197396</v>
          </cell>
          <cell r="W4193">
            <v>0.72240878309374867</v>
          </cell>
          <cell r="X4193">
            <v>34</v>
          </cell>
          <cell r="Y4193">
            <v>71</v>
          </cell>
          <cell r="Z4193">
            <v>54</v>
          </cell>
          <cell r="AA4193">
            <v>39</v>
          </cell>
          <cell r="AB4193">
            <v>99</v>
          </cell>
          <cell r="AC4193">
            <v>76</v>
          </cell>
        </row>
        <row r="4194">
          <cell r="A4194" t="str">
            <v>z^n</v>
          </cell>
          <cell r="B4194" t="str">
            <v>z</v>
          </cell>
          <cell r="C4194" t="str">
            <v>late-8</v>
          </cell>
          <cell r="D4194" t="str">
            <v>^</v>
          </cell>
          <cell r="E4194" t="str">
            <v>n</v>
          </cell>
          <cell r="F4194" t="str">
            <v>early-8</v>
          </cell>
          <cell r="G4194" t="str">
            <v>z^</v>
          </cell>
          <cell r="H4194" t="str">
            <v>^n</v>
          </cell>
          <cell r="I4194">
            <v>3</v>
          </cell>
          <cell r="J4194" t="str">
            <v>Not Found</v>
          </cell>
          <cell r="K4194">
            <v>0.13789999999999999</v>
          </cell>
          <cell r="L4194">
            <v>5.7000000000000002E-3</v>
          </cell>
          <cell r="M4194">
            <v>14</v>
          </cell>
          <cell r="N4194" t="str">
            <v>Not Found</v>
          </cell>
          <cell r="O4194">
            <v>0.16739999999999999</v>
          </cell>
          <cell r="P4194">
            <v>1.37E-2</v>
          </cell>
          <cell r="Q4194">
            <v>10</v>
          </cell>
          <cell r="R4194">
            <v>0.66925852856967083</v>
          </cell>
          <cell r="S4194">
            <v>0.73197035677375721</v>
          </cell>
          <cell r="T4194">
            <v>0.43842133172362152</v>
          </cell>
          <cell r="U4194">
            <v>1.0843740082881008</v>
          </cell>
          <cell r="V4194">
            <v>3.0704065732386114</v>
          </cell>
          <cell r="W4194">
            <v>0.72240878309374867</v>
          </cell>
          <cell r="X4194">
            <v>75</v>
          </cell>
          <cell r="Y4194">
            <v>77</v>
          </cell>
          <cell r="Z4194">
            <v>67</v>
          </cell>
          <cell r="AA4194">
            <v>86</v>
          </cell>
          <cell r="AB4194">
            <v>100</v>
          </cell>
          <cell r="AC4194">
            <v>76</v>
          </cell>
        </row>
        <row r="4195">
          <cell r="A4195" t="str">
            <v>z^p</v>
          </cell>
          <cell r="B4195" t="str">
            <v>z</v>
          </cell>
          <cell r="C4195" t="str">
            <v>late-8</v>
          </cell>
          <cell r="D4195" t="str">
            <v>^</v>
          </cell>
          <cell r="E4195" t="str">
            <v>p</v>
          </cell>
          <cell r="F4195" t="str">
            <v>early-8</v>
          </cell>
          <cell r="G4195" t="str">
            <v>z^</v>
          </cell>
          <cell r="H4195" t="str">
            <v>^p</v>
          </cell>
          <cell r="I4195">
            <v>3</v>
          </cell>
          <cell r="J4195" t="str">
            <v>Not Found</v>
          </cell>
          <cell r="K4195">
            <v>7.8899999999999998E-2</v>
          </cell>
          <cell r="L4195">
            <v>1.1999999999999999E-3</v>
          </cell>
          <cell r="M4195">
            <v>5</v>
          </cell>
          <cell r="N4195" t="str">
            <v>Not Found</v>
          </cell>
          <cell r="O4195">
            <v>9.4399999999999998E-2</v>
          </cell>
          <cell r="P4195">
            <v>2.5999999999999999E-3</v>
          </cell>
          <cell r="Q4195">
            <v>5</v>
          </cell>
          <cell r="R4195">
            <v>-0.69217200694889902</v>
          </cell>
          <cell r="S4195">
            <v>-0.57514093593635329</v>
          </cell>
          <cell r="T4195">
            <v>-1.0111006715307742</v>
          </cell>
          <cell r="U4195">
            <v>-0.58678565217811574</v>
          </cell>
          <cell r="V4195">
            <v>-0.32022889733620064</v>
          </cell>
          <cell r="W4195">
            <v>-0.43566121519515877</v>
          </cell>
          <cell r="X4195">
            <v>24</v>
          </cell>
          <cell r="Y4195">
            <v>28.000000000000004</v>
          </cell>
          <cell r="Z4195">
            <v>15</v>
          </cell>
          <cell r="AA4195">
            <v>28.000000000000004</v>
          </cell>
          <cell r="AB4195">
            <v>38</v>
          </cell>
          <cell r="AC4195">
            <v>33</v>
          </cell>
        </row>
        <row r="4196">
          <cell r="A4196" t="str">
            <v>z^s</v>
          </cell>
          <cell r="B4196" t="str">
            <v>z</v>
          </cell>
          <cell r="C4196" t="str">
            <v>late-8</v>
          </cell>
          <cell r="D4196" t="str">
            <v>^</v>
          </cell>
          <cell r="E4196" t="str">
            <v>s</v>
          </cell>
          <cell r="F4196" t="str">
            <v>late-8</v>
          </cell>
          <cell r="G4196" t="str">
            <v>z^</v>
          </cell>
          <cell r="H4196" t="str">
            <v>^s</v>
          </cell>
          <cell r="I4196">
            <v>5</v>
          </cell>
          <cell r="J4196" t="str">
            <v>Not Found</v>
          </cell>
          <cell r="K4196">
            <v>0.1206</v>
          </cell>
          <cell r="L4196">
            <v>3.8999999999999998E-3</v>
          </cell>
          <cell r="M4196">
            <v>6</v>
          </cell>
          <cell r="N4196" t="str">
            <v>Not Found</v>
          </cell>
          <cell r="O4196">
            <v>0.1244</v>
          </cell>
          <cell r="P4196">
            <v>3.7000000000000002E-3</v>
          </cell>
          <cell r="Q4196">
            <v>4</v>
          </cell>
          <cell r="R4196">
            <v>0.27005940544303941</v>
          </cell>
          <cell r="S4196">
            <v>0.20912583968971296</v>
          </cell>
          <cell r="T4196">
            <v>-0.85004267116917465</v>
          </cell>
          <cell r="U4196">
            <v>9.9992290479233539E-2</v>
          </cell>
          <cell r="V4196">
            <v>1.5780023171213225E-2</v>
          </cell>
          <cell r="W4196">
            <v>-0.66727521485294028</v>
          </cell>
          <cell r="X4196">
            <v>61</v>
          </cell>
          <cell r="Y4196">
            <v>57.999999999999993</v>
          </cell>
          <cell r="Z4196">
            <v>20</v>
          </cell>
          <cell r="AA4196">
            <v>54</v>
          </cell>
          <cell r="AB4196">
            <v>51</v>
          </cell>
          <cell r="AC4196">
            <v>25</v>
          </cell>
        </row>
        <row r="4197">
          <cell r="A4197" t="str">
            <v>z^S</v>
          </cell>
          <cell r="B4197" t="str">
            <v>z</v>
          </cell>
          <cell r="C4197" t="str">
            <v>late-8</v>
          </cell>
          <cell r="D4197" t="str">
            <v>^</v>
          </cell>
          <cell r="E4197" t="str">
            <v>S</v>
          </cell>
          <cell r="F4197" t="str">
            <v>late-8</v>
          </cell>
          <cell r="G4197" t="str">
            <v>z^</v>
          </cell>
          <cell r="H4197" t="str">
            <v>^S</v>
          </cell>
          <cell r="I4197">
            <v>5</v>
          </cell>
          <cell r="J4197" t="str">
            <v>Not Found</v>
          </cell>
          <cell r="K4197">
            <v>4.9500000000000002E-2</v>
          </cell>
          <cell r="L4197">
            <v>4.0000000000000002E-4</v>
          </cell>
          <cell r="M4197">
            <v>5</v>
          </cell>
          <cell r="N4197" t="str">
            <v>Not Found</v>
          </cell>
          <cell r="O4197">
            <v>7.3200000000000001E-2</v>
          </cell>
          <cell r="P4197">
            <v>1E-3</v>
          </cell>
          <cell r="Q4197">
            <v>3</v>
          </cell>
          <cell r="R4197">
            <v>-1.3705797653259491</v>
          </cell>
          <cell r="S4197">
            <v>-0.80751627686259497</v>
          </cell>
          <cell r="T4197">
            <v>-1.0111006715307742</v>
          </cell>
          <cell r="U4197">
            <v>-1.0721087316559759</v>
          </cell>
          <cell r="V4197">
            <v>-0.80896914534698428</v>
          </cell>
          <cell r="W4197">
            <v>-0.89888921451072179</v>
          </cell>
          <cell r="X4197">
            <v>9</v>
          </cell>
          <cell r="Y4197">
            <v>21</v>
          </cell>
          <cell r="Z4197">
            <v>15</v>
          </cell>
          <cell r="AA4197">
            <v>14.000000000000002</v>
          </cell>
          <cell r="AB4197">
            <v>22</v>
          </cell>
          <cell r="AC4197">
            <v>18</v>
          </cell>
        </row>
        <row r="4198">
          <cell r="A4198" t="str">
            <v>z^t</v>
          </cell>
          <cell r="B4198" t="str">
            <v>z</v>
          </cell>
          <cell r="C4198" t="str">
            <v>late-8</v>
          </cell>
          <cell r="D4198" t="str">
            <v>^</v>
          </cell>
          <cell r="E4198" t="str">
            <v>t</v>
          </cell>
          <cell r="F4198" t="str">
            <v>mid-8</v>
          </cell>
          <cell r="G4198" t="str">
            <v>z^</v>
          </cell>
          <cell r="H4198" t="str">
            <v>^t</v>
          </cell>
          <cell r="I4198">
            <v>4</v>
          </cell>
          <cell r="J4198" t="str">
            <v>Not Found</v>
          </cell>
          <cell r="K4198">
            <v>0.10780000000000001</v>
          </cell>
          <cell r="L4198">
            <v>2.3999999999999998E-3</v>
          </cell>
          <cell r="M4198">
            <v>10</v>
          </cell>
          <cell r="N4198" t="str">
            <v>Not Found</v>
          </cell>
          <cell r="O4198">
            <v>0.1303</v>
          </cell>
          <cell r="P4198">
            <v>3.8E-3</v>
          </cell>
          <cell r="Q4198">
            <v>7</v>
          </cell>
          <cell r="R4198">
            <v>-2.5301795483023019E-2</v>
          </cell>
          <cell r="S4198">
            <v>-0.22657792454699047</v>
          </cell>
          <cell r="T4198">
            <v>-0.20581066972277653</v>
          </cell>
          <cell r="U4198">
            <v>0.23505861920184562</v>
          </cell>
          <cell r="V4198">
            <v>4.632628867188715E-2</v>
          </cell>
          <cell r="W4198">
            <v>2.7566784120404197E-2</v>
          </cell>
          <cell r="X4198">
            <v>49</v>
          </cell>
          <cell r="Y4198">
            <v>41</v>
          </cell>
          <cell r="Z4198">
            <v>42</v>
          </cell>
          <cell r="AA4198">
            <v>59</v>
          </cell>
          <cell r="AB4198">
            <v>52</v>
          </cell>
          <cell r="AC4198">
            <v>51</v>
          </cell>
        </row>
        <row r="4199">
          <cell r="A4199" t="str">
            <v>z^v</v>
          </cell>
          <cell r="B4199" t="str">
            <v>z</v>
          </cell>
          <cell r="C4199" t="str">
            <v>late-8</v>
          </cell>
          <cell r="D4199" t="str">
            <v>^</v>
          </cell>
          <cell r="E4199" t="str">
            <v>v</v>
          </cell>
          <cell r="F4199" t="str">
            <v>mid-8</v>
          </cell>
          <cell r="G4199" t="str">
            <v>z^</v>
          </cell>
          <cell r="H4199" t="str">
            <v>^v</v>
          </cell>
          <cell r="I4199">
            <v>4</v>
          </cell>
          <cell r="J4199" t="str">
            <v>Not Found</v>
          </cell>
          <cell r="K4199">
            <v>6.54E-2</v>
          </cell>
          <cell r="L4199">
            <v>1.1999999999999999E-3</v>
          </cell>
          <cell r="M4199">
            <v>2</v>
          </cell>
          <cell r="N4199" t="str">
            <v>Not Found</v>
          </cell>
          <cell r="O4199">
            <v>8.4099999999999994E-2</v>
          </cell>
          <cell r="P4199">
            <v>1.6999999999999999E-3</v>
          </cell>
          <cell r="Q4199">
            <v>2</v>
          </cell>
          <cell r="R4199">
            <v>-1.0036857735506057</v>
          </cell>
          <cell r="S4199">
            <v>-0.57514093593635329</v>
          </cell>
          <cell r="T4199">
            <v>-1.4942746726155727</v>
          </cell>
          <cell r="U4199">
            <v>-0.82257941249047239</v>
          </cell>
          <cell r="V4199">
            <v>-0.59514528684226642</v>
          </cell>
          <cell r="W4199">
            <v>-1.1305032141685032</v>
          </cell>
          <cell r="X4199">
            <v>16</v>
          </cell>
          <cell r="Y4199">
            <v>28.000000000000004</v>
          </cell>
          <cell r="Z4199">
            <v>7.0000000000000009</v>
          </cell>
          <cell r="AA4199">
            <v>21</v>
          </cell>
          <cell r="AB4199">
            <v>28.000000000000004</v>
          </cell>
          <cell r="AC4199">
            <v>13</v>
          </cell>
        </row>
        <row r="4200">
          <cell r="A4200" t="str">
            <v>z^z</v>
          </cell>
          <cell r="B4200" t="str">
            <v>z</v>
          </cell>
          <cell r="C4200" t="str">
            <v>late-8</v>
          </cell>
          <cell r="D4200" t="str">
            <v>^</v>
          </cell>
          <cell r="E4200" t="str">
            <v>z</v>
          </cell>
          <cell r="F4200" t="str">
            <v>late-8</v>
          </cell>
          <cell r="G4200" t="str">
            <v>z^</v>
          </cell>
          <cell r="H4200" t="str">
            <v>^z</v>
          </cell>
          <cell r="I4200">
            <v>5</v>
          </cell>
          <cell r="J4200" t="str">
            <v>Not Found</v>
          </cell>
          <cell r="K4200">
            <v>6.1899999999999997E-2</v>
          </cell>
          <cell r="L4200">
            <v>1E-3</v>
          </cell>
          <cell r="M4200">
            <v>3</v>
          </cell>
          <cell r="N4200" t="str">
            <v>Not Found</v>
          </cell>
          <cell r="O4200">
            <v>8.6099999999999996E-2</v>
          </cell>
          <cell r="P4200">
            <v>2.5999999999999999E-3</v>
          </cell>
          <cell r="Q4200">
            <v>3</v>
          </cell>
          <cell r="R4200">
            <v>-1.084448601928826</v>
          </cell>
          <cell r="S4200">
            <v>-0.6332347711679136</v>
          </cell>
          <cell r="T4200">
            <v>-1.3332166722539731</v>
          </cell>
          <cell r="U4200">
            <v>-0.77679421631331569</v>
          </cell>
          <cell r="V4200">
            <v>-0.32022889733620064</v>
          </cell>
          <cell r="W4200">
            <v>-0.89888921451072179</v>
          </cell>
          <cell r="X4200">
            <v>14.000000000000002</v>
          </cell>
          <cell r="Y4200">
            <v>26</v>
          </cell>
          <cell r="Z4200">
            <v>9</v>
          </cell>
          <cell r="AA4200">
            <v>22</v>
          </cell>
          <cell r="AB4200">
            <v>38</v>
          </cell>
          <cell r="AC4200">
            <v>18</v>
          </cell>
        </row>
        <row r="4201">
          <cell r="A4201" t="str">
            <v>zab</v>
          </cell>
          <cell r="B4201" t="str">
            <v>z</v>
          </cell>
          <cell r="C4201" t="str">
            <v>late-8</v>
          </cell>
          <cell r="D4201" t="str">
            <v>a</v>
          </cell>
          <cell r="E4201" t="str">
            <v>b</v>
          </cell>
          <cell r="F4201" t="str">
            <v>early-8</v>
          </cell>
          <cell r="G4201" t="str">
            <v>za</v>
          </cell>
          <cell r="H4201" t="str">
            <v>ab</v>
          </cell>
          <cell r="I4201">
            <v>3</v>
          </cell>
          <cell r="J4201" t="str">
            <v>Not Found</v>
          </cell>
          <cell r="K4201">
            <v>8.9099999999999999E-2</v>
          </cell>
          <cell r="L4201">
            <v>2.0999999999999999E-3</v>
          </cell>
          <cell r="M4201">
            <v>12</v>
          </cell>
          <cell r="N4201" t="str">
            <v>Not Found</v>
          </cell>
          <cell r="O4201">
            <v>8.6900000000000005E-2</v>
          </cell>
          <cell r="P4201">
            <v>3.3999999999999998E-3</v>
          </cell>
          <cell r="Q4201">
            <v>6</v>
          </cell>
          <cell r="R4201">
            <v>-0.45680604996094282</v>
          </cell>
          <cell r="S4201">
            <v>-0.31371867739433112</v>
          </cell>
          <cell r="T4201">
            <v>0.11630533100042251</v>
          </cell>
          <cell r="U4201">
            <v>-0.75848013784245294</v>
          </cell>
          <cell r="V4201">
            <v>-7.5858773330808829E-2</v>
          </cell>
          <cell r="W4201">
            <v>-0.20404721553737729</v>
          </cell>
          <cell r="X4201">
            <v>32</v>
          </cell>
          <cell r="Y4201">
            <v>37</v>
          </cell>
          <cell r="Z4201">
            <v>54</v>
          </cell>
          <cell r="AA4201">
            <v>22</v>
          </cell>
          <cell r="AB4201">
            <v>48</v>
          </cell>
          <cell r="AC4201">
            <v>42</v>
          </cell>
        </row>
        <row r="4202">
          <cell r="A4202" t="str">
            <v>zad</v>
          </cell>
          <cell r="B4202" t="str">
            <v>z</v>
          </cell>
          <cell r="C4202" t="str">
            <v>late-8</v>
          </cell>
          <cell r="D4202" t="str">
            <v>a</v>
          </cell>
          <cell r="E4202" t="str">
            <v>d</v>
          </cell>
          <cell r="F4202" t="str">
            <v>early-8</v>
          </cell>
          <cell r="G4202" t="str">
            <v>za</v>
          </cell>
          <cell r="H4202" t="str">
            <v>ad</v>
          </cell>
          <cell r="I4202">
            <v>3</v>
          </cell>
          <cell r="J4202" t="str">
            <v>Not Found</v>
          </cell>
          <cell r="K4202">
            <v>0.10100000000000001</v>
          </cell>
          <cell r="L4202">
            <v>2.5999999999999999E-3</v>
          </cell>
          <cell r="M4202">
            <v>12</v>
          </cell>
          <cell r="N4202" t="str">
            <v>Not Found</v>
          </cell>
          <cell r="O4202">
            <v>0.11849999999999999</v>
          </cell>
          <cell r="P4202">
            <v>2.3E-3</v>
          </cell>
          <cell r="Q4202">
            <v>5</v>
          </cell>
          <cell r="R4202">
            <v>-0.1822124334749938</v>
          </cell>
          <cell r="S4202">
            <v>-0.16848408931542999</v>
          </cell>
          <cell r="T4202">
            <v>0.11630533100042251</v>
          </cell>
          <cell r="U4202">
            <v>-3.5074038243378548E-2</v>
          </cell>
          <cell r="V4202">
            <v>-0.41186769383822258</v>
          </cell>
          <cell r="W4202">
            <v>-0.43566121519515877</v>
          </cell>
          <cell r="X4202">
            <v>43</v>
          </cell>
          <cell r="Y4202">
            <v>43</v>
          </cell>
          <cell r="Z4202">
            <v>54</v>
          </cell>
          <cell r="AA4202">
            <v>49</v>
          </cell>
          <cell r="AB4202">
            <v>35</v>
          </cell>
          <cell r="AC4202">
            <v>33</v>
          </cell>
        </row>
        <row r="4203">
          <cell r="A4203" t="str">
            <v>zag</v>
          </cell>
          <cell r="B4203" t="str">
            <v>z</v>
          </cell>
          <cell r="C4203" t="str">
            <v>late-8</v>
          </cell>
          <cell r="D4203" t="str">
            <v>a</v>
          </cell>
          <cell r="E4203" t="str">
            <v>g</v>
          </cell>
          <cell r="F4203" t="str">
            <v>mid-8</v>
          </cell>
          <cell r="G4203" t="str">
            <v>za</v>
          </cell>
          <cell r="H4203" t="str">
            <v>ag</v>
          </cell>
          <cell r="I4203">
            <v>4</v>
          </cell>
          <cell r="J4203" t="str">
            <v>Not Found</v>
          </cell>
          <cell r="K4203">
            <v>8.1000000000000003E-2</v>
          </cell>
          <cell r="L4203">
            <v>8.0000000000000004E-4</v>
          </cell>
          <cell r="M4203">
            <v>4</v>
          </cell>
          <cell r="N4203" t="str">
            <v>Not Found</v>
          </cell>
          <cell r="O4203">
            <v>8.4000000000000005E-2</v>
          </cell>
          <cell r="P4203">
            <v>5.9999999999999995E-4</v>
          </cell>
          <cell r="Q4203">
            <v>2</v>
          </cell>
          <cell r="R4203">
            <v>-0.64371430992196677</v>
          </cell>
          <cell r="S4203">
            <v>-0.69132860639947413</v>
          </cell>
          <cell r="T4203">
            <v>-1.1721586718923735</v>
          </cell>
          <cell r="U4203">
            <v>-0.82486867229933003</v>
          </cell>
          <cell r="V4203">
            <v>-0.93115420734968024</v>
          </cell>
          <cell r="W4203">
            <v>-1.1305032141685032</v>
          </cell>
          <cell r="X4203">
            <v>26</v>
          </cell>
          <cell r="Y4203">
            <v>24</v>
          </cell>
          <cell r="Z4203">
            <v>12</v>
          </cell>
          <cell r="AA4203">
            <v>21</v>
          </cell>
          <cell r="AB4203">
            <v>18</v>
          </cell>
          <cell r="AC4203">
            <v>13</v>
          </cell>
        </row>
        <row r="4204">
          <cell r="A4204" t="str">
            <v>zaG</v>
          </cell>
          <cell r="B4204" t="str">
            <v>z</v>
          </cell>
          <cell r="C4204" t="str">
            <v>late-8</v>
          </cell>
          <cell r="D4204" t="str">
            <v>a</v>
          </cell>
          <cell r="E4204" t="str">
            <v>G</v>
          </cell>
          <cell r="F4204" t="str">
            <v>mid-8</v>
          </cell>
          <cell r="G4204" t="str">
            <v>za</v>
          </cell>
          <cell r="H4204" t="str">
            <v>aG</v>
          </cell>
          <cell r="I4204">
            <v>4</v>
          </cell>
          <cell r="J4204" t="str">
            <v>Not Found</v>
          </cell>
          <cell r="K4204">
            <v>7.4800000000000005E-2</v>
          </cell>
          <cell r="L4204">
            <v>8.0000000000000004E-4</v>
          </cell>
          <cell r="M4204">
            <v>2</v>
          </cell>
          <cell r="N4204" t="str">
            <v>Not Found</v>
          </cell>
          <cell r="O4204">
            <v>8.3799999999999999E-2</v>
          </cell>
          <cell r="P4204">
            <v>6.9999999999999999E-4</v>
          </cell>
          <cell r="Q4204">
            <v>3</v>
          </cell>
          <cell r="R4204">
            <v>-0.7867798916205283</v>
          </cell>
          <cell r="S4204">
            <v>-0.69132860639947413</v>
          </cell>
          <cell r="T4204">
            <v>-1.4942746726155727</v>
          </cell>
          <cell r="U4204">
            <v>-0.82944719191704575</v>
          </cell>
          <cell r="V4204">
            <v>-0.90060794184900617</v>
          </cell>
          <cell r="W4204">
            <v>-0.89888921451072179</v>
          </cell>
          <cell r="X4204">
            <v>22</v>
          </cell>
          <cell r="Y4204">
            <v>24</v>
          </cell>
          <cell r="Z4204">
            <v>7.0000000000000009</v>
          </cell>
          <cell r="AA4204">
            <v>20</v>
          </cell>
          <cell r="AB4204">
            <v>19</v>
          </cell>
          <cell r="AC4204">
            <v>18</v>
          </cell>
        </row>
        <row r="4205">
          <cell r="A4205" t="str">
            <v>zaJ</v>
          </cell>
          <cell r="B4205" t="str">
            <v>z</v>
          </cell>
          <cell r="C4205" t="str">
            <v>late-8</v>
          </cell>
          <cell r="D4205" t="str">
            <v>a</v>
          </cell>
          <cell r="E4205" t="str">
            <v>J</v>
          </cell>
          <cell r="F4205" t="str">
            <v>mid-8</v>
          </cell>
          <cell r="G4205" t="str">
            <v>za</v>
          </cell>
          <cell r="H4205" t="str">
            <v>aJ</v>
          </cell>
          <cell r="I4205">
            <v>4</v>
          </cell>
          <cell r="J4205" t="str">
            <v>Not Found</v>
          </cell>
          <cell r="K4205">
            <v>7.3800000000000004E-2</v>
          </cell>
          <cell r="L4205">
            <v>1E-3</v>
          </cell>
          <cell r="M4205">
            <v>3</v>
          </cell>
          <cell r="N4205" t="str">
            <v>Not Found</v>
          </cell>
          <cell r="O4205">
            <v>7.1300000000000002E-2</v>
          </cell>
          <cell r="P4205">
            <v>5.9999999999999995E-4</v>
          </cell>
          <cell r="Q4205">
            <v>1</v>
          </cell>
          <cell r="R4205">
            <v>-0.80985498544287693</v>
          </cell>
          <cell r="S4205">
            <v>-0.6332347711679136</v>
          </cell>
          <cell r="T4205">
            <v>-1.3332166722539731</v>
          </cell>
          <cell r="U4205">
            <v>-1.1156046680242746</v>
          </cell>
          <cell r="V4205">
            <v>-0.93115420734968024</v>
          </cell>
          <cell r="W4205">
            <v>-1.3621172138262847</v>
          </cell>
          <cell r="X4205">
            <v>21</v>
          </cell>
          <cell r="Y4205">
            <v>26</v>
          </cell>
          <cell r="Z4205">
            <v>9</v>
          </cell>
          <cell r="AA4205">
            <v>13</v>
          </cell>
          <cell r="AB4205">
            <v>18</v>
          </cell>
          <cell r="AC4205">
            <v>9</v>
          </cell>
        </row>
        <row r="4206">
          <cell r="A4206" t="str">
            <v>zak</v>
          </cell>
          <cell r="B4206" t="str">
            <v>z</v>
          </cell>
          <cell r="C4206" t="str">
            <v>late-8</v>
          </cell>
          <cell r="D4206" t="str">
            <v>a</v>
          </cell>
          <cell r="E4206" t="str">
            <v>k</v>
          </cell>
          <cell r="F4206" t="str">
            <v>mid-8</v>
          </cell>
          <cell r="G4206" t="str">
            <v>za</v>
          </cell>
          <cell r="H4206" t="str">
            <v>ak</v>
          </cell>
          <cell r="I4206">
            <v>4</v>
          </cell>
          <cell r="J4206" t="str">
            <v>Not Found</v>
          </cell>
          <cell r="K4206">
            <v>0.1166</v>
          </cell>
          <cell r="L4206">
            <v>3.5000000000000001E-3</v>
          </cell>
          <cell r="M4206">
            <v>13</v>
          </cell>
          <cell r="N4206" t="str">
            <v>Not Found</v>
          </cell>
          <cell r="O4206">
            <v>0.12570000000000001</v>
          </cell>
          <cell r="P4206">
            <v>6.0000000000000001E-3</v>
          </cell>
          <cell r="Q4206">
            <v>7</v>
          </cell>
          <cell r="R4206">
            <v>0.17775903015364478</v>
          </cell>
          <cell r="S4206">
            <v>9.2938169226592121E-2</v>
          </cell>
          <cell r="T4206">
            <v>0.27736333136202201</v>
          </cell>
          <cell r="U4206">
            <v>0.12975266799438556</v>
          </cell>
          <cell r="V4206">
            <v>0.71834412968671479</v>
          </cell>
          <cell r="W4206">
            <v>2.7566784120404197E-2</v>
          </cell>
          <cell r="X4206">
            <v>56.999999999999993</v>
          </cell>
          <cell r="Y4206">
            <v>54</v>
          </cell>
          <cell r="Z4206">
            <v>61</v>
          </cell>
          <cell r="AA4206">
            <v>55.000000000000007</v>
          </cell>
          <cell r="AB4206">
            <v>77</v>
          </cell>
          <cell r="AC4206">
            <v>51</v>
          </cell>
        </row>
        <row r="4207">
          <cell r="A4207" t="str">
            <v>zal</v>
          </cell>
          <cell r="B4207" t="str">
            <v>z</v>
          </cell>
          <cell r="C4207" t="str">
            <v>late-8</v>
          </cell>
          <cell r="D4207" t="str">
            <v>a</v>
          </cell>
          <cell r="E4207" t="str">
            <v>l</v>
          </cell>
          <cell r="F4207" t="str">
            <v>late-8</v>
          </cell>
          <cell r="G4207" t="str">
            <v>za</v>
          </cell>
          <cell r="H4207" t="str">
            <v>al</v>
          </cell>
          <cell r="I4207">
            <v>5</v>
          </cell>
          <cell r="J4207" t="str">
            <v>Not Found</v>
          </cell>
          <cell r="K4207">
            <v>0.1368</v>
          </cell>
          <cell r="L4207">
            <v>6.0000000000000001E-3</v>
          </cell>
          <cell r="M4207">
            <v>5</v>
          </cell>
          <cell r="N4207" t="str">
            <v>Not Found</v>
          </cell>
          <cell r="O4207">
            <v>0.14660000000000001</v>
          </cell>
          <cell r="P4207">
            <v>6.1000000000000004E-3</v>
          </cell>
          <cell r="Q4207">
            <v>2</v>
          </cell>
          <cell r="R4207">
            <v>0.64387592536508753</v>
          </cell>
          <cell r="S4207">
            <v>0.8191111096210979</v>
          </cell>
          <cell r="T4207">
            <v>-1.0111006715307742</v>
          </cell>
          <cell r="U4207">
            <v>0.60820796804567223</v>
          </cell>
          <cell r="V4207">
            <v>0.74889039518738887</v>
          </cell>
          <cell r="W4207">
            <v>-1.1305032141685032</v>
          </cell>
          <cell r="X4207">
            <v>74</v>
          </cell>
          <cell r="Y4207">
            <v>79</v>
          </cell>
          <cell r="Z4207">
            <v>15</v>
          </cell>
          <cell r="AA4207">
            <v>73</v>
          </cell>
          <cell r="AB4207">
            <v>78</v>
          </cell>
          <cell r="AC4207">
            <v>13</v>
          </cell>
        </row>
        <row r="4208">
          <cell r="A4208" t="str">
            <v>zam</v>
          </cell>
          <cell r="B4208" t="str">
            <v>z</v>
          </cell>
          <cell r="C4208" t="str">
            <v>late-8</v>
          </cell>
          <cell r="D4208" t="str">
            <v>a</v>
          </cell>
          <cell r="E4208" t="str">
            <v>m</v>
          </cell>
          <cell r="F4208" t="str">
            <v>early-8</v>
          </cell>
          <cell r="G4208" t="str">
            <v>za</v>
          </cell>
          <cell r="H4208" t="str">
            <v>am</v>
          </cell>
          <cell r="I4208">
            <v>3</v>
          </cell>
          <cell r="J4208" t="str">
            <v>Not Found</v>
          </cell>
          <cell r="K4208">
            <v>0.1125</v>
          </cell>
          <cell r="L4208">
            <v>5.8999999999999999E-3</v>
          </cell>
          <cell r="M4208">
            <v>6</v>
          </cell>
          <cell r="N4208" t="str">
            <v>Not Found</v>
          </cell>
          <cell r="O4208">
            <v>0.1104</v>
          </cell>
          <cell r="P4208">
            <v>3.5000000000000001E-3</v>
          </cell>
          <cell r="Q4208">
            <v>5</v>
          </cell>
          <cell r="R4208">
            <v>8.3151145482015507E-2</v>
          </cell>
          <cell r="S4208">
            <v>0.79006419200531752</v>
          </cell>
          <cell r="T4208">
            <v>-0.85004267116917465</v>
          </cell>
          <cell r="U4208">
            <v>-0.22050408276086278</v>
          </cell>
          <cell r="V4208">
            <v>-4.5312507830134761E-2</v>
          </cell>
          <cell r="W4208">
            <v>-0.43566121519515877</v>
          </cell>
          <cell r="X4208">
            <v>53</v>
          </cell>
          <cell r="Y4208">
            <v>79</v>
          </cell>
          <cell r="Z4208">
            <v>20</v>
          </cell>
          <cell r="AA4208">
            <v>41</v>
          </cell>
          <cell r="AB4208">
            <v>49</v>
          </cell>
          <cell r="AC4208">
            <v>33</v>
          </cell>
        </row>
        <row r="4209">
          <cell r="A4209" t="str">
            <v>zan</v>
          </cell>
          <cell r="B4209" t="str">
            <v>z</v>
          </cell>
          <cell r="C4209" t="str">
            <v>late-8</v>
          </cell>
          <cell r="D4209" t="str">
            <v>a</v>
          </cell>
          <cell r="E4209" t="str">
            <v>n</v>
          </cell>
          <cell r="F4209" t="str">
            <v>early-8</v>
          </cell>
          <cell r="G4209" t="str">
            <v>za</v>
          </cell>
          <cell r="H4209" t="str">
            <v>an</v>
          </cell>
          <cell r="I4209">
            <v>3</v>
          </cell>
          <cell r="J4209" t="str">
            <v>Not Found</v>
          </cell>
          <cell r="K4209">
            <v>0.15920000000000001</v>
          </cell>
          <cell r="L4209">
            <v>1.2200000000000001E-2</v>
          </cell>
          <cell r="M4209">
            <v>8</v>
          </cell>
          <cell r="N4209" t="str">
            <v>Not Found</v>
          </cell>
          <cell r="O4209">
            <v>0.17050000000000001</v>
          </cell>
          <cell r="P4209">
            <v>5.7000000000000002E-3</v>
          </cell>
          <cell r="Q4209">
            <v>7</v>
          </cell>
          <cell r="R4209">
            <v>1.1607580269856972</v>
          </cell>
          <cell r="S4209">
            <v>2.6200200017994724</v>
          </cell>
          <cell r="T4209">
            <v>-0.52792667044597552</v>
          </cell>
          <cell r="U4209">
            <v>1.1553410623626941</v>
          </cell>
          <cell r="V4209">
            <v>0.6267053331846929</v>
          </cell>
          <cell r="W4209">
            <v>2.7566784120404197E-2</v>
          </cell>
          <cell r="X4209">
            <v>88</v>
          </cell>
          <cell r="Y4209">
            <v>100</v>
          </cell>
          <cell r="Z4209">
            <v>30</v>
          </cell>
          <cell r="AA4209">
            <v>88</v>
          </cell>
          <cell r="AB4209">
            <v>74</v>
          </cell>
          <cell r="AC4209">
            <v>51</v>
          </cell>
        </row>
        <row r="4210">
          <cell r="A4210" t="str">
            <v>zap</v>
          </cell>
          <cell r="B4210" t="str">
            <v>z</v>
          </cell>
          <cell r="C4210" t="str">
            <v>late-8</v>
          </cell>
          <cell r="D4210" t="str">
            <v>a</v>
          </cell>
          <cell r="E4210" t="str">
            <v>p</v>
          </cell>
          <cell r="F4210" t="str">
            <v>early-8</v>
          </cell>
          <cell r="G4210" t="str">
            <v>za</v>
          </cell>
          <cell r="H4210" t="str">
            <v>ap</v>
          </cell>
          <cell r="I4210">
            <v>3</v>
          </cell>
          <cell r="J4210" t="str">
            <v>Not Found</v>
          </cell>
          <cell r="K4210">
            <v>0.1002</v>
          </cell>
          <cell r="L4210">
            <v>2.7000000000000001E-3</v>
          </cell>
          <cell r="M4210">
            <v>12</v>
          </cell>
          <cell r="N4210" t="str">
            <v>Not Found</v>
          </cell>
          <cell r="O4210">
            <v>9.74E-2</v>
          </cell>
          <cell r="P4210">
            <v>3.5999999999999999E-3</v>
          </cell>
          <cell r="Q4210">
            <v>8</v>
          </cell>
          <cell r="R4210">
            <v>-0.20067250853287291</v>
          </cell>
          <cell r="S4210">
            <v>-0.13943717169964967</v>
          </cell>
          <cell r="T4210">
            <v>0.11630533100042251</v>
          </cell>
          <cell r="U4210">
            <v>-0.51810785791238079</v>
          </cell>
          <cell r="V4210">
            <v>-1.4766242329460836E-2</v>
          </cell>
          <cell r="W4210">
            <v>0.25918078377818571</v>
          </cell>
          <cell r="X4210">
            <v>42</v>
          </cell>
          <cell r="Y4210">
            <v>44</v>
          </cell>
          <cell r="Z4210">
            <v>54</v>
          </cell>
          <cell r="AA4210">
            <v>30</v>
          </cell>
          <cell r="AB4210">
            <v>50</v>
          </cell>
          <cell r="AC4210">
            <v>60</v>
          </cell>
        </row>
        <row r="4211">
          <cell r="A4211" t="str">
            <v>zas</v>
          </cell>
          <cell r="B4211" t="str">
            <v>z</v>
          </cell>
          <cell r="C4211" t="str">
            <v>late-8</v>
          </cell>
          <cell r="D4211" t="str">
            <v>a</v>
          </cell>
          <cell r="E4211" t="str">
            <v>s</v>
          </cell>
          <cell r="F4211" t="str">
            <v>late-8</v>
          </cell>
          <cell r="G4211" t="str">
            <v>za</v>
          </cell>
          <cell r="H4211" t="str">
            <v>as</v>
          </cell>
          <cell r="I4211">
            <v>5</v>
          </cell>
          <cell r="J4211" t="str">
            <v>Not Found</v>
          </cell>
          <cell r="K4211">
            <v>0.1419</v>
          </cell>
          <cell r="L4211">
            <v>2.5999999999999999E-3</v>
          </cell>
          <cell r="M4211">
            <v>2</v>
          </cell>
          <cell r="N4211" t="str">
            <v>Not Found</v>
          </cell>
          <cell r="O4211">
            <v>0.12740000000000001</v>
          </cell>
          <cell r="P4211">
            <v>1.4E-3</v>
          </cell>
          <cell r="Q4211">
            <v>1</v>
          </cell>
          <cell r="R4211">
            <v>0.76155890385906544</v>
          </cell>
          <cell r="S4211">
            <v>-0.16848408931542999</v>
          </cell>
          <cell r="T4211">
            <v>-1.4942746726155727</v>
          </cell>
          <cell r="U4211">
            <v>0.16867008474496883</v>
          </cell>
          <cell r="V4211">
            <v>-0.68678408334428831</v>
          </cell>
          <cell r="W4211">
            <v>-1.3621172138262847</v>
          </cell>
          <cell r="X4211">
            <v>78</v>
          </cell>
          <cell r="Y4211">
            <v>43</v>
          </cell>
          <cell r="Z4211">
            <v>7.0000000000000009</v>
          </cell>
          <cell r="AA4211">
            <v>56.999999999999993</v>
          </cell>
          <cell r="AB4211">
            <v>25</v>
          </cell>
          <cell r="AC4211">
            <v>9</v>
          </cell>
        </row>
        <row r="4212">
          <cell r="A4212" t="str">
            <v>zaS</v>
          </cell>
          <cell r="B4212" t="str">
            <v>z</v>
          </cell>
          <cell r="C4212" t="str">
            <v>late-8</v>
          </cell>
          <cell r="D4212" t="str">
            <v>a</v>
          </cell>
          <cell r="E4212" t="str">
            <v>S</v>
          </cell>
          <cell r="F4212" t="str">
            <v>late-8</v>
          </cell>
          <cell r="G4212" t="str">
            <v>za</v>
          </cell>
          <cell r="H4212" t="str">
            <v>aS</v>
          </cell>
          <cell r="I4212">
            <v>5</v>
          </cell>
          <cell r="J4212" t="str">
            <v>Not Found</v>
          </cell>
          <cell r="K4212">
            <v>7.0800000000000002E-2</v>
          </cell>
          <cell r="L4212">
            <v>2.9999999999999997E-4</v>
          </cell>
          <cell r="M4212">
            <v>4</v>
          </cell>
          <cell r="N4212" t="str">
            <v>Not Found</v>
          </cell>
          <cell r="O4212">
            <v>7.6200000000000004E-2</v>
          </cell>
          <cell r="P4212">
            <v>4.0000000000000002E-4</v>
          </cell>
          <cell r="Q4212">
            <v>2</v>
          </cell>
          <cell r="R4212">
            <v>-0.87908026690992291</v>
          </cell>
          <cell r="S4212">
            <v>-0.83656319447837524</v>
          </cell>
          <cell r="T4212">
            <v>-1.1721586718923735</v>
          </cell>
          <cell r="U4212">
            <v>-1.0034309373902408</v>
          </cell>
          <cell r="V4212">
            <v>-0.99224673835102817</v>
          </cell>
          <cell r="W4212">
            <v>-1.1305032141685032</v>
          </cell>
          <cell r="X4212">
            <v>19</v>
          </cell>
          <cell r="Y4212">
            <v>20</v>
          </cell>
          <cell r="Z4212">
            <v>12</v>
          </cell>
          <cell r="AA4212">
            <v>16</v>
          </cell>
          <cell r="AB4212">
            <v>17</v>
          </cell>
          <cell r="AC4212">
            <v>13</v>
          </cell>
        </row>
        <row r="4213">
          <cell r="A4213" t="str">
            <v>zat</v>
          </cell>
          <cell r="B4213" t="str">
            <v>z</v>
          </cell>
          <cell r="C4213" t="str">
            <v>late-8</v>
          </cell>
          <cell r="D4213" t="str">
            <v>a</v>
          </cell>
          <cell r="E4213" t="str">
            <v>t</v>
          </cell>
          <cell r="F4213" t="str">
            <v>mid-8</v>
          </cell>
          <cell r="G4213" t="str">
            <v>za</v>
          </cell>
          <cell r="H4213" t="str">
            <v>at</v>
          </cell>
          <cell r="I4213">
            <v>4</v>
          </cell>
          <cell r="J4213" t="str">
            <v>Not Found</v>
          </cell>
          <cell r="K4213">
            <v>0.12909999999999999</v>
          </cell>
          <cell r="L4213">
            <v>2.8E-3</v>
          </cell>
          <cell r="M4213">
            <v>16</v>
          </cell>
          <cell r="N4213" t="str">
            <v>Not Found</v>
          </cell>
          <cell r="O4213">
            <v>0.1333</v>
          </cell>
          <cell r="P4213">
            <v>5.3E-3</v>
          </cell>
          <cell r="Q4213">
            <v>9</v>
          </cell>
          <cell r="R4213">
            <v>0.46619770293300272</v>
          </cell>
          <cell r="S4213">
            <v>-0.1103902540838695</v>
          </cell>
          <cell r="T4213">
            <v>0.76053733244682054</v>
          </cell>
          <cell r="U4213">
            <v>0.30373641346758062</v>
          </cell>
          <cell r="V4213">
            <v>0.50452027118199683</v>
          </cell>
          <cell r="W4213">
            <v>0.49079478343596716</v>
          </cell>
          <cell r="X4213">
            <v>68</v>
          </cell>
          <cell r="Y4213">
            <v>45</v>
          </cell>
          <cell r="Z4213">
            <v>78</v>
          </cell>
          <cell r="AA4213">
            <v>62</v>
          </cell>
          <cell r="AB4213">
            <v>70</v>
          </cell>
          <cell r="AC4213">
            <v>69</v>
          </cell>
        </row>
        <row r="4214">
          <cell r="A4214" t="str">
            <v>zaz</v>
          </cell>
          <cell r="B4214" t="str">
            <v>z</v>
          </cell>
          <cell r="C4214" t="str">
            <v>late-8</v>
          </cell>
          <cell r="D4214" t="str">
            <v>a</v>
          </cell>
          <cell r="E4214" t="str">
            <v>z</v>
          </cell>
          <cell r="F4214" t="str">
            <v>late-8</v>
          </cell>
          <cell r="G4214" t="str">
            <v>za</v>
          </cell>
          <cell r="H4214" t="str">
            <v>az</v>
          </cell>
          <cell r="I4214">
            <v>5</v>
          </cell>
          <cell r="J4214" t="str">
            <v>Not Found</v>
          </cell>
          <cell r="K4214">
            <v>8.3199999999999996E-2</v>
          </cell>
          <cell r="L4214">
            <v>8.9999999999999998E-4</v>
          </cell>
          <cell r="M4214">
            <v>1</v>
          </cell>
          <cell r="N4214" t="str">
            <v>Not Found</v>
          </cell>
          <cell r="O4214">
            <v>8.9200000000000002E-2</v>
          </cell>
          <cell r="P4214">
            <v>2.9999999999999997E-4</v>
          </cell>
          <cell r="Q4214">
            <v>1</v>
          </cell>
          <cell r="R4214">
            <v>-0.59294910351279984</v>
          </cell>
          <cell r="S4214">
            <v>-0.66228168878369387</v>
          </cell>
          <cell r="T4214">
            <v>-1.6553326729771722</v>
          </cell>
          <cell r="U4214">
            <v>-0.70582716223872288</v>
          </cell>
          <cell r="V4214">
            <v>-1.0227930038517021</v>
          </cell>
          <cell r="W4214">
            <v>-1.3621172138262847</v>
          </cell>
          <cell r="X4214">
            <v>28.000000000000004</v>
          </cell>
          <cell r="Y4214">
            <v>25</v>
          </cell>
          <cell r="Z4214">
            <v>5</v>
          </cell>
          <cell r="AA4214">
            <v>24</v>
          </cell>
          <cell r="AB4214">
            <v>16</v>
          </cell>
          <cell r="AC4214">
            <v>9</v>
          </cell>
        </row>
        <row r="4215">
          <cell r="A4215" t="str">
            <v>zcC</v>
          </cell>
          <cell r="B4215" t="str">
            <v>z</v>
          </cell>
          <cell r="C4215" t="str">
            <v>late-8</v>
          </cell>
          <cell r="D4215" t="str">
            <v>c</v>
          </cell>
          <cell r="E4215" t="str">
            <v>C</v>
          </cell>
          <cell r="F4215" t="str">
            <v>mid-8</v>
          </cell>
          <cell r="G4215" t="str">
            <v>zc</v>
          </cell>
          <cell r="H4215" t="str">
            <v>cC</v>
          </cell>
          <cell r="I4215">
            <v>4</v>
          </cell>
          <cell r="J4215" t="str">
            <v>Not Found</v>
          </cell>
          <cell r="K4215">
            <v>2.7099999999999999E-2</v>
          </cell>
          <cell r="L4215">
            <v>1E-4</v>
          </cell>
          <cell r="M4215">
            <v>2</v>
          </cell>
          <cell r="N4215" t="str">
            <v>Not Found</v>
          </cell>
          <cell r="O4215">
            <v>4.1000000000000002E-2</v>
          </cell>
          <cell r="P4215">
            <v>5.9999999999999995E-4</v>
          </cell>
          <cell r="Q4215">
            <v>1</v>
          </cell>
          <cell r="R4215">
            <v>-1.8874618669465586</v>
          </cell>
          <cell r="S4215">
            <v>-0.89465702970993566</v>
          </cell>
          <cell r="T4215">
            <v>-1.4942746726155727</v>
          </cell>
          <cell r="U4215">
            <v>-1.8092503901081975</v>
          </cell>
          <cell r="V4215">
            <v>-0.93115420734968024</v>
          </cell>
          <cell r="W4215">
            <v>-1.3621172138262847</v>
          </cell>
          <cell r="X4215">
            <v>3</v>
          </cell>
          <cell r="Y4215">
            <v>18</v>
          </cell>
          <cell r="Z4215">
            <v>7.0000000000000009</v>
          </cell>
          <cell r="AA4215">
            <v>4</v>
          </cell>
          <cell r="AB4215">
            <v>18</v>
          </cell>
          <cell r="AC4215">
            <v>9</v>
          </cell>
        </row>
        <row r="4216">
          <cell r="A4216" t="str">
            <v>zcf</v>
          </cell>
          <cell r="B4216" t="str">
            <v>z</v>
          </cell>
          <cell r="C4216" t="str">
            <v>late-8</v>
          </cell>
          <cell r="D4216" t="str">
            <v>c</v>
          </cell>
          <cell r="E4216" t="str">
            <v>f</v>
          </cell>
          <cell r="F4216" t="str">
            <v>mid-8</v>
          </cell>
          <cell r="G4216" t="str">
            <v>zc</v>
          </cell>
          <cell r="H4216" t="str">
            <v>cf</v>
          </cell>
          <cell r="I4216">
            <v>4</v>
          </cell>
          <cell r="J4216" t="str">
            <v>Not Found</v>
          </cell>
          <cell r="K4216">
            <v>3.8800000000000001E-2</v>
          </cell>
          <cell r="L4216">
            <v>5.9999999999999995E-4</v>
          </cell>
          <cell r="M4216">
            <v>2</v>
          </cell>
          <cell r="N4216" t="str">
            <v>Not Found</v>
          </cell>
          <cell r="O4216">
            <v>4.7699999999999999E-2</v>
          </cell>
          <cell r="P4216">
            <v>1.4E-3</v>
          </cell>
          <cell r="Q4216">
            <v>2</v>
          </cell>
          <cell r="R4216">
            <v>-1.6174832692250796</v>
          </cell>
          <cell r="S4216">
            <v>-0.74942244163103455</v>
          </cell>
          <cell r="T4216">
            <v>-1.4942746726155727</v>
          </cell>
          <cell r="U4216">
            <v>-1.6558699829147225</v>
          </cell>
          <cell r="V4216">
            <v>-0.68678408334428831</v>
          </cell>
          <cell r="W4216">
            <v>-1.1305032141685032</v>
          </cell>
          <cell r="X4216">
            <v>5</v>
          </cell>
          <cell r="Y4216">
            <v>22</v>
          </cell>
          <cell r="Z4216">
            <v>7.0000000000000009</v>
          </cell>
          <cell r="AA4216">
            <v>5</v>
          </cell>
          <cell r="AB4216">
            <v>25</v>
          </cell>
          <cell r="AC4216">
            <v>13</v>
          </cell>
        </row>
        <row r="4217">
          <cell r="A4217" t="str">
            <v>zcg</v>
          </cell>
          <cell r="B4217" t="str">
            <v>z</v>
          </cell>
          <cell r="C4217" t="str">
            <v>late-8</v>
          </cell>
          <cell r="D4217" t="str">
            <v>c</v>
          </cell>
          <cell r="E4217" t="str">
            <v>g</v>
          </cell>
          <cell r="F4217" t="str">
            <v>mid-8</v>
          </cell>
          <cell r="G4217" t="str">
            <v>zc</v>
          </cell>
          <cell r="H4217" t="str">
            <v>cg</v>
          </cell>
          <cell r="I4217">
            <v>4</v>
          </cell>
          <cell r="J4217" t="str">
            <v>Not Found</v>
          </cell>
          <cell r="K4217">
            <v>3.6999999999999998E-2</v>
          </cell>
          <cell r="L4217">
            <v>8.0000000000000004E-4</v>
          </cell>
          <cell r="M4217">
            <v>5</v>
          </cell>
          <cell r="N4217" t="str">
            <v>Not Found</v>
          </cell>
          <cell r="O4217">
            <v>4.7399999999999998E-2</v>
          </cell>
          <cell r="P4217">
            <v>1.6000000000000001E-3</v>
          </cell>
          <cell r="Q4217">
            <v>4</v>
          </cell>
          <cell r="R4217">
            <v>-1.6590184381053072</v>
          </cell>
          <cell r="S4217">
            <v>-0.69132860639947413</v>
          </cell>
          <cell r="T4217">
            <v>-1.0111006715307742</v>
          </cell>
          <cell r="U4217">
            <v>-1.6627377623412962</v>
          </cell>
          <cell r="V4217">
            <v>-0.62569155234294049</v>
          </cell>
          <cell r="W4217">
            <v>-0.66727521485294028</v>
          </cell>
          <cell r="X4217">
            <v>5</v>
          </cell>
          <cell r="Y4217">
            <v>24</v>
          </cell>
          <cell r="Z4217">
            <v>15</v>
          </cell>
          <cell r="AA4217">
            <v>5</v>
          </cell>
          <cell r="AB4217">
            <v>27</v>
          </cell>
          <cell r="AC4217">
            <v>25</v>
          </cell>
        </row>
        <row r="4218">
          <cell r="A4218" t="str">
            <v>zcG</v>
          </cell>
          <cell r="B4218" t="str">
            <v>z</v>
          </cell>
          <cell r="C4218" t="str">
            <v>late-8</v>
          </cell>
          <cell r="D4218" t="str">
            <v>c</v>
          </cell>
          <cell r="E4218" t="str">
            <v>G</v>
          </cell>
          <cell r="F4218" t="str">
            <v>mid-8</v>
          </cell>
          <cell r="G4218" t="str">
            <v>zc</v>
          </cell>
          <cell r="H4218" t="str">
            <v>cG</v>
          </cell>
          <cell r="I4218">
            <v>4</v>
          </cell>
          <cell r="J4218" t="str">
            <v>Not Found</v>
          </cell>
          <cell r="K4218">
            <v>3.0800000000000001E-2</v>
          </cell>
          <cell r="L4218">
            <v>8.9999999999999998E-4</v>
          </cell>
          <cell r="M4218">
            <v>7</v>
          </cell>
          <cell r="N4218" t="str">
            <v>Not Found</v>
          </cell>
          <cell r="O4218">
            <v>4.7199999999999999E-2</v>
          </cell>
          <cell r="P4218">
            <v>1.6999999999999999E-3</v>
          </cell>
          <cell r="Q4218">
            <v>5</v>
          </cell>
          <cell r="R4218">
            <v>-1.8020840198038686</v>
          </cell>
          <cell r="S4218">
            <v>-0.66228168878369387</v>
          </cell>
          <cell r="T4218">
            <v>-0.68898467080757508</v>
          </cell>
          <cell r="U4218">
            <v>-1.6673162819590117</v>
          </cell>
          <cell r="V4218">
            <v>-0.59514528684226642</v>
          </cell>
          <cell r="W4218">
            <v>-0.43566121519515877</v>
          </cell>
          <cell r="X4218">
            <v>4</v>
          </cell>
          <cell r="Y4218">
            <v>25</v>
          </cell>
          <cell r="Z4218">
            <v>24</v>
          </cell>
          <cell r="AA4218">
            <v>5</v>
          </cell>
          <cell r="AB4218">
            <v>28.000000000000004</v>
          </cell>
          <cell r="AC4218">
            <v>33</v>
          </cell>
        </row>
        <row r="4219">
          <cell r="A4219" t="str">
            <v>zck</v>
          </cell>
          <cell r="B4219" t="str">
            <v>z</v>
          </cell>
          <cell r="C4219" t="str">
            <v>late-8</v>
          </cell>
          <cell r="D4219" t="str">
            <v>c</v>
          </cell>
          <cell r="E4219" t="str">
            <v>k</v>
          </cell>
          <cell r="F4219" t="str">
            <v>mid-8</v>
          </cell>
          <cell r="G4219" t="str">
            <v>zc</v>
          </cell>
          <cell r="H4219" t="str">
            <v>ck</v>
          </cell>
          <cell r="I4219">
            <v>4</v>
          </cell>
          <cell r="J4219" t="str">
            <v>Not Found</v>
          </cell>
          <cell r="K4219">
            <v>7.2599999999999998E-2</v>
          </cell>
          <cell r="L4219">
            <v>8.9999999999999998E-4</v>
          </cell>
          <cell r="M4219">
            <v>8</v>
          </cell>
          <cell r="N4219" t="str">
            <v>Not Found</v>
          </cell>
          <cell r="O4219">
            <v>8.8999999999999996E-2</v>
          </cell>
          <cell r="P4219">
            <v>2E-3</v>
          </cell>
          <cell r="Q4219">
            <v>5</v>
          </cell>
          <cell r="R4219">
            <v>-0.83754509802969546</v>
          </cell>
          <cell r="S4219">
            <v>-0.66228168878369387</v>
          </cell>
          <cell r="T4219">
            <v>-0.52792667044597552</v>
          </cell>
          <cell r="U4219">
            <v>-0.7104056818564386</v>
          </cell>
          <cell r="V4219">
            <v>-0.50350649034024453</v>
          </cell>
          <cell r="W4219">
            <v>-0.43566121519515877</v>
          </cell>
          <cell r="X4219">
            <v>20</v>
          </cell>
          <cell r="Y4219">
            <v>25</v>
          </cell>
          <cell r="Z4219">
            <v>30</v>
          </cell>
          <cell r="AA4219">
            <v>24</v>
          </cell>
          <cell r="AB4219">
            <v>31</v>
          </cell>
          <cell r="AC4219">
            <v>33</v>
          </cell>
        </row>
        <row r="4220">
          <cell r="A4220" t="str">
            <v>zcl</v>
          </cell>
          <cell r="B4220" t="str">
            <v>z</v>
          </cell>
          <cell r="C4220" t="str">
            <v>late-8</v>
          </cell>
          <cell r="D4220" t="str">
            <v>c</v>
          </cell>
          <cell r="E4220" t="str">
            <v>l</v>
          </cell>
          <cell r="F4220" t="str">
            <v>late-8</v>
          </cell>
          <cell r="G4220" t="str">
            <v>zc</v>
          </cell>
          <cell r="H4220" t="str">
            <v>cl</v>
          </cell>
          <cell r="I4220">
            <v>5</v>
          </cell>
          <cell r="J4220" t="str">
            <v>Not Found</v>
          </cell>
          <cell r="K4220">
            <v>9.2799999999999994E-2</v>
          </cell>
          <cell r="L4220">
            <v>3.5000000000000001E-3</v>
          </cell>
          <cell r="M4220">
            <v>13</v>
          </cell>
          <cell r="N4220" t="str">
            <v>Not Found</v>
          </cell>
          <cell r="O4220">
            <v>0.1099</v>
          </cell>
          <cell r="P4220">
            <v>6.1999999999999998E-3</v>
          </cell>
          <cell r="Q4220">
            <v>9</v>
          </cell>
          <cell r="R4220">
            <v>-0.37142820281825295</v>
          </cell>
          <cell r="S4220">
            <v>9.2938169226592121E-2</v>
          </cell>
          <cell r="T4220">
            <v>0.27736333136202201</v>
          </cell>
          <cell r="U4220">
            <v>-0.23195038180515193</v>
          </cell>
          <cell r="V4220">
            <v>0.77943666068806261</v>
          </cell>
          <cell r="W4220">
            <v>0.49079478343596716</v>
          </cell>
          <cell r="X4220">
            <v>36</v>
          </cell>
          <cell r="Y4220">
            <v>54</v>
          </cell>
          <cell r="Z4220">
            <v>61</v>
          </cell>
          <cell r="AA4220">
            <v>41</v>
          </cell>
          <cell r="AB4220">
            <v>78</v>
          </cell>
          <cell r="AC4220">
            <v>69</v>
          </cell>
        </row>
        <row r="4221">
          <cell r="A4221" t="str">
            <v>zcn</v>
          </cell>
          <cell r="B4221" t="str">
            <v>z</v>
          </cell>
          <cell r="C4221" t="str">
            <v>late-8</v>
          </cell>
          <cell r="D4221" t="str">
            <v>c</v>
          </cell>
          <cell r="E4221" t="str">
            <v>n</v>
          </cell>
          <cell r="F4221" t="str">
            <v>early-8</v>
          </cell>
          <cell r="G4221" t="str">
            <v>zc</v>
          </cell>
          <cell r="H4221" t="str">
            <v>cn</v>
          </cell>
          <cell r="I4221">
            <v>3</v>
          </cell>
          <cell r="J4221" t="str">
            <v>Not Found</v>
          </cell>
          <cell r="K4221">
            <v>0.1152</v>
          </cell>
          <cell r="L4221">
            <v>1.4E-3</v>
          </cell>
          <cell r="M4221">
            <v>9</v>
          </cell>
          <cell r="N4221" t="str">
            <v>Not Found</v>
          </cell>
          <cell r="O4221">
            <v>0.1338</v>
          </cell>
          <cell r="P4221">
            <v>2.7000000000000001E-3</v>
          </cell>
          <cell r="Q4221">
            <v>4</v>
          </cell>
          <cell r="R4221">
            <v>0.14545389880235671</v>
          </cell>
          <cell r="S4221">
            <v>-0.51704710070479265</v>
          </cell>
          <cell r="T4221">
            <v>-0.36686867008437607</v>
          </cell>
          <cell r="U4221">
            <v>0.3151827125118698</v>
          </cell>
          <cell r="V4221">
            <v>-0.28968263183552656</v>
          </cell>
          <cell r="W4221">
            <v>-0.66727521485294028</v>
          </cell>
          <cell r="X4221">
            <v>56.000000000000007</v>
          </cell>
          <cell r="Y4221">
            <v>30</v>
          </cell>
          <cell r="Z4221">
            <v>36</v>
          </cell>
          <cell r="AA4221">
            <v>62</v>
          </cell>
          <cell r="AB4221">
            <v>39</v>
          </cell>
          <cell r="AC4221">
            <v>25</v>
          </cell>
        </row>
        <row r="4222">
          <cell r="A4222" t="str">
            <v>zcr</v>
          </cell>
          <cell r="B4222" t="str">
            <v>z</v>
          </cell>
          <cell r="C4222" t="str">
            <v>late-8</v>
          </cell>
          <cell r="D4222" t="str">
            <v>c</v>
          </cell>
          <cell r="E4222" t="str">
            <v>r</v>
          </cell>
          <cell r="F4222" t="str">
            <v>late-8</v>
          </cell>
          <cell r="G4222" t="str">
            <v>zc</v>
          </cell>
          <cell r="H4222" t="str">
            <v>cr</v>
          </cell>
          <cell r="I4222">
            <v>5</v>
          </cell>
          <cell r="J4222" t="str">
            <v>Not Found</v>
          </cell>
          <cell r="K4222">
            <v>9.7500000000000003E-2</v>
          </cell>
          <cell r="L4222">
            <v>3.0000000000000001E-3</v>
          </cell>
          <cell r="M4222">
            <v>1</v>
          </cell>
          <cell r="N4222" t="str">
            <v>Not Found</v>
          </cell>
          <cell r="O4222">
            <v>0.1164</v>
          </cell>
          <cell r="P4222">
            <v>3.2000000000000002E-3</v>
          </cell>
          <cell r="Q4222">
            <v>4</v>
          </cell>
          <cell r="R4222">
            <v>-0.26297526185321413</v>
          </cell>
          <cell r="S4222">
            <v>-5.2296418852309019E-2</v>
          </cell>
          <cell r="T4222">
            <v>-1.6553326729771722</v>
          </cell>
          <cell r="U4222">
            <v>-8.3148494229392786E-2</v>
          </cell>
          <cell r="V4222">
            <v>-0.13695130433215669</v>
          </cell>
          <cell r="W4222">
            <v>-0.66727521485294028</v>
          </cell>
          <cell r="X4222">
            <v>40</v>
          </cell>
          <cell r="Y4222">
            <v>48</v>
          </cell>
          <cell r="Z4222">
            <v>5</v>
          </cell>
          <cell r="AA4222">
            <v>47</v>
          </cell>
          <cell r="AB4222">
            <v>45</v>
          </cell>
          <cell r="AC4222">
            <v>25</v>
          </cell>
        </row>
        <row r="4223">
          <cell r="A4223" t="str">
            <v>zcs</v>
          </cell>
          <cell r="B4223" t="str">
            <v>z</v>
          </cell>
          <cell r="C4223" t="str">
            <v>late-8</v>
          </cell>
          <cell r="D4223" t="str">
            <v>c</v>
          </cell>
          <cell r="E4223" t="str">
            <v>s</v>
          </cell>
          <cell r="F4223" t="str">
            <v>late-8</v>
          </cell>
          <cell r="G4223" t="str">
            <v>zc</v>
          </cell>
          <cell r="H4223" t="str">
            <v>cs</v>
          </cell>
          <cell r="I4223">
            <v>5</v>
          </cell>
          <cell r="J4223" t="str">
            <v>Not Found</v>
          </cell>
          <cell r="K4223">
            <v>9.7900000000000001E-2</v>
          </cell>
          <cell r="L4223">
            <v>1E-3</v>
          </cell>
          <cell r="M4223">
            <v>5</v>
          </cell>
          <cell r="N4223" t="str">
            <v>Not Found</v>
          </cell>
          <cell r="O4223">
            <v>9.0800000000000006E-2</v>
          </cell>
          <cell r="P4223">
            <v>2.5000000000000001E-3</v>
          </cell>
          <cell r="Q4223">
            <v>4</v>
          </cell>
          <cell r="R4223">
            <v>-0.25374522432427471</v>
          </cell>
          <cell r="S4223">
            <v>-0.6332347711679136</v>
          </cell>
          <cell r="T4223">
            <v>-1.0111006715307742</v>
          </cell>
          <cell r="U4223">
            <v>-0.6691990052969975</v>
          </cell>
          <cell r="V4223">
            <v>-0.3507751628368746</v>
          </cell>
          <cell r="W4223">
            <v>-0.66727521485294028</v>
          </cell>
          <cell r="X4223">
            <v>40</v>
          </cell>
          <cell r="Y4223">
            <v>26</v>
          </cell>
          <cell r="Z4223">
            <v>15</v>
          </cell>
          <cell r="AA4223">
            <v>25</v>
          </cell>
          <cell r="AB4223">
            <v>37</v>
          </cell>
          <cell r="AC4223">
            <v>25</v>
          </cell>
        </row>
        <row r="4224">
          <cell r="A4224" t="str">
            <v>zcS</v>
          </cell>
          <cell r="B4224" t="str">
            <v>z</v>
          </cell>
          <cell r="C4224" t="str">
            <v>late-8</v>
          </cell>
          <cell r="D4224" t="str">
            <v>c</v>
          </cell>
          <cell r="E4224" t="str">
            <v>S</v>
          </cell>
          <cell r="F4224" t="str">
            <v>late-8</v>
          </cell>
          <cell r="G4224" t="str">
            <v>zc</v>
          </cell>
          <cell r="H4224" t="str">
            <v>cS</v>
          </cell>
          <cell r="I4224">
            <v>5</v>
          </cell>
          <cell r="J4224" t="str">
            <v>Not Found</v>
          </cell>
          <cell r="K4224">
            <v>2.6800000000000001E-2</v>
          </cell>
          <cell r="L4224">
            <v>5.0000000000000001E-4</v>
          </cell>
          <cell r="M4224">
            <v>1</v>
          </cell>
          <cell r="N4224" t="str">
            <v>Not Found</v>
          </cell>
          <cell r="O4224">
            <v>3.9600000000000003E-2</v>
          </cell>
          <cell r="P4224">
            <v>1.5E-3</v>
          </cell>
          <cell r="Q4224">
            <v>1</v>
          </cell>
          <cell r="R4224">
            <v>-1.8943843950932631</v>
          </cell>
          <cell r="S4224">
            <v>-0.77846935924681471</v>
          </cell>
          <cell r="T4224">
            <v>-1.6553326729771722</v>
          </cell>
          <cell r="U4224">
            <v>-1.8413000274322069</v>
          </cell>
          <cell r="V4224">
            <v>-0.65623781784361435</v>
          </cell>
          <cell r="W4224">
            <v>-1.3621172138262847</v>
          </cell>
          <cell r="X4224">
            <v>3</v>
          </cell>
          <cell r="Y4224">
            <v>21</v>
          </cell>
          <cell r="Z4224">
            <v>5</v>
          </cell>
          <cell r="AA4224">
            <v>3</v>
          </cell>
          <cell r="AB4224">
            <v>26</v>
          </cell>
          <cell r="AC4224">
            <v>9</v>
          </cell>
        </row>
        <row r="4225">
          <cell r="A4225" t="str">
            <v>zct</v>
          </cell>
          <cell r="B4225" t="str">
            <v>z</v>
          </cell>
          <cell r="C4225" t="str">
            <v>late-8</v>
          </cell>
          <cell r="D4225" t="str">
            <v>c</v>
          </cell>
          <cell r="E4225" t="str">
            <v>t</v>
          </cell>
          <cell r="F4225" t="str">
            <v>mid-8</v>
          </cell>
          <cell r="G4225" t="str">
            <v>zc</v>
          </cell>
          <cell r="H4225" t="str">
            <v>ct</v>
          </cell>
          <cell r="I4225">
            <v>4</v>
          </cell>
          <cell r="J4225" t="str">
            <v>Not Found</v>
          </cell>
          <cell r="K4225">
            <v>8.5099999999999995E-2</v>
          </cell>
          <cell r="L4225">
            <v>1.6999999999999999E-3</v>
          </cell>
          <cell r="M4225">
            <v>10</v>
          </cell>
          <cell r="N4225" t="str">
            <v>Not Found</v>
          </cell>
          <cell r="O4225">
            <v>9.6600000000000005E-2</v>
          </cell>
          <cell r="P4225">
            <v>3.3E-3</v>
          </cell>
          <cell r="Q4225">
            <v>6</v>
          </cell>
          <cell r="R4225">
            <v>-0.54910642525033748</v>
          </cell>
          <cell r="S4225">
            <v>-0.42990634785745202</v>
          </cell>
          <cell r="T4225">
            <v>-0.20581066972277653</v>
          </cell>
          <cell r="U4225">
            <v>-0.53642193638324331</v>
          </cell>
          <cell r="V4225">
            <v>-0.10640503883148275</v>
          </cell>
          <cell r="W4225">
            <v>-0.20404721553737729</v>
          </cell>
          <cell r="X4225">
            <v>28.999999999999996</v>
          </cell>
          <cell r="Y4225">
            <v>33</v>
          </cell>
          <cell r="Z4225">
            <v>42</v>
          </cell>
          <cell r="AA4225">
            <v>30</v>
          </cell>
          <cell r="AB4225">
            <v>46</v>
          </cell>
          <cell r="AC4225">
            <v>42</v>
          </cell>
        </row>
        <row r="4226">
          <cell r="A4226" t="str">
            <v>zcz</v>
          </cell>
          <cell r="B4226" t="str">
            <v>z</v>
          </cell>
          <cell r="C4226" t="str">
            <v>late-8</v>
          </cell>
          <cell r="D4226" t="str">
            <v>c</v>
          </cell>
          <cell r="E4226" t="str">
            <v>z</v>
          </cell>
          <cell r="F4226" t="str">
            <v>late-8</v>
          </cell>
          <cell r="G4226" t="str">
            <v>zc</v>
          </cell>
          <cell r="H4226" t="str">
            <v>cz</v>
          </cell>
          <cell r="I4226">
            <v>5</v>
          </cell>
          <cell r="J4226" t="str">
            <v>Not Found</v>
          </cell>
          <cell r="K4226">
            <v>3.9199999999999999E-2</v>
          </cell>
          <cell r="L4226">
            <v>5.9999999999999995E-4</v>
          </cell>
          <cell r="M4226">
            <v>4</v>
          </cell>
          <cell r="N4226" t="str">
            <v>Not Found</v>
          </cell>
          <cell r="O4226">
            <v>5.2499999999999998E-2</v>
          </cell>
          <cell r="P4226">
            <v>6.9999999999999999E-4</v>
          </cell>
          <cell r="Q4226">
            <v>2</v>
          </cell>
          <cell r="R4226">
            <v>-1.60825323169614</v>
          </cell>
          <cell r="S4226">
            <v>-0.74942244163103455</v>
          </cell>
          <cell r="T4226">
            <v>-1.1721586718923735</v>
          </cell>
          <cell r="U4226">
            <v>-1.5459855120895467</v>
          </cell>
          <cell r="V4226">
            <v>-0.90060794184900617</v>
          </cell>
          <cell r="W4226">
            <v>-1.1305032141685032</v>
          </cell>
          <cell r="X4226">
            <v>5</v>
          </cell>
          <cell r="Y4226">
            <v>22</v>
          </cell>
          <cell r="Z4226">
            <v>12</v>
          </cell>
          <cell r="AA4226">
            <v>6</v>
          </cell>
          <cell r="AB4226">
            <v>19</v>
          </cell>
          <cell r="AC4226">
            <v>13</v>
          </cell>
        </row>
        <row r="4227">
          <cell r="A4227" t="str">
            <v>zEb</v>
          </cell>
          <cell r="B4227" t="str">
            <v>z</v>
          </cell>
          <cell r="C4227" t="str">
            <v>late-8</v>
          </cell>
          <cell r="D4227" t="str">
            <v>E</v>
          </cell>
          <cell r="E4227" t="str">
            <v>b</v>
          </cell>
          <cell r="F4227" t="str">
            <v>early-8</v>
          </cell>
          <cell r="G4227" t="str">
            <v>zE</v>
          </cell>
          <cell r="H4227" t="str">
            <v>Eb</v>
          </cell>
          <cell r="I4227">
            <v>3</v>
          </cell>
          <cell r="J4227" t="str">
            <v>Not Found</v>
          </cell>
          <cell r="K4227">
            <v>0.1014</v>
          </cell>
          <cell r="L4227">
            <v>1.1000000000000001E-3</v>
          </cell>
          <cell r="M4227">
            <v>6</v>
          </cell>
          <cell r="N4227" t="str">
            <v>Not Found</v>
          </cell>
          <cell r="O4227">
            <v>9.4700000000000006E-2</v>
          </cell>
          <cell r="P4227">
            <v>8.9999999999999998E-4</v>
          </cell>
          <cell r="Q4227">
            <v>2</v>
          </cell>
          <cell r="R4227">
            <v>-0.17298239594605441</v>
          </cell>
          <cell r="S4227">
            <v>-0.60418785355213334</v>
          </cell>
          <cell r="T4227">
            <v>-0.85004267116917465</v>
          </cell>
          <cell r="U4227">
            <v>-0.57991787275154205</v>
          </cell>
          <cell r="V4227">
            <v>-0.83951541084765835</v>
          </cell>
          <cell r="W4227">
            <v>-1.1305032141685032</v>
          </cell>
          <cell r="X4227">
            <v>43</v>
          </cell>
          <cell r="Y4227">
            <v>27</v>
          </cell>
          <cell r="Z4227">
            <v>20</v>
          </cell>
          <cell r="AA4227">
            <v>28.000000000000004</v>
          </cell>
          <cell r="AB4227">
            <v>21</v>
          </cell>
          <cell r="AC4227">
            <v>13</v>
          </cell>
        </row>
        <row r="4228">
          <cell r="A4228" t="str">
            <v>zeC</v>
          </cell>
          <cell r="B4228" t="str">
            <v>z</v>
          </cell>
          <cell r="C4228" t="str">
            <v>late-8</v>
          </cell>
          <cell r="D4228" t="str">
            <v>e</v>
          </cell>
          <cell r="E4228" t="str">
            <v>C</v>
          </cell>
          <cell r="F4228" t="str">
            <v>mid-8</v>
          </cell>
          <cell r="G4228" t="str">
            <v>ze</v>
          </cell>
          <cell r="H4228" t="str">
            <v>eC</v>
          </cell>
          <cell r="I4228">
            <v>4</v>
          </cell>
          <cell r="J4228" t="str">
            <v>Not Found</v>
          </cell>
          <cell r="K4228">
            <v>3.9800000000000002E-2</v>
          </cell>
          <cell r="L4228">
            <v>2.0000000000000001E-4</v>
          </cell>
          <cell r="M4228">
            <v>1</v>
          </cell>
          <cell r="N4228" t="str">
            <v>Not Found</v>
          </cell>
          <cell r="O4228">
            <v>5.7799999999999997E-2</v>
          </cell>
          <cell r="P4228">
            <v>1E-4</v>
          </cell>
          <cell r="Q4228">
            <v>1</v>
          </cell>
          <cell r="R4228">
            <v>-1.5944081754027308</v>
          </cell>
          <cell r="S4228">
            <v>-0.86561011209415539</v>
          </cell>
          <cell r="T4228">
            <v>-1.6553326729771722</v>
          </cell>
          <cell r="U4228">
            <v>-1.4246547422200819</v>
          </cell>
          <cell r="V4228">
            <v>-1.0838855348530503</v>
          </cell>
          <cell r="W4228">
            <v>-1.3621172138262847</v>
          </cell>
          <cell r="X4228">
            <v>6</v>
          </cell>
          <cell r="Y4228">
            <v>19</v>
          </cell>
          <cell r="Z4228">
            <v>5</v>
          </cell>
          <cell r="AA4228">
            <v>8</v>
          </cell>
          <cell r="AB4228">
            <v>14.000000000000002</v>
          </cell>
          <cell r="AC4228">
            <v>9</v>
          </cell>
        </row>
        <row r="4229">
          <cell r="A4229" t="str">
            <v>zEC</v>
          </cell>
          <cell r="B4229" t="str">
            <v>z</v>
          </cell>
          <cell r="C4229" t="str">
            <v>late-8</v>
          </cell>
          <cell r="D4229" t="str">
            <v>E</v>
          </cell>
          <cell r="E4229" t="str">
            <v>C</v>
          </cell>
          <cell r="F4229" t="str">
            <v>mid-8</v>
          </cell>
          <cell r="G4229" t="str">
            <v>zE</v>
          </cell>
          <cell r="H4229" t="str">
            <v>EC</v>
          </cell>
          <cell r="I4229">
            <v>4</v>
          </cell>
          <cell r="J4229" t="str">
            <v>Not Found</v>
          </cell>
          <cell r="K4229">
            <v>8.3400000000000002E-2</v>
          </cell>
          <cell r="L4229">
            <v>8.0000000000000004E-4</v>
          </cell>
          <cell r="M4229">
            <v>7</v>
          </cell>
          <cell r="N4229" t="str">
            <v>Not Found</v>
          </cell>
          <cell r="O4229">
            <v>8.5400000000000004E-2</v>
          </cell>
          <cell r="P4229">
            <v>2.9999999999999997E-4</v>
          </cell>
          <cell r="Q4229">
            <v>1</v>
          </cell>
          <cell r="R4229">
            <v>-0.58833408474833004</v>
          </cell>
          <cell r="S4229">
            <v>-0.69132860639947413</v>
          </cell>
          <cell r="T4229">
            <v>-0.68898467080757508</v>
          </cell>
          <cell r="U4229">
            <v>-0.79281903497532036</v>
          </cell>
          <cell r="V4229">
            <v>-1.0227930038517021</v>
          </cell>
          <cell r="W4229">
            <v>-1.3621172138262847</v>
          </cell>
          <cell r="X4229">
            <v>28.000000000000004</v>
          </cell>
          <cell r="Y4229">
            <v>24</v>
          </cell>
          <cell r="Z4229">
            <v>24</v>
          </cell>
          <cell r="AA4229">
            <v>21</v>
          </cell>
          <cell r="AB4229">
            <v>16</v>
          </cell>
          <cell r="AC4229">
            <v>9</v>
          </cell>
        </row>
        <row r="4230">
          <cell r="A4230" t="str">
            <v>zed</v>
          </cell>
          <cell r="B4230" t="str">
            <v>z</v>
          </cell>
          <cell r="C4230" t="str">
            <v>late-8</v>
          </cell>
          <cell r="D4230" t="str">
            <v>e</v>
          </cell>
          <cell r="E4230" t="str">
            <v>d</v>
          </cell>
          <cell r="F4230" t="str">
            <v>early-8</v>
          </cell>
          <cell r="G4230" t="str">
            <v>ze</v>
          </cell>
          <cell r="H4230" t="str">
            <v>ed</v>
          </cell>
          <cell r="I4230">
            <v>3</v>
          </cell>
          <cell r="J4230" t="str">
            <v>Not Found</v>
          </cell>
          <cell r="K4230">
            <v>6.9800000000000001E-2</v>
          </cell>
          <cell r="L4230">
            <v>2.3E-3</v>
          </cell>
          <cell r="M4230">
            <v>10</v>
          </cell>
          <cell r="N4230" t="str">
            <v>Not Found</v>
          </cell>
          <cell r="O4230">
            <v>9.8599999999999993E-2</v>
          </cell>
          <cell r="P4230">
            <v>3.5000000000000001E-3</v>
          </cell>
          <cell r="Q4230">
            <v>8</v>
          </cell>
          <cell r="R4230">
            <v>-0.90215536073227154</v>
          </cell>
          <cell r="S4230">
            <v>-0.25562484216277065</v>
          </cell>
          <cell r="T4230">
            <v>-0.20581066972277653</v>
          </cell>
          <cell r="U4230">
            <v>-0.49063674020608694</v>
          </cell>
          <cell r="V4230">
            <v>-4.5312507830134761E-2</v>
          </cell>
          <cell r="W4230">
            <v>0.25918078377818571</v>
          </cell>
          <cell r="X4230">
            <v>18</v>
          </cell>
          <cell r="Y4230">
            <v>40</v>
          </cell>
          <cell r="Z4230">
            <v>42</v>
          </cell>
          <cell r="AA4230">
            <v>31</v>
          </cell>
          <cell r="AB4230">
            <v>49</v>
          </cell>
          <cell r="AC4230">
            <v>60</v>
          </cell>
        </row>
        <row r="4231">
          <cell r="A4231" t="str">
            <v>zef</v>
          </cell>
          <cell r="B4231" t="str">
            <v>z</v>
          </cell>
          <cell r="C4231" t="str">
            <v>late-8</v>
          </cell>
          <cell r="D4231" t="str">
            <v>e</v>
          </cell>
          <cell r="E4231" t="str">
            <v>f</v>
          </cell>
          <cell r="F4231" t="str">
            <v>mid-8</v>
          </cell>
          <cell r="G4231" t="str">
            <v>ze</v>
          </cell>
          <cell r="H4231" t="str">
            <v>ef</v>
          </cell>
          <cell r="I4231">
            <v>4</v>
          </cell>
          <cell r="J4231" t="str">
            <v>Not Found</v>
          </cell>
          <cell r="K4231">
            <v>5.1499999999999997E-2</v>
          </cell>
          <cell r="L4231">
            <v>5.0000000000000001E-4</v>
          </cell>
          <cell r="M4231">
            <v>3</v>
          </cell>
          <cell r="N4231" t="str">
            <v>Not Found</v>
          </cell>
          <cell r="O4231">
            <v>6.4399999999999999E-2</v>
          </cell>
          <cell r="P4231">
            <v>8.0000000000000004E-4</v>
          </cell>
          <cell r="Q4231">
            <v>1</v>
          </cell>
          <cell r="R4231">
            <v>-1.3244295776812518</v>
          </cell>
          <cell r="S4231">
            <v>-0.77846935924681471</v>
          </cell>
          <cell r="T4231">
            <v>-1.3332166722539731</v>
          </cell>
          <cell r="U4231">
            <v>-1.2735635948354651</v>
          </cell>
          <cell r="V4231">
            <v>-0.87006167634833231</v>
          </cell>
          <cell r="W4231">
            <v>-1.3621172138262847</v>
          </cell>
          <cell r="X4231">
            <v>9</v>
          </cell>
          <cell r="Y4231">
            <v>21</v>
          </cell>
          <cell r="Z4231">
            <v>9</v>
          </cell>
          <cell r="AA4231">
            <v>10</v>
          </cell>
          <cell r="AB4231">
            <v>20</v>
          </cell>
          <cell r="AC4231">
            <v>9</v>
          </cell>
        </row>
        <row r="4232">
          <cell r="A4232" t="str">
            <v>zEf</v>
          </cell>
          <cell r="B4232" t="str">
            <v>z</v>
          </cell>
          <cell r="C4232" t="str">
            <v>late-8</v>
          </cell>
          <cell r="D4232" t="str">
            <v>E</v>
          </cell>
          <cell r="E4232" t="str">
            <v>f</v>
          </cell>
          <cell r="F4232" t="str">
            <v>mid-8</v>
          </cell>
          <cell r="G4232" t="str">
            <v>zE</v>
          </cell>
          <cell r="H4232" t="str">
            <v>Ef</v>
          </cell>
          <cell r="I4232">
            <v>4</v>
          </cell>
          <cell r="J4232" t="str">
            <v>Not Found</v>
          </cell>
          <cell r="K4232">
            <v>9.5200000000000007E-2</v>
          </cell>
          <cell r="L4232">
            <v>2E-3</v>
          </cell>
          <cell r="M4232">
            <v>7</v>
          </cell>
          <cell r="N4232" t="str">
            <v>Not Found</v>
          </cell>
          <cell r="O4232">
            <v>9.2100000000000001E-2</v>
          </cell>
          <cell r="P4232">
            <v>1.4E-3</v>
          </cell>
          <cell r="Q4232">
            <v>4</v>
          </cell>
          <cell r="R4232">
            <v>-0.3160479776446159</v>
          </cell>
          <cell r="S4232">
            <v>-0.34276559501011128</v>
          </cell>
          <cell r="T4232">
            <v>-0.68898467080757508</v>
          </cell>
          <cell r="U4232">
            <v>-0.63943862778184579</v>
          </cell>
          <cell r="V4232">
            <v>-0.68678408334428831</v>
          </cell>
          <cell r="W4232">
            <v>-0.66727521485294028</v>
          </cell>
          <cell r="X4232">
            <v>38</v>
          </cell>
          <cell r="Y4232">
            <v>36</v>
          </cell>
          <cell r="Z4232">
            <v>24</v>
          </cell>
          <cell r="AA4232">
            <v>26</v>
          </cell>
          <cell r="AB4232">
            <v>25</v>
          </cell>
          <cell r="AC4232">
            <v>25</v>
          </cell>
        </row>
        <row r="4233">
          <cell r="A4233" t="str">
            <v>zEg</v>
          </cell>
          <cell r="B4233" t="str">
            <v>z</v>
          </cell>
          <cell r="C4233" t="str">
            <v>late-8</v>
          </cell>
          <cell r="D4233" t="str">
            <v>E</v>
          </cell>
          <cell r="E4233" t="str">
            <v>g</v>
          </cell>
          <cell r="F4233" t="str">
            <v>mid-8</v>
          </cell>
          <cell r="G4233" t="str">
            <v>zE</v>
          </cell>
          <cell r="H4233" t="str">
            <v>Eg</v>
          </cell>
          <cell r="I4233">
            <v>4</v>
          </cell>
          <cell r="J4233" t="str">
            <v>Not Found</v>
          </cell>
          <cell r="K4233">
            <v>9.3399999999999997E-2</v>
          </cell>
          <cell r="L4233">
            <v>2E-3</v>
          </cell>
          <cell r="M4233">
            <v>6</v>
          </cell>
          <cell r="N4233" t="str">
            <v>Not Found</v>
          </cell>
          <cell r="O4233">
            <v>9.1800000000000007E-2</v>
          </cell>
          <cell r="P4233">
            <v>1.5E-3</v>
          </cell>
          <cell r="Q4233">
            <v>4</v>
          </cell>
          <cell r="R4233">
            <v>-0.35758314652484369</v>
          </cell>
          <cell r="S4233">
            <v>-0.34276559501011128</v>
          </cell>
          <cell r="T4233">
            <v>-0.85004267116917465</v>
          </cell>
          <cell r="U4233">
            <v>-0.64630640720841914</v>
          </cell>
          <cell r="V4233">
            <v>-0.65623781784361435</v>
          </cell>
          <cell r="W4233">
            <v>-0.66727521485294028</v>
          </cell>
          <cell r="X4233">
            <v>36</v>
          </cell>
          <cell r="Y4233">
            <v>36</v>
          </cell>
          <cell r="Z4233">
            <v>20</v>
          </cell>
          <cell r="AA4233">
            <v>26</v>
          </cell>
          <cell r="AB4233">
            <v>26</v>
          </cell>
          <cell r="AC4233">
            <v>25</v>
          </cell>
        </row>
        <row r="4234">
          <cell r="A4234" t="str">
            <v>zeJ</v>
          </cell>
          <cell r="B4234" t="str">
            <v>z</v>
          </cell>
          <cell r="C4234" t="str">
            <v>late-8</v>
          </cell>
          <cell r="D4234" t="str">
            <v>e</v>
          </cell>
          <cell r="E4234" t="str">
            <v>J</v>
          </cell>
          <cell r="F4234" t="str">
            <v>mid-8</v>
          </cell>
          <cell r="G4234" t="str">
            <v>ze</v>
          </cell>
          <cell r="H4234" t="str">
            <v>eJ</v>
          </cell>
          <cell r="I4234">
            <v>4</v>
          </cell>
          <cell r="J4234" t="str">
            <v>Not Found</v>
          </cell>
          <cell r="K4234">
            <v>4.2599999999999999E-2</v>
          </cell>
          <cell r="L4234">
            <v>8.0000000000000004E-4</v>
          </cell>
          <cell r="M4234">
            <v>7</v>
          </cell>
          <cell r="N4234" t="str">
            <v>Not Found</v>
          </cell>
          <cell r="O4234">
            <v>5.1400000000000001E-2</v>
          </cell>
          <cell r="P4234">
            <v>5.9999999999999995E-4</v>
          </cell>
          <cell r="Q4234">
            <v>3</v>
          </cell>
          <cell r="R4234">
            <v>-1.5297979127001546</v>
          </cell>
          <cell r="S4234">
            <v>-0.69132860639947413</v>
          </cell>
          <cell r="T4234">
            <v>-0.68898467080757508</v>
          </cell>
          <cell r="U4234">
            <v>-1.571167369986983</v>
          </cell>
          <cell r="V4234">
            <v>-0.93115420734968024</v>
          </cell>
          <cell r="W4234">
            <v>-0.89888921451072179</v>
          </cell>
          <cell r="X4234">
            <v>6</v>
          </cell>
          <cell r="Y4234">
            <v>24</v>
          </cell>
          <cell r="Z4234">
            <v>24</v>
          </cell>
          <cell r="AA4234">
            <v>6</v>
          </cell>
          <cell r="AB4234">
            <v>18</v>
          </cell>
          <cell r="AC4234">
            <v>18</v>
          </cell>
        </row>
        <row r="4235">
          <cell r="A4235" t="str">
            <v>zEJ</v>
          </cell>
          <cell r="B4235" t="str">
            <v>z</v>
          </cell>
          <cell r="C4235" t="str">
            <v>late-8</v>
          </cell>
          <cell r="D4235" t="str">
            <v>E</v>
          </cell>
          <cell r="E4235" t="str">
            <v>J</v>
          </cell>
          <cell r="F4235" t="str">
            <v>mid-8</v>
          </cell>
          <cell r="G4235" t="str">
            <v>zE</v>
          </cell>
          <cell r="H4235" t="str">
            <v>EJ</v>
          </cell>
          <cell r="I4235">
            <v>4</v>
          </cell>
          <cell r="J4235" t="str">
            <v>Not Found</v>
          </cell>
          <cell r="K4235">
            <v>8.6199999999999999E-2</v>
          </cell>
          <cell r="L4235">
            <v>2E-3</v>
          </cell>
          <cell r="M4235">
            <v>8</v>
          </cell>
          <cell r="N4235" t="str">
            <v>Not Found</v>
          </cell>
          <cell r="O4235">
            <v>7.9100000000000004E-2</v>
          </cell>
          <cell r="P4235">
            <v>6.9999999999999999E-4</v>
          </cell>
          <cell r="Q4235">
            <v>2</v>
          </cell>
          <cell r="R4235">
            <v>-0.52372382204575385</v>
          </cell>
          <cell r="S4235">
            <v>-0.34276559501011128</v>
          </cell>
          <cell r="T4235">
            <v>-0.52792667044597552</v>
          </cell>
          <cell r="U4235">
            <v>-0.93704240293336372</v>
          </cell>
          <cell r="V4235">
            <v>-0.90060794184900617</v>
          </cell>
          <cell r="W4235">
            <v>-1.1305032141685032</v>
          </cell>
          <cell r="X4235">
            <v>30</v>
          </cell>
          <cell r="Y4235">
            <v>36</v>
          </cell>
          <cell r="Z4235">
            <v>30</v>
          </cell>
          <cell r="AA4235">
            <v>17</v>
          </cell>
          <cell r="AB4235">
            <v>19</v>
          </cell>
          <cell r="AC4235">
            <v>13</v>
          </cell>
        </row>
        <row r="4236">
          <cell r="A4236" t="str">
            <v>zek</v>
          </cell>
          <cell r="B4236" t="str">
            <v>z</v>
          </cell>
          <cell r="C4236" t="str">
            <v>late-8</v>
          </cell>
          <cell r="D4236" t="str">
            <v>e</v>
          </cell>
          <cell r="E4236" t="str">
            <v>k</v>
          </cell>
          <cell r="F4236" t="str">
            <v>mid-8</v>
          </cell>
          <cell r="G4236" t="str">
            <v>ze</v>
          </cell>
          <cell r="H4236" t="str">
            <v>ek</v>
          </cell>
          <cell r="I4236">
            <v>4</v>
          </cell>
          <cell r="J4236" t="str">
            <v>Not Found</v>
          </cell>
          <cell r="K4236">
            <v>8.5300000000000001E-2</v>
          </cell>
          <cell r="L4236">
            <v>2E-3</v>
          </cell>
          <cell r="M4236">
            <v>12</v>
          </cell>
          <cell r="N4236" t="str">
            <v>Not Found</v>
          </cell>
          <cell r="O4236">
            <v>0.10580000000000001</v>
          </cell>
          <cell r="P4236">
            <v>5.1999999999999998E-3</v>
          </cell>
          <cell r="Q4236">
            <v>12</v>
          </cell>
          <cell r="R4236">
            <v>-0.54449140648586758</v>
          </cell>
          <cell r="S4236">
            <v>-0.34276559501011128</v>
          </cell>
          <cell r="T4236">
            <v>0.11630533100042251</v>
          </cell>
          <cell r="U4236">
            <v>-0.32581003396832281</v>
          </cell>
          <cell r="V4236">
            <v>0.47397400568132281</v>
          </cell>
          <cell r="W4236">
            <v>1.1856367824093117</v>
          </cell>
          <cell r="X4236">
            <v>28.999999999999996</v>
          </cell>
          <cell r="Y4236">
            <v>36</v>
          </cell>
          <cell r="Z4236">
            <v>54</v>
          </cell>
          <cell r="AA4236">
            <v>37</v>
          </cell>
          <cell r="AB4236">
            <v>69</v>
          </cell>
          <cell r="AC4236">
            <v>88</v>
          </cell>
        </row>
        <row r="4237">
          <cell r="A4237" t="str">
            <v>zEk</v>
          </cell>
          <cell r="B4237" t="str">
            <v>z</v>
          </cell>
          <cell r="C4237" t="str">
            <v>late-8</v>
          </cell>
          <cell r="D4237" t="str">
            <v>E</v>
          </cell>
          <cell r="E4237" t="str">
            <v>k</v>
          </cell>
          <cell r="F4237" t="str">
            <v>mid-8</v>
          </cell>
          <cell r="G4237" t="str">
            <v>zE</v>
          </cell>
          <cell r="H4237" t="str">
            <v>Ek</v>
          </cell>
          <cell r="I4237">
            <v>4</v>
          </cell>
          <cell r="J4237" t="str">
            <v>Not Found</v>
          </cell>
          <cell r="K4237">
            <v>0.12889999999999999</v>
          </cell>
          <cell r="L4237">
            <v>7.4999999999999997E-3</v>
          </cell>
          <cell r="M4237">
            <v>9</v>
          </cell>
          <cell r="N4237" t="str">
            <v>Not Found</v>
          </cell>
          <cell r="O4237">
            <v>0.13350000000000001</v>
          </cell>
          <cell r="P4237">
            <v>4.7999999999999996E-3</v>
          </cell>
          <cell r="Q4237">
            <v>7</v>
          </cell>
          <cell r="R4237">
            <v>0.46158268416853288</v>
          </cell>
          <cell r="S4237">
            <v>1.2548148738578011</v>
          </cell>
          <cell r="T4237">
            <v>-0.36686867008437607</v>
          </cell>
          <cell r="U4237">
            <v>0.30831493308529639</v>
          </cell>
          <cell r="V4237">
            <v>0.35178894367862684</v>
          </cell>
          <cell r="W4237">
            <v>2.7566784120404197E-2</v>
          </cell>
          <cell r="X4237">
            <v>68</v>
          </cell>
          <cell r="Y4237">
            <v>90</v>
          </cell>
          <cell r="Z4237">
            <v>36</v>
          </cell>
          <cell r="AA4237">
            <v>62</v>
          </cell>
          <cell r="AB4237">
            <v>64</v>
          </cell>
          <cell r="AC4237">
            <v>51</v>
          </cell>
        </row>
        <row r="4238">
          <cell r="A4238" t="str">
            <v>zel</v>
          </cell>
          <cell r="B4238" t="str">
            <v>z</v>
          </cell>
          <cell r="C4238" t="str">
            <v>late-8</v>
          </cell>
          <cell r="D4238" t="str">
            <v>e</v>
          </cell>
          <cell r="E4238" t="str">
            <v>l</v>
          </cell>
          <cell r="F4238" t="str">
            <v>late-8</v>
          </cell>
          <cell r="G4238" t="str">
            <v>ze</v>
          </cell>
          <cell r="H4238" t="str">
            <v>el</v>
          </cell>
          <cell r="I4238">
            <v>5</v>
          </cell>
          <cell r="J4238" t="str">
            <v>Not Found</v>
          </cell>
          <cell r="K4238">
            <v>0.1055</v>
          </cell>
          <cell r="L4238">
            <v>2.8999999999999998E-3</v>
          </cell>
          <cell r="M4238">
            <v>18</v>
          </cell>
          <cell r="N4238" t="str">
            <v>Not Found</v>
          </cell>
          <cell r="O4238">
            <v>0.12670000000000001</v>
          </cell>
          <cell r="P4238">
            <v>4.4999999999999997E-3</v>
          </cell>
          <cell r="Q4238">
            <v>8</v>
          </cell>
          <cell r="R4238">
            <v>-7.8374511274425143E-2</v>
          </cell>
          <cell r="S4238">
            <v>-8.134333646808932E-2</v>
          </cell>
          <cell r="T4238">
            <v>1.0826533331700197</v>
          </cell>
          <cell r="U4238">
            <v>0.15264526608296389</v>
          </cell>
          <cell r="V4238">
            <v>0.2601501471766049</v>
          </cell>
          <cell r="W4238">
            <v>0.25918078377818571</v>
          </cell>
          <cell r="X4238">
            <v>47</v>
          </cell>
          <cell r="Y4238">
            <v>46</v>
          </cell>
          <cell r="Z4238">
            <v>86</v>
          </cell>
          <cell r="AA4238">
            <v>56.000000000000007</v>
          </cell>
          <cell r="AB4238">
            <v>61</v>
          </cell>
          <cell r="AC4238">
            <v>60</v>
          </cell>
        </row>
        <row r="4239">
          <cell r="A4239" t="str">
            <v>zEl</v>
          </cell>
          <cell r="B4239" t="str">
            <v>z</v>
          </cell>
          <cell r="C4239" t="str">
            <v>late-8</v>
          </cell>
          <cell r="D4239" t="str">
            <v>E</v>
          </cell>
          <cell r="E4239" t="str">
            <v>l</v>
          </cell>
          <cell r="F4239" t="str">
            <v>late-8</v>
          </cell>
          <cell r="G4239" t="str">
            <v>zE</v>
          </cell>
          <cell r="H4239" t="str">
            <v>El</v>
          </cell>
          <cell r="I4239">
            <v>5</v>
          </cell>
          <cell r="J4239" t="str">
            <v>Not Found</v>
          </cell>
          <cell r="K4239">
            <v>0.14910000000000001</v>
          </cell>
          <cell r="L4239">
            <v>9.1000000000000004E-3</v>
          </cell>
          <cell r="M4239">
            <v>15</v>
          </cell>
          <cell r="N4239" t="str">
            <v>Not Found</v>
          </cell>
          <cell r="O4239">
            <v>0.15429999999999999</v>
          </cell>
          <cell r="P4239">
            <v>1.1299999999999999E-2</v>
          </cell>
          <cell r="Q4239">
            <v>9</v>
          </cell>
          <cell r="R4239">
            <v>0.92769957937997594</v>
          </cell>
          <cell r="S4239">
            <v>1.7195655557102851</v>
          </cell>
          <cell r="T4239">
            <v>0.59947933208522108</v>
          </cell>
          <cell r="U4239">
            <v>0.78448097332772493</v>
          </cell>
          <cell r="V4239">
            <v>2.3372962012224354</v>
          </cell>
          <cell r="W4239">
            <v>0.49079478343596716</v>
          </cell>
          <cell r="X4239">
            <v>82</v>
          </cell>
          <cell r="Y4239">
            <v>96</v>
          </cell>
          <cell r="Z4239">
            <v>72</v>
          </cell>
          <cell r="AA4239">
            <v>78</v>
          </cell>
          <cell r="AB4239">
            <v>99</v>
          </cell>
          <cell r="AC4239">
            <v>69</v>
          </cell>
        </row>
        <row r="4240">
          <cell r="A4240" t="str">
            <v>zem</v>
          </cell>
          <cell r="B4240" t="str">
            <v>z</v>
          </cell>
          <cell r="C4240" t="str">
            <v>late-8</v>
          </cell>
          <cell r="D4240" t="str">
            <v>e</v>
          </cell>
          <cell r="E4240" t="str">
            <v>m</v>
          </cell>
          <cell r="F4240" t="str">
            <v>early-8</v>
          </cell>
          <cell r="G4240" t="str">
            <v>ze</v>
          </cell>
          <cell r="H4240" t="str">
            <v>em</v>
          </cell>
          <cell r="I4240">
            <v>3</v>
          </cell>
          <cell r="J4240" t="str">
            <v>Not Found</v>
          </cell>
          <cell r="K4240">
            <v>8.1199999999999994E-2</v>
          </cell>
          <cell r="L4240">
            <v>1.6000000000000001E-3</v>
          </cell>
          <cell r="M4240">
            <v>12</v>
          </cell>
          <cell r="N4240" t="str">
            <v>Not Found</v>
          </cell>
          <cell r="O4240">
            <v>9.0499999999999997E-2</v>
          </cell>
          <cell r="P4240">
            <v>2.8E-3</v>
          </cell>
          <cell r="Q4240">
            <v>7</v>
          </cell>
          <cell r="R4240">
            <v>-0.6390992911574972</v>
          </cell>
          <cell r="S4240">
            <v>-0.45895326547323223</v>
          </cell>
          <cell r="T4240">
            <v>0.11630533100042251</v>
          </cell>
          <cell r="U4240">
            <v>-0.67606678472357118</v>
          </cell>
          <cell r="V4240">
            <v>-0.25913636633485265</v>
          </cell>
          <cell r="W4240">
            <v>2.7566784120404197E-2</v>
          </cell>
          <cell r="X4240">
            <v>26</v>
          </cell>
          <cell r="Y4240">
            <v>32</v>
          </cell>
          <cell r="Z4240">
            <v>54</v>
          </cell>
          <cell r="AA4240">
            <v>25</v>
          </cell>
          <cell r="AB4240">
            <v>40</v>
          </cell>
          <cell r="AC4240">
            <v>51</v>
          </cell>
        </row>
        <row r="4241">
          <cell r="A4241" t="str">
            <v>zEm</v>
          </cell>
          <cell r="B4241" t="str">
            <v>z</v>
          </cell>
          <cell r="C4241" t="str">
            <v>late-8</v>
          </cell>
          <cell r="D4241" t="str">
            <v>E</v>
          </cell>
          <cell r="E4241" t="str">
            <v>m</v>
          </cell>
          <cell r="F4241" t="str">
            <v>early-8</v>
          </cell>
          <cell r="G4241" t="str">
            <v>zE</v>
          </cell>
          <cell r="H4241" t="str">
            <v>Em</v>
          </cell>
          <cell r="I4241">
            <v>3</v>
          </cell>
          <cell r="J4241" t="str">
            <v>Not Found</v>
          </cell>
          <cell r="K4241">
            <v>0.1249</v>
          </cell>
          <cell r="L4241">
            <v>5.1000000000000004E-3</v>
          </cell>
          <cell r="M4241">
            <v>7</v>
          </cell>
          <cell r="N4241" t="str">
            <v>Not Found</v>
          </cell>
          <cell r="O4241">
            <v>0.1182</v>
          </cell>
          <cell r="P4241">
            <v>1.9E-3</v>
          </cell>
          <cell r="Q4241">
            <v>4</v>
          </cell>
          <cell r="R4241">
            <v>0.36928230887913854</v>
          </cell>
          <cell r="S4241">
            <v>0.55768885107907584</v>
          </cell>
          <cell r="T4241">
            <v>-0.68898467080757508</v>
          </cell>
          <cell r="U4241">
            <v>-4.194181766995192E-2</v>
          </cell>
          <cell r="V4241">
            <v>-0.53405275584091849</v>
          </cell>
          <cell r="W4241">
            <v>-0.66727521485294028</v>
          </cell>
          <cell r="X4241">
            <v>64</v>
          </cell>
          <cell r="Y4241">
            <v>71</v>
          </cell>
          <cell r="Z4241">
            <v>24</v>
          </cell>
          <cell r="AA4241">
            <v>48</v>
          </cell>
          <cell r="AB4241">
            <v>30</v>
          </cell>
          <cell r="AC4241">
            <v>25</v>
          </cell>
        </row>
        <row r="4242">
          <cell r="A4242" t="str">
            <v>zen</v>
          </cell>
          <cell r="B4242" t="str">
            <v>z</v>
          </cell>
          <cell r="C4242" t="str">
            <v>late-8</v>
          </cell>
          <cell r="D4242" t="str">
            <v>e</v>
          </cell>
          <cell r="E4242" t="str">
            <v>n</v>
          </cell>
          <cell r="F4242" t="str">
            <v>early-8</v>
          </cell>
          <cell r="G4242" t="str">
            <v>ze</v>
          </cell>
          <cell r="H4242" t="str">
            <v>en</v>
          </cell>
          <cell r="I4242">
            <v>3</v>
          </cell>
          <cell r="J4242" t="str">
            <v>Not Found</v>
          </cell>
          <cell r="K4242">
            <v>0.12790000000000001</v>
          </cell>
          <cell r="L4242">
            <v>3.0000000000000001E-3</v>
          </cell>
          <cell r="M4242">
            <v>17</v>
          </cell>
          <cell r="N4242" t="str">
            <v>Not Found</v>
          </cell>
          <cell r="O4242">
            <v>0.15060000000000001</v>
          </cell>
          <cell r="P4242">
            <v>5.4000000000000003E-3</v>
          </cell>
          <cell r="Q4242">
            <v>9</v>
          </cell>
          <cell r="R4242">
            <v>0.43850759034618486</v>
          </cell>
          <cell r="S4242">
            <v>-5.2296418852309019E-2</v>
          </cell>
          <cell r="T4242">
            <v>0.9215953328084201</v>
          </cell>
          <cell r="U4242">
            <v>0.69977836039998564</v>
          </cell>
          <cell r="V4242">
            <v>0.5350665366826709</v>
          </cell>
          <cell r="W4242">
            <v>0.49079478343596716</v>
          </cell>
          <cell r="X4242">
            <v>67</v>
          </cell>
          <cell r="Y4242">
            <v>48</v>
          </cell>
          <cell r="Z4242">
            <v>82</v>
          </cell>
          <cell r="AA4242">
            <v>76</v>
          </cell>
          <cell r="AB4242">
            <v>71</v>
          </cell>
          <cell r="AC4242">
            <v>69</v>
          </cell>
        </row>
        <row r="4243">
          <cell r="A4243" t="str">
            <v>zep</v>
          </cell>
          <cell r="B4243" t="str">
            <v>z</v>
          </cell>
          <cell r="C4243" t="str">
            <v>late-8</v>
          </cell>
          <cell r="D4243" t="str">
            <v>e</v>
          </cell>
          <cell r="E4243" t="str">
            <v>p</v>
          </cell>
          <cell r="F4243" t="str">
            <v>early-8</v>
          </cell>
          <cell r="G4243" t="str">
            <v>ze</v>
          </cell>
          <cell r="H4243" t="str">
            <v>ep</v>
          </cell>
          <cell r="I4243">
            <v>3</v>
          </cell>
          <cell r="J4243" t="str">
            <v>Not Found</v>
          </cell>
          <cell r="K4243">
            <v>6.8900000000000003E-2</v>
          </cell>
          <cell r="L4243">
            <v>1.8E-3</v>
          </cell>
          <cell r="M4243">
            <v>9</v>
          </cell>
          <cell r="N4243" t="str">
            <v>Not Found</v>
          </cell>
          <cell r="O4243">
            <v>7.7600000000000002E-2</v>
          </cell>
          <cell r="P4243">
            <v>1.8E-3</v>
          </cell>
          <cell r="Q4243">
            <v>5</v>
          </cell>
          <cell r="R4243">
            <v>-0.92292294517238527</v>
          </cell>
          <cell r="S4243">
            <v>-0.40085943024167181</v>
          </cell>
          <cell r="T4243">
            <v>-0.36686867008437607</v>
          </cell>
          <cell r="U4243">
            <v>-0.97138130006623125</v>
          </cell>
          <cell r="V4243">
            <v>-0.56459902134159246</v>
          </cell>
          <cell r="W4243">
            <v>-0.43566121519515877</v>
          </cell>
          <cell r="X4243">
            <v>18</v>
          </cell>
          <cell r="Y4243">
            <v>34</v>
          </cell>
          <cell r="Z4243">
            <v>36</v>
          </cell>
          <cell r="AA4243">
            <v>17</v>
          </cell>
          <cell r="AB4243">
            <v>28.999999999999996</v>
          </cell>
          <cell r="AC4243">
            <v>33</v>
          </cell>
        </row>
        <row r="4244">
          <cell r="A4244" t="str">
            <v>zEp</v>
          </cell>
          <cell r="B4244" t="str">
            <v>z</v>
          </cell>
          <cell r="C4244" t="str">
            <v>late-8</v>
          </cell>
          <cell r="D4244" t="str">
            <v>E</v>
          </cell>
          <cell r="E4244" t="str">
            <v>p</v>
          </cell>
          <cell r="F4244" t="str">
            <v>early-8</v>
          </cell>
          <cell r="G4244" t="str">
            <v>zE</v>
          </cell>
          <cell r="H4244" t="str">
            <v>Ep</v>
          </cell>
          <cell r="I4244">
            <v>3</v>
          </cell>
          <cell r="J4244" t="str">
            <v>Not Found</v>
          </cell>
          <cell r="K4244">
            <v>0.11260000000000001</v>
          </cell>
          <cell r="L4244">
            <v>3.3E-3</v>
          </cell>
          <cell r="M4244">
            <v>5</v>
          </cell>
          <cell r="N4244" t="str">
            <v>Not Found</v>
          </cell>
          <cell r="O4244">
            <v>0.1052</v>
          </cell>
          <cell r="P4244">
            <v>1.8E-3</v>
          </cell>
          <cell r="Q4244">
            <v>2</v>
          </cell>
          <cell r="R4244">
            <v>8.545865486425043E-2</v>
          </cell>
          <cell r="S4244">
            <v>3.4844333995031646E-2</v>
          </cell>
          <cell r="T4244">
            <v>-1.0111006715307742</v>
          </cell>
          <cell r="U4244">
            <v>-0.3395455928214699</v>
          </cell>
          <cell r="V4244">
            <v>-0.56459902134159246</v>
          </cell>
          <cell r="W4244">
            <v>-1.1305032141685032</v>
          </cell>
          <cell r="X4244">
            <v>53</v>
          </cell>
          <cell r="Y4244">
            <v>51</v>
          </cell>
          <cell r="Z4244">
            <v>15</v>
          </cell>
          <cell r="AA4244">
            <v>37</v>
          </cell>
          <cell r="AB4244">
            <v>28.999999999999996</v>
          </cell>
          <cell r="AC4244">
            <v>13</v>
          </cell>
        </row>
        <row r="4245">
          <cell r="A4245" t="str">
            <v>zEr</v>
          </cell>
          <cell r="B4245" t="str">
            <v>z</v>
          </cell>
          <cell r="C4245" t="str">
            <v>late-8</v>
          </cell>
          <cell r="D4245" t="str">
            <v>E</v>
          </cell>
          <cell r="E4245" t="str">
            <v>r</v>
          </cell>
          <cell r="F4245" t="str">
            <v>late-8</v>
          </cell>
          <cell r="G4245" t="str">
            <v>zE</v>
          </cell>
          <cell r="H4245" t="str">
            <v>Er</v>
          </cell>
          <cell r="I4245">
            <v>5</v>
          </cell>
          <cell r="J4245" t="str">
            <v>Not Found</v>
          </cell>
          <cell r="K4245">
            <v>0.15390000000000001</v>
          </cell>
          <cell r="L4245">
            <v>7.9000000000000008E-3</v>
          </cell>
          <cell r="M4245">
            <v>18</v>
          </cell>
          <cell r="N4245" t="str">
            <v>Not Found</v>
          </cell>
          <cell r="O4245">
            <v>0.16089999999999999</v>
          </cell>
          <cell r="P4245">
            <v>1.0800000000000001E-2</v>
          </cell>
          <cell r="Q4245">
            <v>13</v>
          </cell>
          <cell r="R4245">
            <v>1.0384600297272495</v>
          </cell>
          <cell r="S4245">
            <v>1.3710025443209224</v>
          </cell>
          <cell r="T4245">
            <v>1.0826533331700197</v>
          </cell>
          <cell r="U4245">
            <v>0.93557212071234164</v>
          </cell>
          <cell r="V4245">
            <v>2.1845648737190659</v>
          </cell>
          <cell r="W4245">
            <v>1.4172507820670932</v>
          </cell>
          <cell r="X4245">
            <v>85</v>
          </cell>
          <cell r="Y4245">
            <v>92</v>
          </cell>
          <cell r="Z4245">
            <v>86</v>
          </cell>
          <cell r="AA4245">
            <v>83</v>
          </cell>
          <cell r="AB4245">
            <v>99</v>
          </cell>
          <cell r="AC4245">
            <v>92</v>
          </cell>
        </row>
        <row r="4246">
          <cell r="A4246" t="str">
            <v>zes</v>
          </cell>
          <cell r="B4246" t="str">
            <v>z</v>
          </cell>
          <cell r="C4246" t="str">
            <v>late-8</v>
          </cell>
          <cell r="D4246" t="str">
            <v>e</v>
          </cell>
          <cell r="E4246" t="str">
            <v>s</v>
          </cell>
          <cell r="F4246" t="str">
            <v>late-8</v>
          </cell>
          <cell r="G4246" t="str">
            <v>ze</v>
          </cell>
          <cell r="H4246" t="str">
            <v>es</v>
          </cell>
          <cell r="I4246">
            <v>5</v>
          </cell>
          <cell r="J4246" t="str">
            <v>Not Found</v>
          </cell>
          <cell r="K4246">
            <v>0.1106</v>
          </cell>
          <cell r="L4246">
            <v>3.0999999999999999E-3</v>
          </cell>
          <cell r="M4246">
            <v>11</v>
          </cell>
          <cell r="N4246" t="str">
            <v>Not Found</v>
          </cell>
          <cell r="O4246">
            <v>0.1075</v>
          </cell>
          <cell r="P4246">
            <v>4.0000000000000001E-3</v>
          </cell>
          <cell r="Q4246">
            <v>6</v>
          </cell>
          <cell r="R4246">
            <v>3.9308467219553105E-2</v>
          </cell>
          <cell r="S4246">
            <v>-2.324950123652884E-2</v>
          </cell>
          <cell r="T4246">
            <v>-4.4752669361177014E-2</v>
          </cell>
          <cell r="U4246">
            <v>-0.28689261721773984</v>
          </cell>
          <cell r="V4246">
            <v>0.10741881967323515</v>
          </cell>
          <cell r="W4246">
            <v>-0.20404721553737729</v>
          </cell>
          <cell r="X4246">
            <v>52</v>
          </cell>
          <cell r="Y4246">
            <v>49</v>
          </cell>
          <cell r="Z4246">
            <v>48</v>
          </cell>
          <cell r="AA4246">
            <v>39</v>
          </cell>
          <cell r="AB4246">
            <v>55.000000000000007</v>
          </cell>
          <cell r="AC4246">
            <v>42</v>
          </cell>
        </row>
        <row r="4247">
          <cell r="A4247" t="str">
            <v>zEs</v>
          </cell>
          <cell r="B4247" t="str">
            <v>z</v>
          </cell>
          <cell r="C4247" t="str">
            <v>late-8</v>
          </cell>
          <cell r="D4247" t="str">
            <v>E</v>
          </cell>
          <cell r="E4247" t="str">
            <v>s</v>
          </cell>
          <cell r="F4247" t="str">
            <v>late-8</v>
          </cell>
          <cell r="G4247" t="str">
            <v>zE</v>
          </cell>
          <cell r="H4247" t="str">
            <v>Es</v>
          </cell>
          <cell r="I4247">
            <v>5</v>
          </cell>
          <cell r="J4247" t="str">
            <v>Not Found</v>
          </cell>
          <cell r="K4247">
            <v>0.15429999999999999</v>
          </cell>
          <cell r="L4247">
            <v>7.3000000000000001E-3</v>
          </cell>
          <cell r="M4247">
            <v>10</v>
          </cell>
          <cell r="N4247" t="str">
            <v>Not Found</v>
          </cell>
          <cell r="O4247">
            <v>0.13519999999999999</v>
          </cell>
          <cell r="P4247">
            <v>7.7000000000000002E-3</v>
          </cell>
          <cell r="Q4247">
            <v>7</v>
          </cell>
          <cell r="R4247">
            <v>1.0476900672561886</v>
          </cell>
          <cell r="S4247">
            <v>1.1967210386262408</v>
          </cell>
          <cell r="T4247">
            <v>-0.20581066972277653</v>
          </cell>
          <cell r="U4247">
            <v>0.34723234983587908</v>
          </cell>
          <cell r="V4247">
            <v>1.2376306431981725</v>
          </cell>
          <cell r="W4247">
            <v>2.7566784120404197E-2</v>
          </cell>
          <cell r="X4247">
            <v>85</v>
          </cell>
          <cell r="Y4247">
            <v>89</v>
          </cell>
          <cell r="Z4247">
            <v>42</v>
          </cell>
          <cell r="AA4247">
            <v>64</v>
          </cell>
          <cell r="AB4247">
            <v>89</v>
          </cell>
          <cell r="AC4247">
            <v>51</v>
          </cell>
        </row>
        <row r="4248">
          <cell r="A4248" t="str">
            <v>zet</v>
          </cell>
          <cell r="B4248" t="str">
            <v>z</v>
          </cell>
          <cell r="C4248" t="str">
            <v>late-8</v>
          </cell>
          <cell r="D4248" t="str">
            <v>e</v>
          </cell>
          <cell r="E4248" t="str">
            <v>t</v>
          </cell>
          <cell r="F4248" t="str">
            <v>mid-8</v>
          </cell>
          <cell r="G4248" t="str">
            <v>ze</v>
          </cell>
          <cell r="H4248" t="str">
            <v>et</v>
          </cell>
          <cell r="I4248">
            <v>4</v>
          </cell>
          <cell r="J4248" t="str">
            <v>Not Found</v>
          </cell>
          <cell r="K4248">
            <v>9.7799999999999998E-2</v>
          </cell>
          <cell r="L4248">
            <v>3.0000000000000001E-3</v>
          </cell>
          <cell r="M4248">
            <v>12</v>
          </cell>
          <cell r="N4248" t="str">
            <v>Not Found</v>
          </cell>
          <cell r="O4248">
            <v>0.1134</v>
          </cell>
          <cell r="P4248">
            <v>3.0000000000000001E-3</v>
          </cell>
          <cell r="Q4248">
            <v>10</v>
          </cell>
          <cell r="R4248">
            <v>-0.25605273370650966</v>
          </cell>
          <cell r="S4248">
            <v>-5.2296418852309019E-2</v>
          </cell>
          <cell r="T4248">
            <v>0.11630533100042251</v>
          </cell>
          <cell r="U4248">
            <v>-0.15182628849512778</v>
          </cell>
          <cell r="V4248">
            <v>-0.19804383533350467</v>
          </cell>
          <cell r="W4248">
            <v>0.72240878309374867</v>
          </cell>
          <cell r="X4248">
            <v>40</v>
          </cell>
          <cell r="Y4248">
            <v>48</v>
          </cell>
          <cell r="Z4248">
            <v>54</v>
          </cell>
          <cell r="AA4248">
            <v>44</v>
          </cell>
          <cell r="AB4248">
            <v>43</v>
          </cell>
          <cell r="AC4248">
            <v>76</v>
          </cell>
        </row>
        <row r="4249">
          <cell r="A4249" t="str">
            <v>zEt</v>
          </cell>
          <cell r="B4249" t="str">
            <v>z</v>
          </cell>
          <cell r="C4249" t="str">
            <v>late-8</v>
          </cell>
          <cell r="D4249" t="str">
            <v>E</v>
          </cell>
          <cell r="E4249" t="str">
            <v>t</v>
          </cell>
          <cell r="F4249" t="str">
            <v>mid-8</v>
          </cell>
          <cell r="G4249" t="str">
            <v>zE</v>
          </cell>
          <cell r="H4249" t="str">
            <v>Et</v>
          </cell>
          <cell r="I4249">
            <v>4</v>
          </cell>
          <cell r="J4249" t="str">
            <v>Not Found</v>
          </cell>
          <cell r="K4249">
            <v>0.14149999999999999</v>
          </cell>
          <cell r="L4249">
            <v>5.3E-3</v>
          </cell>
          <cell r="M4249">
            <v>15</v>
          </cell>
          <cell r="N4249" t="str">
            <v>Not Found</v>
          </cell>
          <cell r="O4249">
            <v>0.1411</v>
          </cell>
          <cell r="P4249">
            <v>5.4000000000000003E-3</v>
          </cell>
          <cell r="Q4249">
            <v>11</v>
          </cell>
          <cell r="R4249">
            <v>0.75232886633012575</v>
          </cell>
          <cell r="S4249">
            <v>0.61578268631063626</v>
          </cell>
          <cell r="T4249">
            <v>0.59947933208522108</v>
          </cell>
          <cell r="U4249">
            <v>0.48229867855849146</v>
          </cell>
          <cell r="V4249">
            <v>0.5350665366826709</v>
          </cell>
          <cell r="W4249">
            <v>0.95402278275153019</v>
          </cell>
          <cell r="X4249">
            <v>77</v>
          </cell>
          <cell r="Y4249">
            <v>73</v>
          </cell>
          <cell r="Z4249">
            <v>72</v>
          </cell>
          <cell r="AA4249">
            <v>69</v>
          </cell>
          <cell r="AB4249">
            <v>71</v>
          </cell>
          <cell r="AC4249">
            <v>83</v>
          </cell>
        </row>
        <row r="4250">
          <cell r="A4250" t="str">
            <v>zET</v>
          </cell>
          <cell r="B4250" t="str">
            <v>z</v>
          </cell>
          <cell r="C4250" t="str">
            <v>late-8</v>
          </cell>
          <cell r="D4250" t="str">
            <v>E</v>
          </cell>
          <cell r="E4250" t="str">
            <v>T</v>
          </cell>
          <cell r="F4250" t="str">
            <v>late-8</v>
          </cell>
          <cell r="G4250" t="str">
            <v>zE</v>
          </cell>
          <cell r="H4250" t="str">
            <v>ET</v>
          </cell>
          <cell r="I4250">
            <v>5</v>
          </cell>
          <cell r="J4250" t="str">
            <v>Not Found</v>
          </cell>
          <cell r="K4250">
            <v>8.2900000000000001E-2</v>
          </cell>
          <cell r="L4250">
            <v>8.9999999999999998E-4</v>
          </cell>
          <cell r="M4250">
            <v>3</v>
          </cell>
          <cell r="N4250" t="str">
            <v>Not Found</v>
          </cell>
          <cell r="O4250">
            <v>8.14E-2</v>
          </cell>
          <cell r="P4250">
            <v>4.0000000000000002E-4</v>
          </cell>
          <cell r="Q4250">
            <v>2</v>
          </cell>
          <cell r="R4250">
            <v>-0.5998716316595043</v>
          </cell>
          <cell r="S4250">
            <v>-0.66228168878369387</v>
          </cell>
          <cell r="T4250">
            <v>-1.3332166722539731</v>
          </cell>
          <cell r="U4250">
            <v>-0.88438942732963366</v>
          </cell>
          <cell r="V4250">
            <v>-0.99224673835102817</v>
          </cell>
          <cell r="W4250">
            <v>-1.1305032141685032</v>
          </cell>
          <cell r="X4250">
            <v>27</v>
          </cell>
          <cell r="Y4250">
            <v>25</v>
          </cell>
          <cell r="Z4250">
            <v>9</v>
          </cell>
          <cell r="AA4250">
            <v>19</v>
          </cell>
          <cell r="AB4250">
            <v>17</v>
          </cell>
          <cell r="AC4250">
            <v>13</v>
          </cell>
        </row>
        <row r="4251">
          <cell r="A4251" t="str">
            <v>zev</v>
          </cell>
          <cell r="B4251" t="str">
            <v>z</v>
          </cell>
          <cell r="C4251" t="str">
            <v>late-8</v>
          </cell>
          <cell r="D4251" t="str">
            <v>e</v>
          </cell>
          <cell r="E4251" t="str">
            <v>v</v>
          </cell>
          <cell r="F4251" t="str">
            <v>mid-8</v>
          </cell>
          <cell r="G4251" t="str">
            <v>ze</v>
          </cell>
          <cell r="H4251" t="str">
            <v>ev</v>
          </cell>
          <cell r="I4251">
            <v>4</v>
          </cell>
          <cell r="J4251" t="str">
            <v>Not Found</v>
          </cell>
          <cell r="K4251">
            <v>5.5399999999999998E-2</v>
          </cell>
          <cell r="L4251">
            <v>1.6000000000000001E-3</v>
          </cell>
          <cell r="M4251">
            <v>9</v>
          </cell>
          <cell r="N4251" t="str">
            <v>Not Found</v>
          </cell>
          <cell r="O4251">
            <v>6.7199999999999996E-2</v>
          </cell>
          <cell r="P4251">
            <v>3.7000000000000002E-3</v>
          </cell>
          <cell r="Q4251">
            <v>8</v>
          </cell>
          <cell r="R4251">
            <v>-1.2344367117740922</v>
          </cell>
          <cell r="S4251">
            <v>-0.45895326547323223</v>
          </cell>
          <cell r="T4251">
            <v>-0.36686867008437607</v>
          </cell>
          <cell r="U4251">
            <v>-1.2094643201874458</v>
          </cell>
          <cell r="V4251">
            <v>1.5780023171213225E-2</v>
          </cell>
          <cell r="W4251">
            <v>0.25918078377818571</v>
          </cell>
          <cell r="X4251">
            <v>11</v>
          </cell>
          <cell r="Y4251">
            <v>32</v>
          </cell>
          <cell r="Z4251">
            <v>36</v>
          </cell>
          <cell r="AA4251">
            <v>11</v>
          </cell>
          <cell r="AB4251">
            <v>51</v>
          </cell>
          <cell r="AC4251">
            <v>60</v>
          </cell>
        </row>
        <row r="4252">
          <cell r="A4252" t="str">
            <v>zez</v>
          </cell>
          <cell r="B4252" t="str">
            <v>z</v>
          </cell>
          <cell r="C4252" t="str">
            <v>late-8</v>
          </cell>
          <cell r="D4252" t="str">
            <v>e</v>
          </cell>
          <cell r="E4252" t="str">
            <v>z</v>
          </cell>
          <cell r="F4252" t="str">
            <v>late-8</v>
          </cell>
          <cell r="G4252" t="str">
            <v>ze</v>
          </cell>
          <cell r="H4252" t="str">
            <v>ez</v>
          </cell>
          <cell r="I4252">
            <v>5</v>
          </cell>
          <cell r="J4252" t="str">
            <v>Not Found</v>
          </cell>
          <cell r="K4252">
            <v>5.1900000000000002E-2</v>
          </cell>
          <cell r="L4252">
            <v>1.1000000000000001E-3</v>
          </cell>
          <cell r="M4252">
            <v>9</v>
          </cell>
          <cell r="N4252" t="str">
            <v>Not Found</v>
          </cell>
          <cell r="O4252">
            <v>6.93E-2</v>
          </cell>
          <cell r="P4252">
            <v>6.9999999999999999E-4</v>
          </cell>
          <cell r="Q4252">
            <v>1</v>
          </cell>
          <cell r="R4252">
            <v>-1.3151995401523122</v>
          </cell>
          <cell r="S4252">
            <v>-0.60418785355213334</v>
          </cell>
          <cell r="T4252">
            <v>-0.36686867008437607</v>
          </cell>
          <cell r="U4252">
            <v>-1.1613898642014313</v>
          </cell>
          <cell r="V4252">
            <v>-0.90060794184900617</v>
          </cell>
          <cell r="W4252">
            <v>-1.3621172138262847</v>
          </cell>
          <cell r="X4252">
            <v>9</v>
          </cell>
          <cell r="Y4252">
            <v>27</v>
          </cell>
          <cell r="Z4252">
            <v>36</v>
          </cell>
          <cell r="AA4252">
            <v>12</v>
          </cell>
          <cell r="AB4252">
            <v>19</v>
          </cell>
          <cell r="AC4252">
            <v>9</v>
          </cell>
        </row>
        <row r="4253">
          <cell r="A4253" t="str">
            <v>zib</v>
          </cell>
          <cell r="B4253" t="str">
            <v>z</v>
          </cell>
          <cell r="C4253" t="str">
            <v>late-8</v>
          </cell>
          <cell r="D4253" t="str">
            <v>i</v>
          </cell>
          <cell r="E4253" t="str">
            <v>b</v>
          </cell>
          <cell r="F4253" t="str">
            <v>early-8</v>
          </cell>
          <cell r="G4253" t="str">
            <v>zi</v>
          </cell>
          <cell r="H4253" t="str">
            <v>ib</v>
          </cell>
          <cell r="I4253">
            <v>3</v>
          </cell>
          <cell r="J4253" t="str">
            <v>Not Found</v>
          </cell>
          <cell r="K4253">
            <v>6.0400000000000002E-2</v>
          </cell>
          <cell r="L4253">
            <v>1E-3</v>
          </cell>
          <cell r="M4253">
            <v>3</v>
          </cell>
          <cell r="N4253" t="str">
            <v>Not Found</v>
          </cell>
          <cell r="O4253">
            <v>6.4899999999999999E-2</v>
          </cell>
          <cell r="P4253">
            <v>1.2999999999999999E-3</v>
          </cell>
          <cell r="Q4253">
            <v>1</v>
          </cell>
          <cell r="R4253">
            <v>-1.1190612426623487</v>
          </cell>
          <cell r="S4253">
            <v>-0.6332347711679136</v>
          </cell>
          <cell r="T4253">
            <v>-1.3332166722539731</v>
          </cell>
          <cell r="U4253">
            <v>-1.2621172957911759</v>
          </cell>
          <cell r="V4253">
            <v>-0.71733034884496238</v>
          </cell>
          <cell r="W4253">
            <v>-1.3621172138262847</v>
          </cell>
          <cell r="X4253">
            <v>13</v>
          </cell>
          <cell r="Y4253">
            <v>26</v>
          </cell>
          <cell r="Z4253">
            <v>9</v>
          </cell>
          <cell r="AA4253">
            <v>10</v>
          </cell>
          <cell r="AB4253">
            <v>24</v>
          </cell>
          <cell r="AC4253">
            <v>9</v>
          </cell>
        </row>
        <row r="4254">
          <cell r="A4254" t="str">
            <v>zIb</v>
          </cell>
          <cell r="B4254" t="str">
            <v>z</v>
          </cell>
          <cell r="C4254" t="str">
            <v>late-8</v>
          </cell>
          <cell r="D4254" t="str">
            <v>I</v>
          </cell>
          <cell r="E4254" t="str">
            <v>b</v>
          </cell>
          <cell r="F4254" t="str">
            <v>early-8</v>
          </cell>
          <cell r="G4254" t="str">
            <v>zI</v>
          </cell>
          <cell r="H4254" t="str">
            <v>Ib</v>
          </cell>
          <cell r="I4254">
            <v>3</v>
          </cell>
          <cell r="J4254" t="str">
            <v>Not Found</v>
          </cell>
          <cell r="K4254">
            <v>0.12479999999999999</v>
          </cell>
          <cell r="L4254">
            <v>2.8E-3</v>
          </cell>
          <cell r="M4254">
            <v>7</v>
          </cell>
          <cell r="N4254" t="str">
            <v>Not Found</v>
          </cell>
          <cell r="O4254">
            <v>0.1191</v>
          </cell>
          <cell r="P4254">
            <v>1.6000000000000001E-3</v>
          </cell>
          <cell r="Q4254">
            <v>3</v>
          </cell>
          <cell r="R4254">
            <v>0.36697479949690359</v>
          </cell>
          <cell r="S4254">
            <v>-0.1103902540838695</v>
          </cell>
          <cell r="T4254">
            <v>-0.68898467080757508</v>
          </cell>
          <cell r="U4254">
            <v>-2.1338479390231486E-2</v>
          </cell>
          <cell r="V4254">
            <v>-0.62569155234294049</v>
          </cell>
          <cell r="W4254">
            <v>-0.89888921451072179</v>
          </cell>
          <cell r="X4254">
            <v>64</v>
          </cell>
          <cell r="Y4254">
            <v>45</v>
          </cell>
          <cell r="Z4254">
            <v>24</v>
          </cell>
          <cell r="AA4254">
            <v>49</v>
          </cell>
          <cell r="AB4254">
            <v>27</v>
          </cell>
          <cell r="AC4254">
            <v>18</v>
          </cell>
        </row>
        <row r="4255">
          <cell r="A4255" t="str">
            <v>ziC</v>
          </cell>
          <cell r="B4255" t="str">
            <v>z</v>
          </cell>
          <cell r="C4255" t="str">
            <v>late-8</v>
          </cell>
          <cell r="D4255" t="str">
            <v>i</v>
          </cell>
          <cell r="E4255" t="str">
            <v>C</v>
          </cell>
          <cell r="F4255" t="str">
            <v>mid-8</v>
          </cell>
          <cell r="G4255" t="str">
            <v>zi</v>
          </cell>
          <cell r="H4255" t="str">
            <v>iC</v>
          </cell>
          <cell r="I4255">
            <v>4</v>
          </cell>
          <cell r="J4255" t="str">
            <v>Not Found</v>
          </cell>
          <cell r="K4255">
            <v>4.24E-2</v>
          </cell>
          <cell r="L4255">
            <v>8.9999999999999998E-4</v>
          </cell>
          <cell r="M4255">
            <v>8</v>
          </cell>
          <cell r="N4255" t="str">
            <v>Not Found</v>
          </cell>
          <cell r="O4255">
            <v>5.5599999999999997E-2</v>
          </cell>
          <cell r="P4255">
            <v>1.9E-3</v>
          </cell>
          <cell r="Q4255">
            <v>6</v>
          </cell>
          <cell r="R4255">
            <v>-1.5344129314646242</v>
          </cell>
          <cell r="S4255">
            <v>-0.66228168878369387</v>
          </cell>
          <cell r="T4255">
            <v>-0.52792667044597552</v>
          </cell>
          <cell r="U4255">
            <v>-1.4750184580149541</v>
          </cell>
          <cell r="V4255">
            <v>-0.53405275584091849</v>
          </cell>
          <cell r="W4255">
            <v>-0.20404721553737729</v>
          </cell>
          <cell r="X4255">
            <v>6</v>
          </cell>
          <cell r="Y4255">
            <v>25</v>
          </cell>
          <cell r="Z4255">
            <v>30</v>
          </cell>
          <cell r="AA4255">
            <v>7.0000000000000009</v>
          </cell>
          <cell r="AB4255">
            <v>30</v>
          </cell>
          <cell r="AC4255">
            <v>42</v>
          </cell>
        </row>
        <row r="4256">
          <cell r="A4256" t="str">
            <v>zIC</v>
          </cell>
          <cell r="B4256" t="str">
            <v>z</v>
          </cell>
          <cell r="C4256" t="str">
            <v>late-8</v>
          </cell>
          <cell r="D4256" t="str">
            <v>I</v>
          </cell>
          <cell r="E4256" t="str">
            <v>C</v>
          </cell>
          <cell r="F4256" t="str">
            <v>mid-8</v>
          </cell>
          <cell r="G4256" t="str">
            <v>zI</v>
          </cell>
          <cell r="H4256" t="str">
            <v>IC</v>
          </cell>
          <cell r="I4256">
            <v>4</v>
          </cell>
          <cell r="J4256" t="str">
            <v>Not Found</v>
          </cell>
          <cell r="K4256">
            <v>0.10680000000000001</v>
          </cell>
          <cell r="L4256">
            <v>1.8E-3</v>
          </cell>
          <cell r="M4256">
            <v>10</v>
          </cell>
          <cell r="N4256" t="str">
            <v>Not Found</v>
          </cell>
          <cell r="O4256">
            <v>0.10979999999999999</v>
          </cell>
          <cell r="P4256">
            <v>2.8E-3</v>
          </cell>
          <cell r="Q4256">
            <v>6</v>
          </cell>
          <cell r="R4256">
            <v>-4.8376889305371686E-2</v>
          </cell>
          <cell r="S4256">
            <v>-0.40085943024167181</v>
          </cell>
          <cell r="T4256">
            <v>-0.20581066972277653</v>
          </cell>
          <cell r="U4256">
            <v>-0.23423964161400984</v>
          </cell>
          <cell r="V4256">
            <v>-0.25913636633485265</v>
          </cell>
          <cell r="W4256">
            <v>-0.20404721553737729</v>
          </cell>
          <cell r="X4256">
            <v>48</v>
          </cell>
          <cell r="Y4256">
            <v>34</v>
          </cell>
          <cell r="Z4256">
            <v>42</v>
          </cell>
          <cell r="AA4256">
            <v>41</v>
          </cell>
          <cell r="AB4256">
            <v>40</v>
          </cell>
          <cell r="AC4256">
            <v>42</v>
          </cell>
        </row>
        <row r="4257">
          <cell r="A4257" t="str">
            <v>zid</v>
          </cell>
          <cell r="B4257" t="str">
            <v>z</v>
          </cell>
          <cell r="C4257" t="str">
            <v>late-8</v>
          </cell>
          <cell r="D4257" t="str">
            <v>i</v>
          </cell>
          <cell r="E4257" t="str">
            <v>d</v>
          </cell>
          <cell r="F4257" t="str">
            <v>early-8</v>
          </cell>
          <cell r="G4257" t="str">
            <v>zi</v>
          </cell>
          <cell r="H4257" t="str">
            <v>id</v>
          </cell>
          <cell r="I4257">
            <v>3</v>
          </cell>
          <cell r="J4257" t="str">
            <v>Not Found</v>
          </cell>
          <cell r="K4257">
            <v>7.2400000000000006E-2</v>
          </cell>
          <cell r="L4257">
            <v>2.5999999999999999E-3</v>
          </cell>
          <cell r="M4257">
            <v>12</v>
          </cell>
          <cell r="N4257" t="str">
            <v>Not Found</v>
          </cell>
          <cell r="O4257">
            <v>9.6500000000000002E-2</v>
          </cell>
          <cell r="P4257">
            <v>4.1999999999999997E-3</v>
          </cell>
          <cell r="Q4257">
            <v>10</v>
          </cell>
          <cell r="R4257">
            <v>-0.84216011679416503</v>
          </cell>
          <cell r="S4257">
            <v>-0.16848408931542999</v>
          </cell>
          <cell r="T4257">
            <v>0.11630533100042251</v>
          </cell>
          <cell r="U4257">
            <v>-0.53871119619210117</v>
          </cell>
          <cell r="V4257">
            <v>0.168511350674583</v>
          </cell>
          <cell r="W4257">
            <v>0.72240878309374867</v>
          </cell>
          <cell r="X4257">
            <v>20</v>
          </cell>
          <cell r="Y4257">
            <v>43</v>
          </cell>
          <cell r="Z4257">
            <v>54</v>
          </cell>
          <cell r="AA4257">
            <v>30</v>
          </cell>
          <cell r="AB4257">
            <v>56.999999999999993</v>
          </cell>
          <cell r="AC4257">
            <v>76</v>
          </cell>
        </row>
        <row r="4258">
          <cell r="A4258" t="str">
            <v>zId</v>
          </cell>
          <cell r="B4258" t="str">
            <v>z</v>
          </cell>
          <cell r="C4258" t="str">
            <v>late-8</v>
          </cell>
          <cell r="D4258" t="str">
            <v>I</v>
          </cell>
          <cell r="E4258" t="str">
            <v>d</v>
          </cell>
          <cell r="F4258" t="str">
            <v>early-8</v>
          </cell>
          <cell r="G4258" t="str">
            <v>zI</v>
          </cell>
          <cell r="H4258" t="str">
            <v>Id</v>
          </cell>
          <cell r="I4258">
            <v>3</v>
          </cell>
          <cell r="J4258" t="str">
            <v>Not Found</v>
          </cell>
          <cell r="K4258">
            <v>0.1368</v>
          </cell>
          <cell r="L4258">
            <v>3.7000000000000002E-3</v>
          </cell>
          <cell r="M4258">
            <v>12</v>
          </cell>
          <cell r="N4258" t="str">
            <v>Not Found</v>
          </cell>
          <cell r="O4258">
            <v>0.1507</v>
          </cell>
          <cell r="P4258">
            <v>4.8999999999999998E-3</v>
          </cell>
          <cell r="Q4258">
            <v>7</v>
          </cell>
          <cell r="R4258">
            <v>0.64387592536508753</v>
          </cell>
          <cell r="S4258">
            <v>0.1510320044581526</v>
          </cell>
          <cell r="T4258">
            <v>0.11630533100042251</v>
          </cell>
          <cell r="U4258">
            <v>0.70206762020884317</v>
          </cell>
          <cell r="V4258">
            <v>0.38233520917930092</v>
          </cell>
          <cell r="W4258">
            <v>2.7566784120404197E-2</v>
          </cell>
          <cell r="X4258">
            <v>74</v>
          </cell>
          <cell r="Y4258">
            <v>56.000000000000007</v>
          </cell>
          <cell r="Z4258">
            <v>54</v>
          </cell>
          <cell r="AA4258">
            <v>76</v>
          </cell>
          <cell r="AB4258">
            <v>65</v>
          </cell>
          <cell r="AC4258">
            <v>51</v>
          </cell>
        </row>
        <row r="4259">
          <cell r="A4259" t="str">
            <v>zif</v>
          </cell>
          <cell r="B4259" t="str">
            <v>z</v>
          </cell>
          <cell r="C4259" t="str">
            <v>late-8</v>
          </cell>
          <cell r="D4259" t="str">
            <v>i</v>
          </cell>
          <cell r="E4259" t="str">
            <v>f</v>
          </cell>
          <cell r="F4259" t="str">
            <v>mid-8</v>
          </cell>
          <cell r="G4259" t="str">
            <v>zi</v>
          </cell>
          <cell r="H4259" t="str">
            <v>if</v>
          </cell>
          <cell r="I4259">
            <v>4</v>
          </cell>
          <cell r="J4259" t="str">
            <v>Not Found</v>
          </cell>
          <cell r="K4259">
            <v>5.4100000000000002E-2</v>
          </cell>
          <cell r="L4259">
            <v>1.2999999999999999E-3</v>
          </cell>
          <cell r="M4259">
            <v>9</v>
          </cell>
          <cell r="N4259" t="str">
            <v>Not Found</v>
          </cell>
          <cell r="O4259">
            <v>6.2300000000000001E-2</v>
          </cell>
          <cell r="P4259">
            <v>1E-3</v>
          </cell>
          <cell r="Q4259">
            <v>5</v>
          </cell>
          <cell r="R4259">
            <v>-1.2644343337431452</v>
          </cell>
          <cell r="S4259">
            <v>-0.54609401832057292</v>
          </cell>
          <cell r="T4259">
            <v>-0.36686867008437607</v>
          </cell>
          <cell r="U4259">
            <v>-1.3216380508214793</v>
          </cell>
          <cell r="V4259">
            <v>-0.80896914534698428</v>
          </cell>
          <cell r="W4259">
            <v>-0.43566121519515877</v>
          </cell>
          <cell r="X4259">
            <v>10</v>
          </cell>
          <cell r="Y4259">
            <v>28.999999999999996</v>
          </cell>
          <cell r="Z4259">
            <v>36</v>
          </cell>
          <cell r="AA4259">
            <v>9</v>
          </cell>
          <cell r="AB4259">
            <v>22</v>
          </cell>
          <cell r="AC4259">
            <v>33</v>
          </cell>
        </row>
        <row r="4260">
          <cell r="A4260" t="str">
            <v>zIf</v>
          </cell>
          <cell r="B4260" t="str">
            <v>z</v>
          </cell>
          <cell r="C4260" t="str">
            <v>late-8</v>
          </cell>
          <cell r="D4260" t="str">
            <v>I</v>
          </cell>
          <cell r="E4260" t="str">
            <v>f</v>
          </cell>
          <cell r="F4260" t="str">
            <v>mid-8</v>
          </cell>
          <cell r="G4260" t="str">
            <v>zI</v>
          </cell>
          <cell r="H4260" t="str">
            <v>If</v>
          </cell>
          <cell r="I4260">
            <v>4</v>
          </cell>
          <cell r="J4260" t="str">
            <v>Not Found</v>
          </cell>
          <cell r="K4260">
            <v>0.11849999999999999</v>
          </cell>
          <cell r="L4260">
            <v>4.0000000000000001E-3</v>
          </cell>
          <cell r="M4260">
            <v>5</v>
          </cell>
          <cell r="N4260" t="str">
            <v>Not Found</v>
          </cell>
          <cell r="O4260">
            <v>0.11650000000000001</v>
          </cell>
          <cell r="P4260">
            <v>3.3E-3</v>
          </cell>
          <cell r="Q4260">
            <v>2</v>
          </cell>
          <cell r="R4260">
            <v>0.22160170841610716</v>
          </cell>
          <cell r="S4260">
            <v>0.23817275730549328</v>
          </cell>
          <cell r="T4260">
            <v>-1.0111006715307742</v>
          </cell>
          <cell r="U4260">
            <v>-8.0859234420534887E-2</v>
          </cell>
          <cell r="V4260">
            <v>-0.10640503883148275</v>
          </cell>
          <cell r="W4260">
            <v>-1.1305032141685032</v>
          </cell>
          <cell r="X4260">
            <v>59</v>
          </cell>
          <cell r="Y4260">
            <v>59</v>
          </cell>
          <cell r="Z4260">
            <v>15</v>
          </cell>
          <cell r="AA4260">
            <v>47</v>
          </cell>
          <cell r="AB4260">
            <v>46</v>
          </cell>
          <cell r="AC4260">
            <v>13</v>
          </cell>
        </row>
        <row r="4261">
          <cell r="A4261" t="str">
            <v>zig</v>
          </cell>
          <cell r="B4261" t="str">
            <v>z</v>
          </cell>
          <cell r="C4261" t="str">
            <v>late-8</v>
          </cell>
          <cell r="D4261" t="str">
            <v>i</v>
          </cell>
          <cell r="E4261" t="str">
            <v>g</v>
          </cell>
          <cell r="F4261" t="str">
            <v>mid-8</v>
          </cell>
          <cell r="G4261" t="str">
            <v>zi</v>
          </cell>
          <cell r="H4261" t="str">
            <v>ig</v>
          </cell>
          <cell r="I4261">
            <v>4</v>
          </cell>
          <cell r="J4261" t="str">
            <v>Not Found</v>
          </cell>
          <cell r="K4261">
            <v>5.2299999999999999E-2</v>
          </cell>
          <cell r="L4261">
            <v>1E-3</v>
          </cell>
          <cell r="M4261">
            <v>3</v>
          </cell>
          <cell r="N4261" t="str">
            <v>Not Found</v>
          </cell>
          <cell r="O4261">
            <v>6.2E-2</v>
          </cell>
          <cell r="P4261">
            <v>8.9999999999999998E-4</v>
          </cell>
          <cell r="Q4261">
            <v>2</v>
          </cell>
          <cell r="R4261">
            <v>-1.3059695026233729</v>
          </cell>
          <cell r="S4261">
            <v>-0.6332347711679136</v>
          </cell>
          <cell r="T4261">
            <v>-1.3332166722539731</v>
          </cell>
          <cell r="U4261">
            <v>-1.328505830248053</v>
          </cell>
          <cell r="V4261">
            <v>-0.83951541084765835</v>
          </cell>
          <cell r="W4261">
            <v>-1.1305032141685032</v>
          </cell>
          <cell r="X4261">
            <v>10</v>
          </cell>
          <cell r="Y4261">
            <v>26</v>
          </cell>
          <cell r="Z4261">
            <v>9</v>
          </cell>
          <cell r="AA4261">
            <v>9</v>
          </cell>
          <cell r="AB4261">
            <v>21</v>
          </cell>
          <cell r="AC4261">
            <v>13</v>
          </cell>
        </row>
        <row r="4262">
          <cell r="A4262" t="str">
            <v>ziG</v>
          </cell>
          <cell r="B4262" t="str">
            <v>z</v>
          </cell>
          <cell r="C4262" t="str">
            <v>late-8</v>
          </cell>
          <cell r="D4262" t="str">
            <v>i</v>
          </cell>
          <cell r="E4262" t="str">
            <v>G</v>
          </cell>
          <cell r="F4262" t="str">
            <v>mid-8</v>
          </cell>
          <cell r="G4262" t="str">
            <v>zi</v>
          </cell>
          <cell r="H4262" t="str">
            <v>iG</v>
          </cell>
          <cell r="I4262">
            <v>4</v>
          </cell>
          <cell r="J4262" t="str">
            <v>Not Found</v>
          </cell>
          <cell r="K4262">
            <v>4.6100000000000002E-2</v>
          </cell>
          <cell r="L4262">
            <v>2.9999999999999997E-4</v>
          </cell>
          <cell r="M4262">
            <v>3</v>
          </cell>
          <cell r="N4262" t="str">
            <v>Not Found</v>
          </cell>
          <cell r="O4262">
            <v>6.1800000000000001E-2</v>
          </cell>
          <cell r="P4262">
            <v>2.9999999999999997E-4</v>
          </cell>
          <cell r="Q4262">
            <v>1</v>
          </cell>
          <cell r="R4262">
            <v>-1.4490350843219344</v>
          </cell>
          <cell r="S4262">
            <v>-0.83656319447837524</v>
          </cell>
          <cell r="T4262">
            <v>-1.3332166722539731</v>
          </cell>
          <cell r="U4262">
            <v>-1.3330843498657685</v>
          </cell>
          <cell r="V4262">
            <v>-1.0227930038517021</v>
          </cell>
          <cell r="W4262">
            <v>-1.3621172138262847</v>
          </cell>
          <cell r="X4262">
            <v>7.0000000000000009</v>
          </cell>
          <cell r="Y4262">
            <v>20</v>
          </cell>
          <cell r="Z4262">
            <v>9</v>
          </cell>
          <cell r="AA4262">
            <v>9</v>
          </cell>
          <cell r="AB4262">
            <v>16</v>
          </cell>
          <cell r="AC4262">
            <v>9</v>
          </cell>
        </row>
        <row r="4263">
          <cell r="A4263" t="str">
            <v>zIg</v>
          </cell>
          <cell r="B4263" t="str">
            <v>z</v>
          </cell>
          <cell r="C4263" t="str">
            <v>late-8</v>
          </cell>
          <cell r="D4263" t="str">
            <v>I</v>
          </cell>
          <cell r="E4263" t="str">
            <v>g</v>
          </cell>
          <cell r="F4263" t="str">
            <v>mid-8</v>
          </cell>
          <cell r="G4263" t="str">
            <v>zI</v>
          </cell>
          <cell r="H4263" t="str">
            <v>Ig</v>
          </cell>
          <cell r="I4263">
            <v>4</v>
          </cell>
          <cell r="J4263" t="str">
            <v>Not Found</v>
          </cell>
          <cell r="K4263">
            <v>0.1167</v>
          </cell>
          <cell r="L4263">
            <v>4.0000000000000001E-3</v>
          </cell>
          <cell r="M4263">
            <v>10</v>
          </cell>
          <cell r="N4263" t="str">
            <v>Not Found</v>
          </cell>
          <cell r="O4263">
            <v>0.1162</v>
          </cell>
          <cell r="P4263">
            <v>4.4999999999999997E-3</v>
          </cell>
          <cell r="Q4263">
            <v>4</v>
          </cell>
          <cell r="R4263">
            <v>0.1800665395358797</v>
          </cell>
          <cell r="S4263">
            <v>0.23817275730549328</v>
          </cell>
          <cell r="T4263">
            <v>-0.20581066972277653</v>
          </cell>
          <cell r="U4263">
            <v>-8.7727013847108584E-2</v>
          </cell>
          <cell r="V4263">
            <v>0.2601501471766049</v>
          </cell>
          <cell r="W4263">
            <v>-0.66727521485294028</v>
          </cell>
          <cell r="X4263">
            <v>56.999999999999993</v>
          </cell>
          <cell r="Y4263">
            <v>59</v>
          </cell>
          <cell r="Z4263">
            <v>42</v>
          </cell>
          <cell r="AA4263">
            <v>47</v>
          </cell>
          <cell r="AB4263">
            <v>61</v>
          </cell>
          <cell r="AC4263">
            <v>25</v>
          </cell>
        </row>
        <row r="4264">
          <cell r="A4264" t="str">
            <v>ziJ</v>
          </cell>
          <cell r="B4264" t="str">
            <v>z</v>
          </cell>
          <cell r="C4264" t="str">
            <v>late-8</v>
          </cell>
          <cell r="D4264" t="str">
            <v>i</v>
          </cell>
          <cell r="E4264" t="str">
            <v>J</v>
          </cell>
          <cell r="F4264" t="str">
            <v>mid-8</v>
          </cell>
          <cell r="G4264" t="str">
            <v>zi</v>
          </cell>
          <cell r="H4264" t="str">
            <v>iJ</v>
          </cell>
          <cell r="I4264">
            <v>4</v>
          </cell>
          <cell r="J4264" t="str">
            <v>Not Found</v>
          </cell>
          <cell r="K4264">
            <v>4.5199999999999997E-2</v>
          </cell>
          <cell r="L4264">
            <v>8.0000000000000004E-4</v>
          </cell>
          <cell r="M4264">
            <v>4</v>
          </cell>
          <cell r="N4264" t="str">
            <v>Not Found</v>
          </cell>
          <cell r="O4264">
            <v>4.9299999999999997E-2</v>
          </cell>
          <cell r="P4264">
            <v>2.9999999999999997E-4</v>
          </cell>
          <cell r="Q4264">
            <v>1</v>
          </cell>
          <cell r="R4264">
            <v>-1.469802668762048</v>
          </cell>
          <cell r="S4264">
            <v>-0.69132860639947413</v>
          </cell>
          <cell r="T4264">
            <v>-1.1721586718923735</v>
          </cell>
          <cell r="U4264">
            <v>-1.6192418259729975</v>
          </cell>
          <cell r="V4264">
            <v>-1.0227930038517021</v>
          </cell>
          <cell r="W4264">
            <v>-1.3621172138262847</v>
          </cell>
          <cell r="X4264">
            <v>7.0000000000000009</v>
          </cell>
          <cell r="Y4264">
            <v>24</v>
          </cell>
          <cell r="Z4264">
            <v>12</v>
          </cell>
          <cell r="AA4264">
            <v>5</v>
          </cell>
          <cell r="AB4264">
            <v>16</v>
          </cell>
          <cell r="AC4264">
            <v>9</v>
          </cell>
        </row>
        <row r="4265">
          <cell r="A4265" t="str">
            <v>zIJ</v>
          </cell>
          <cell r="B4265" t="str">
            <v>z</v>
          </cell>
          <cell r="C4265" t="str">
            <v>late-8</v>
          </cell>
          <cell r="D4265" t="str">
            <v>I</v>
          </cell>
          <cell r="E4265" t="str">
            <v>J</v>
          </cell>
          <cell r="F4265" t="str">
            <v>mid-8</v>
          </cell>
          <cell r="G4265" t="str">
            <v>zI</v>
          </cell>
          <cell r="H4265" t="str">
            <v>IJ</v>
          </cell>
          <cell r="I4265">
            <v>4</v>
          </cell>
          <cell r="J4265" t="str">
            <v>Not Found</v>
          </cell>
          <cell r="K4265">
            <v>0.1096</v>
          </cell>
          <cell r="L4265">
            <v>1.6999999999999999E-3</v>
          </cell>
          <cell r="M4265">
            <v>4</v>
          </cell>
          <cell r="N4265" t="str">
            <v>Not Found</v>
          </cell>
          <cell r="O4265">
            <v>0.10349999999999999</v>
          </cell>
          <cell r="P4265">
            <v>8.0000000000000004E-4</v>
          </cell>
          <cell r="Q4265">
            <v>1</v>
          </cell>
          <cell r="R4265">
            <v>1.6233373397204445E-2</v>
          </cell>
          <cell r="S4265">
            <v>-0.42990634785745202</v>
          </cell>
          <cell r="T4265">
            <v>-1.1721586718923735</v>
          </cell>
          <cell r="U4265">
            <v>-0.3784630095720532</v>
          </cell>
          <cell r="V4265">
            <v>-0.87006167634833231</v>
          </cell>
          <cell r="W4265">
            <v>-1.3621172138262847</v>
          </cell>
          <cell r="X4265">
            <v>51</v>
          </cell>
          <cell r="Y4265">
            <v>33</v>
          </cell>
          <cell r="Z4265">
            <v>12</v>
          </cell>
          <cell r="AA4265">
            <v>35</v>
          </cell>
          <cell r="AB4265">
            <v>20</v>
          </cell>
          <cell r="AC4265">
            <v>9</v>
          </cell>
        </row>
        <row r="4266">
          <cell r="A4266" t="str">
            <v>zik</v>
          </cell>
          <cell r="B4266" t="str">
            <v>z</v>
          </cell>
          <cell r="C4266" t="str">
            <v>late-8</v>
          </cell>
          <cell r="D4266" t="str">
            <v>i</v>
          </cell>
          <cell r="E4266" t="str">
            <v>k</v>
          </cell>
          <cell r="F4266" t="str">
            <v>mid-8</v>
          </cell>
          <cell r="G4266" t="str">
            <v>zi</v>
          </cell>
          <cell r="H4266" t="str">
            <v>ik</v>
          </cell>
          <cell r="I4266">
            <v>4</v>
          </cell>
          <cell r="J4266" t="str">
            <v>Not Found</v>
          </cell>
          <cell r="K4266">
            <v>8.7900000000000006E-2</v>
          </cell>
          <cell r="L4266">
            <v>2.5000000000000001E-3</v>
          </cell>
          <cell r="M4266">
            <v>13</v>
          </cell>
          <cell r="N4266" t="str">
            <v>Not Found</v>
          </cell>
          <cell r="O4266">
            <v>0.1036</v>
          </cell>
          <cell r="P4266">
            <v>2.3999999999999998E-3</v>
          </cell>
          <cell r="Q4266">
            <v>7</v>
          </cell>
          <cell r="R4266">
            <v>-0.48449616254776101</v>
          </cell>
          <cell r="S4266">
            <v>-0.19753100693121017</v>
          </cell>
          <cell r="T4266">
            <v>0.27736333136202201</v>
          </cell>
          <cell r="U4266">
            <v>-0.37617374976319529</v>
          </cell>
          <cell r="V4266">
            <v>-0.38132142833754862</v>
          </cell>
          <cell r="W4266">
            <v>2.7566784120404197E-2</v>
          </cell>
          <cell r="X4266">
            <v>31</v>
          </cell>
          <cell r="Y4266">
            <v>42</v>
          </cell>
          <cell r="Z4266">
            <v>61</v>
          </cell>
          <cell r="AA4266">
            <v>35</v>
          </cell>
          <cell r="AB4266">
            <v>36</v>
          </cell>
          <cell r="AC4266">
            <v>51</v>
          </cell>
        </row>
        <row r="4267">
          <cell r="A4267" t="str">
            <v>zIk</v>
          </cell>
          <cell r="B4267" t="str">
            <v>z</v>
          </cell>
          <cell r="C4267" t="str">
            <v>late-8</v>
          </cell>
          <cell r="D4267" t="str">
            <v>I</v>
          </cell>
          <cell r="E4267" t="str">
            <v>k</v>
          </cell>
          <cell r="F4267" t="str">
            <v>mid-8</v>
          </cell>
          <cell r="G4267" t="str">
            <v>zI</v>
          </cell>
          <cell r="H4267" t="str">
            <v>Ik</v>
          </cell>
          <cell r="I4267">
            <v>4</v>
          </cell>
          <cell r="J4267" t="str">
            <v>Not Found</v>
          </cell>
          <cell r="K4267">
            <v>0.15229999999999999</v>
          </cell>
          <cell r="L4267">
            <v>9.1000000000000004E-3</v>
          </cell>
          <cell r="M4267">
            <v>14</v>
          </cell>
          <cell r="N4267" t="str">
            <v>Not Found</v>
          </cell>
          <cell r="O4267">
            <v>0.15790000000000001</v>
          </cell>
          <cell r="P4267">
            <v>1.15E-2</v>
          </cell>
          <cell r="Q4267">
            <v>12</v>
          </cell>
          <cell r="R4267">
            <v>1.0015398796114912</v>
          </cell>
          <cell r="S4267">
            <v>1.7195655557102851</v>
          </cell>
          <cell r="T4267">
            <v>0.43842133172362152</v>
          </cell>
          <cell r="U4267">
            <v>0.86689432644660724</v>
          </cell>
          <cell r="V4267">
            <v>2.3983887322237836</v>
          </cell>
          <cell r="W4267">
            <v>1.1856367824093117</v>
          </cell>
          <cell r="X4267">
            <v>84</v>
          </cell>
          <cell r="Y4267">
            <v>96</v>
          </cell>
          <cell r="Z4267">
            <v>67</v>
          </cell>
          <cell r="AA4267">
            <v>81</v>
          </cell>
          <cell r="AB4267">
            <v>99</v>
          </cell>
          <cell r="AC4267">
            <v>88</v>
          </cell>
        </row>
        <row r="4268">
          <cell r="A4268" t="str">
            <v>zIl</v>
          </cell>
          <cell r="B4268" t="str">
            <v>z</v>
          </cell>
          <cell r="C4268" t="str">
            <v>late-8</v>
          </cell>
          <cell r="D4268" t="str">
            <v>I</v>
          </cell>
          <cell r="E4268" t="str">
            <v>l</v>
          </cell>
          <cell r="F4268" t="str">
            <v>late-8</v>
          </cell>
          <cell r="G4268" t="str">
            <v>zI</v>
          </cell>
          <cell r="H4268" t="str">
            <v>Il</v>
          </cell>
          <cell r="I4268">
            <v>5</v>
          </cell>
          <cell r="J4268" t="str">
            <v>Not Found</v>
          </cell>
          <cell r="K4268">
            <v>0.17249999999999999</v>
          </cell>
          <cell r="L4268">
            <v>9.4999999999999998E-3</v>
          </cell>
          <cell r="M4268">
            <v>19</v>
          </cell>
          <cell r="N4268" t="str">
            <v>Not Found</v>
          </cell>
          <cell r="O4268">
            <v>0.1787</v>
          </cell>
          <cell r="P4268">
            <v>1.26E-2</v>
          </cell>
          <cell r="Q4268">
            <v>13</v>
          </cell>
          <cell r="R4268">
            <v>1.4676567748229337</v>
          </cell>
          <cell r="S4268">
            <v>1.8357532261734057</v>
          </cell>
          <cell r="T4268">
            <v>1.2437113335316192</v>
          </cell>
          <cell r="U4268">
            <v>1.3430603666890357</v>
          </cell>
          <cell r="V4268">
            <v>2.7343976527311975</v>
          </cell>
          <cell r="W4268">
            <v>1.4172507820670932</v>
          </cell>
          <cell r="X4268">
            <v>93</v>
          </cell>
          <cell r="Y4268">
            <v>97</v>
          </cell>
          <cell r="Z4268">
            <v>89</v>
          </cell>
          <cell r="AA4268">
            <v>91</v>
          </cell>
          <cell r="AB4268">
            <v>100</v>
          </cell>
          <cell r="AC4268">
            <v>92</v>
          </cell>
        </row>
        <row r="4269">
          <cell r="A4269" t="str">
            <v>zim</v>
          </cell>
          <cell r="B4269" t="str">
            <v>z</v>
          </cell>
          <cell r="C4269" t="str">
            <v>late-8</v>
          </cell>
          <cell r="D4269" t="str">
            <v>i</v>
          </cell>
          <cell r="E4269" t="str">
            <v>m</v>
          </cell>
          <cell r="F4269" t="str">
            <v>early-8</v>
          </cell>
          <cell r="G4269" t="str">
            <v>zi</v>
          </cell>
          <cell r="H4269" t="str">
            <v>im</v>
          </cell>
          <cell r="I4269">
            <v>3</v>
          </cell>
          <cell r="J4269" t="str">
            <v>Not Found</v>
          </cell>
          <cell r="K4269">
            <v>8.3799999999999999E-2</v>
          </cell>
          <cell r="L4269">
            <v>1.6000000000000001E-3</v>
          </cell>
          <cell r="M4269">
            <v>9</v>
          </cell>
          <cell r="N4269" t="str">
            <v>Not Found</v>
          </cell>
          <cell r="O4269">
            <v>8.8400000000000006E-2</v>
          </cell>
          <cell r="P4269">
            <v>1.4E-3</v>
          </cell>
          <cell r="Q4269">
            <v>5</v>
          </cell>
          <cell r="R4269">
            <v>-0.57910404721939057</v>
          </cell>
          <cell r="S4269">
            <v>-0.45895326547323223</v>
          </cell>
          <cell r="T4269">
            <v>-0.36686867008437607</v>
          </cell>
          <cell r="U4269">
            <v>-0.72414124070958541</v>
          </cell>
          <cell r="V4269">
            <v>-0.68678408334428831</v>
          </cell>
          <cell r="W4269">
            <v>-0.43566121519515877</v>
          </cell>
          <cell r="X4269">
            <v>28.000000000000004</v>
          </cell>
          <cell r="Y4269">
            <v>32</v>
          </cell>
          <cell r="Z4269">
            <v>36</v>
          </cell>
          <cell r="AA4269">
            <v>23</v>
          </cell>
          <cell r="AB4269">
            <v>25</v>
          </cell>
          <cell r="AC4269">
            <v>33</v>
          </cell>
        </row>
        <row r="4270">
          <cell r="A4270" t="str">
            <v>zIm</v>
          </cell>
          <cell r="B4270" t="str">
            <v>z</v>
          </cell>
          <cell r="C4270" t="str">
            <v>late-8</v>
          </cell>
          <cell r="D4270" t="str">
            <v>I</v>
          </cell>
          <cell r="E4270" t="str">
            <v>m</v>
          </cell>
          <cell r="F4270" t="str">
            <v>early-8</v>
          </cell>
          <cell r="G4270" t="str">
            <v>zI</v>
          </cell>
          <cell r="H4270" t="str">
            <v>Im</v>
          </cell>
          <cell r="I4270">
            <v>3</v>
          </cell>
          <cell r="J4270" t="str">
            <v>Not Found</v>
          </cell>
          <cell r="K4270">
            <v>0.1482</v>
          </cell>
          <cell r="L4270">
            <v>7.3000000000000001E-3</v>
          </cell>
          <cell r="M4270">
            <v>9</v>
          </cell>
          <cell r="N4270" t="str">
            <v>Not Found</v>
          </cell>
          <cell r="O4270">
            <v>0.1426</v>
          </cell>
          <cell r="P4270">
            <v>6.3E-3</v>
          </cell>
          <cell r="Q4270">
            <v>8</v>
          </cell>
          <cell r="R4270">
            <v>0.90693199493986199</v>
          </cell>
          <cell r="S4270">
            <v>1.1967210386262408</v>
          </cell>
          <cell r="T4270">
            <v>-0.36686867008437607</v>
          </cell>
          <cell r="U4270">
            <v>0.51663757569135893</v>
          </cell>
          <cell r="V4270">
            <v>0.80998292618873668</v>
          </cell>
          <cell r="W4270">
            <v>0.25918078377818571</v>
          </cell>
          <cell r="X4270">
            <v>82</v>
          </cell>
          <cell r="Y4270">
            <v>89</v>
          </cell>
          <cell r="Z4270">
            <v>36</v>
          </cell>
          <cell r="AA4270">
            <v>70</v>
          </cell>
          <cell r="AB4270">
            <v>79</v>
          </cell>
          <cell r="AC4270">
            <v>60</v>
          </cell>
        </row>
        <row r="4271">
          <cell r="A4271" t="str">
            <v>zin</v>
          </cell>
          <cell r="B4271" t="str">
            <v>z</v>
          </cell>
          <cell r="C4271" t="str">
            <v>late-8</v>
          </cell>
          <cell r="D4271" t="str">
            <v>i</v>
          </cell>
          <cell r="E4271" t="str">
            <v>n</v>
          </cell>
          <cell r="F4271" t="str">
            <v>early-8</v>
          </cell>
          <cell r="G4271" t="str">
            <v>zi</v>
          </cell>
          <cell r="H4271" t="str">
            <v>in</v>
          </cell>
          <cell r="I4271">
            <v>3</v>
          </cell>
          <cell r="J4271" t="str">
            <v>Not Found</v>
          </cell>
          <cell r="K4271">
            <v>0.1305</v>
          </cell>
          <cell r="L4271">
            <v>3.3E-3</v>
          </cell>
          <cell r="M4271">
            <v>15</v>
          </cell>
          <cell r="N4271" t="str">
            <v>Not Found</v>
          </cell>
          <cell r="O4271">
            <v>0.1484</v>
          </cell>
          <cell r="P4271">
            <v>4.4000000000000003E-3</v>
          </cell>
          <cell r="Q4271">
            <v>8</v>
          </cell>
          <cell r="R4271">
            <v>0.4985028342842911</v>
          </cell>
          <cell r="S4271">
            <v>3.4844333995031646E-2</v>
          </cell>
          <cell r="T4271">
            <v>0.59947933208522108</v>
          </cell>
          <cell r="U4271">
            <v>0.64941464460511311</v>
          </cell>
          <cell r="V4271">
            <v>0.22960388167593113</v>
          </cell>
          <cell r="W4271">
            <v>0.25918078377818571</v>
          </cell>
          <cell r="X4271">
            <v>69</v>
          </cell>
          <cell r="Y4271">
            <v>51</v>
          </cell>
          <cell r="Z4271">
            <v>72</v>
          </cell>
          <cell r="AA4271">
            <v>74</v>
          </cell>
          <cell r="AB4271">
            <v>60</v>
          </cell>
          <cell r="AC4271">
            <v>60</v>
          </cell>
        </row>
        <row r="4272">
          <cell r="A4272" t="str">
            <v>zIn</v>
          </cell>
          <cell r="B4272" t="str">
            <v>z</v>
          </cell>
          <cell r="C4272" t="str">
            <v>late-8</v>
          </cell>
          <cell r="D4272" t="str">
            <v>I</v>
          </cell>
          <cell r="E4272" t="str">
            <v>n</v>
          </cell>
          <cell r="F4272" t="str">
            <v>early-8</v>
          </cell>
          <cell r="G4272" t="str">
            <v>zI</v>
          </cell>
          <cell r="H4272" t="str">
            <v>In</v>
          </cell>
          <cell r="I4272">
            <v>3</v>
          </cell>
          <cell r="J4272" t="str">
            <v>Not Found</v>
          </cell>
          <cell r="K4272">
            <v>0.19489999999999999</v>
          </cell>
          <cell r="L4272">
            <v>0.01</v>
          </cell>
          <cell r="M4272">
            <v>17</v>
          </cell>
          <cell r="N4272" t="str">
            <v>Not Found</v>
          </cell>
          <cell r="O4272">
            <v>0.20269999999999999</v>
          </cell>
          <cell r="P4272">
            <v>1.0999999999999999E-2</v>
          </cell>
          <cell r="Q4272">
            <v>11</v>
          </cell>
          <cell r="R4272">
            <v>1.9845388764435434</v>
          </cell>
          <cell r="S4272">
            <v>1.980987814252307</v>
          </cell>
          <cell r="T4272">
            <v>0.9215953328084201</v>
          </cell>
          <cell r="U4272">
            <v>1.8924827208149151</v>
          </cell>
          <cell r="V4272">
            <v>2.2456574047204136</v>
          </cell>
          <cell r="W4272">
            <v>0.95402278275153019</v>
          </cell>
          <cell r="X4272">
            <v>98</v>
          </cell>
          <cell r="Y4272">
            <v>98</v>
          </cell>
          <cell r="Z4272">
            <v>82</v>
          </cell>
          <cell r="AA4272">
            <v>97</v>
          </cell>
          <cell r="AB4272">
            <v>99</v>
          </cell>
          <cell r="AC4272">
            <v>83</v>
          </cell>
        </row>
        <row r="4273">
          <cell r="A4273" t="str">
            <v>zip</v>
          </cell>
          <cell r="B4273" t="str">
            <v>z</v>
          </cell>
          <cell r="C4273" t="str">
            <v>late-8</v>
          </cell>
          <cell r="D4273" t="str">
            <v>i</v>
          </cell>
          <cell r="E4273" t="str">
            <v>p</v>
          </cell>
          <cell r="F4273" t="str">
            <v>early-8</v>
          </cell>
          <cell r="G4273" t="str">
            <v>zi</v>
          </cell>
          <cell r="H4273" t="str">
            <v>ip</v>
          </cell>
          <cell r="I4273">
            <v>3</v>
          </cell>
          <cell r="J4273" t="str">
            <v>Not Found</v>
          </cell>
          <cell r="K4273">
            <v>7.1499999999999994E-2</v>
          </cell>
          <cell r="L4273">
            <v>1.9E-3</v>
          </cell>
          <cell r="M4273">
            <v>14</v>
          </cell>
          <cell r="N4273" t="str">
            <v>Not Found</v>
          </cell>
          <cell r="O4273">
            <v>7.5399999999999995E-2</v>
          </cell>
          <cell r="P4273">
            <v>3.2000000000000002E-3</v>
          </cell>
          <cell r="Q4273">
            <v>10</v>
          </cell>
          <cell r="R4273">
            <v>-0.86292770123427909</v>
          </cell>
          <cell r="S4273">
            <v>-0.37181251262589154</v>
          </cell>
          <cell r="T4273">
            <v>0.43842133172362152</v>
          </cell>
          <cell r="U4273">
            <v>-1.0217450158611037</v>
          </cell>
          <cell r="V4273">
            <v>-0.13695130433215669</v>
          </cell>
          <cell r="W4273">
            <v>0.72240878309374867</v>
          </cell>
          <cell r="X4273">
            <v>19</v>
          </cell>
          <cell r="Y4273">
            <v>35</v>
          </cell>
          <cell r="Z4273">
            <v>67</v>
          </cell>
          <cell r="AA4273">
            <v>15</v>
          </cell>
          <cell r="AB4273">
            <v>45</v>
          </cell>
          <cell r="AC4273">
            <v>76</v>
          </cell>
        </row>
        <row r="4274">
          <cell r="A4274" t="str">
            <v>zir</v>
          </cell>
          <cell r="B4274" t="str">
            <v>z</v>
          </cell>
          <cell r="C4274" t="str">
            <v>late-8</v>
          </cell>
          <cell r="D4274" t="str">
            <v>i</v>
          </cell>
          <cell r="E4274" t="str">
            <v>r</v>
          </cell>
          <cell r="F4274" t="str">
            <v>late-8</v>
          </cell>
          <cell r="G4274" t="str">
            <v>zi</v>
          </cell>
          <cell r="H4274" t="str">
            <v>ir</v>
          </cell>
          <cell r="I4274">
            <v>5</v>
          </cell>
          <cell r="J4274" t="str">
            <v>Not Found</v>
          </cell>
          <cell r="K4274">
            <v>0.1128</v>
          </cell>
          <cell r="L4274">
            <v>2.9999999999999997E-4</v>
          </cell>
          <cell r="M4274">
            <v>3</v>
          </cell>
          <cell r="N4274" t="str">
            <v>Not Found</v>
          </cell>
          <cell r="O4274">
            <v>0.13100000000000001</v>
          </cell>
          <cell r="P4274">
            <v>6.9999999999999999E-4</v>
          </cell>
          <cell r="Q4274">
            <v>1</v>
          </cell>
          <cell r="R4274">
            <v>9.0073673628719972E-2</v>
          </cell>
          <cell r="S4274">
            <v>-0.83656319447837524</v>
          </cell>
          <cell r="T4274">
            <v>-1.3332166722539731</v>
          </cell>
          <cell r="U4274">
            <v>0.25108343786385057</v>
          </cell>
          <cell r="V4274">
            <v>-0.90060794184900617</v>
          </cell>
          <cell r="W4274">
            <v>-1.3621172138262847</v>
          </cell>
          <cell r="X4274">
            <v>54</v>
          </cell>
          <cell r="Y4274">
            <v>20</v>
          </cell>
          <cell r="Z4274">
            <v>9</v>
          </cell>
          <cell r="AA4274">
            <v>60</v>
          </cell>
          <cell r="AB4274">
            <v>19</v>
          </cell>
          <cell r="AC4274">
            <v>9</v>
          </cell>
        </row>
        <row r="4275">
          <cell r="A4275" t="str">
            <v>zIr</v>
          </cell>
          <cell r="B4275" t="str">
            <v>z</v>
          </cell>
          <cell r="C4275" t="str">
            <v>late-8</v>
          </cell>
          <cell r="D4275" t="str">
            <v>I</v>
          </cell>
          <cell r="E4275" t="str">
            <v>r</v>
          </cell>
          <cell r="F4275" t="str">
            <v>late-8</v>
          </cell>
          <cell r="G4275" t="str">
            <v>zI</v>
          </cell>
          <cell r="H4275" t="str">
            <v>Ir</v>
          </cell>
          <cell r="I4275">
            <v>5</v>
          </cell>
          <cell r="J4275" t="str">
            <v>Not Found</v>
          </cell>
          <cell r="K4275">
            <v>0.1772</v>
          </cell>
          <cell r="L4275">
            <v>5.7000000000000002E-3</v>
          </cell>
          <cell r="M4275">
            <v>22</v>
          </cell>
          <cell r="N4275" t="str">
            <v>Not Found</v>
          </cell>
          <cell r="O4275">
            <v>0.18529999999999999</v>
          </cell>
          <cell r="P4275">
            <v>5.8999999999999999E-3</v>
          </cell>
          <cell r="Q4275">
            <v>12</v>
          </cell>
          <cell r="R4275">
            <v>1.5761097157879724</v>
          </cell>
          <cell r="S4275">
            <v>0.73197035677375721</v>
          </cell>
          <cell r="T4275">
            <v>1.7268853346164177</v>
          </cell>
          <cell r="U4275">
            <v>1.4941515140736525</v>
          </cell>
          <cell r="V4275">
            <v>0.68779786418604072</v>
          </cell>
          <cell r="W4275">
            <v>1.1856367824093117</v>
          </cell>
          <cell r="X4275">
            <v>94</v>
          </cell>
          <cell r="Y4275">
            <v>77</v>
          </cell>
          <cell r="Z4275">
            <v>96</v>
          </cell>
          <cell r="AA4275">
            <v>93</v>
          </cell>
          <cell r="AB4275">
            <v>76</v>
          </cell>
          <cell r="AC4275">
            <v>88</v>
          </cell>
        </row>
        <row r="4276">
          <cell r="A4276" t="str">
            <v>zis</v>
          </cell>
          <cell r="B4276" t="str">
            <v>z</v>
          </cell>
          <cell r="C4276" t="str">
            <v>late-8</v>
          </cell>
          <cell r="D4276" t="str">
            <v>i</v>
          </cell>
          <cell r="E4276" t="str">
            <v>s</v>
          </cell>
          <cell r="F4276" t="str">
            <v>late-8</v>
          </cell>
          <cell r="G4276" t="str">
            <v>zi</v>
          </cell>
          <cell r="H4276" t="str">
            <v>is</v>
          </cell>
          <cell r="I4276">
            <v>5</v>
          </cell>
          <cell r="J4276" t="str">
            <v>Not Found</v>
          </cell>
          <cell r="K4276">
            <v>0.1132</v>
          </cell>
          <cell r="L4276">
            <v>2.0999999999999999E-3</v>
          </cell>
          <cell r="M4276">
            <v>7</v>
          </cell>
          <cell r="N4276" t="str">
            <v>Not Found</v>
          </cell>
          <cell r="O4276">
            <v>0.10539999999999999</v>
          </cell>
          <cell r="P4276">
            <v>2.3999999999999998E-3</v>
          </cell>
          <cell r="Q4276">
            <v>3</v>
          </cell>
          <cell r="R4276">
            <v>9.9303711157659375E-2</v>
          </cell>
          <cell r="S4276">
            <v>-0.31371867739433112</v>
          </cell>
          <cell r="T4276">
            <v>-0.68898467080757508</v>
          </cell>
          <cell r="U4276">
            <v>-0.33496707320375441</v>
          </cell>
          <cell r="V4276">
            <v>-0.38132142833754862</v>
          </cell>
          <cell r="W4276">
            <v>-0.89888921451072179</v>
          </cell>
          <cell r="X4276">
            <v>54</v>
          </cell>
          <cell r="Y4276">
            <v>37</v>
          </cell>
          <cell r="Z4276">
            <v>24</v>
          </cell>
          <cell r="AA4276">
            <v>37</v>
          </cell>
          <cell r="AB4276">
            <v>36</v>
          </cell>
          <cell r="AC4276">
            <v>18</v>
          </cell>
        </row>
        <row r="4277">
          <cell r="A4277" t="str">
            <v>ziS</v>
          </cell>
          <cell r="B4277" t="str">
            <v>z</v>
          </cell>
          <cell r="C4277" t="str">
            <v>late-8</v>
          </cell>
          <cell r="D4277" t="str">
            <v>i</v>
          </cell>
          <cell r="E4277" t="str">
            <v>S</v>
          </cell>
          <cell r="F4277" t="str">
            <v>late-8</v>
          </cell>
          <cell r="G4277" t="str">
            <v>zi</v>
          </cell>
          <cell r="H4277" t="str">
            <v>iS</v>
          </cell>
          <cell r="I4277">
            <v>5</v>
          </cell>
          <cell r="J4277" t="str">
            <v>Not Found</v>
          </cell>
          <cell r="K4277">
            <v>4.2099999999999999E-2</v>
          </cell>
          <cell r="L4277">
            <v>5.0000000000000001E-4</v>
          </cell>
          <cell r="M4277">
            <v>3</v>
          </cell>
          <cell r="N4277" t="str">
            <v>Not Found</v>
          </cell>
          <cell r="O4277">
            <v>5.4199999999999998E-2</v>
          </cell>
          <cell r="P4277">
            <v>5.9999999999999995E-4</v>
          </cell>
          <cell r="Q4277">
            <v>2</v>
          </cell>
          <cell r="R4277">
            <v>-1.5413354596113291</v>
          </cell>
          <cell r="S4277">
            <v>-0.77846935924681471</v>
          </cell>
          <cell r="T4277">
            <v>-1.3332166722539731</v>
          </cell>
          <cell r="U4277">
            <v>-1.5070680953389637</v>
          </cell>
          <cell r="V4277">
            <v>-0.93115420734968024</v>
          </cell>
          <cell r="W4277">
            <v>-1.1305032141685032</v>
          </cell>
          <cell r="X4277">
            <v>6</v>
          </cell>
          <cell r="Y4277">
            <v>21</v>
          </cell>
          <cell r="Z4277">
            <v>9</v>
          </cell>
          <cell r="AA4277">
            <v>7.0000000000000009</v>
          </cell>
          <cell r="AB4277">
            <v>18</v>
          </cell>
          <cell r="AC4277">
            <v>13</v>
          </cell>
        </row>
        <row r="4278">
          <cell r="A4278" t="str">
            <v>zIs</v>
          </cell>
          <cell r="B4278" t="str">
            <v>z</v>
          </cell>
          <cell r="C4278" t="str">
            <v>late-8</v>
          </cell>
          <cell r="D4278" t="str">
            <v>I</v>
          </cell>
          <cell r="E4278" t="str">
            <v>s</v>
          </cell>
          <cell r="F4278" t="str">
            <v>late-8</v>
          </cell>
          <cell r="G4278" t="str">
            <v>zI</v>
          </cell>
          <cell r="H4278" t="str">
            <v>Is</v>
          </cell>
          <cell r="I4278">
            <v>5</v>
          </cell>
          <cell r="J4278" t="str">
            <v>Not Found</v>
          </cell>
          <cell r="K4278">
            <v>0.17760000000000001</v>
          </cell>
          <cell r="L4278">
            <v>1.7299999999999999E-2</v>
          </cell>
          <cell r="M4278">
            <v>6</v>
          </cell>
          <cell r="N4278" t="str">
            <v>Not Found</v>
          </cell>
          <cell r="O4278">
            <v>0.15959999999999999</v>
          </cell>
          <cell r="P4278">
            <v>9.1999999999999998E-3</v>
          </cell>
          <cell r="Q4278">
            <v>4</v>
          </cell>
          <cell r="R4278">
            <v>1.5853397533169122</v>
          </cell>
          <cell r="S4278">
            <v>4.1014128002042636</v>
          </cell>
          <cell r="T4278">
            <v>-0.85004267116917465</v>
          </cell>
          <cell r="U4278">
            <v>0.90581174319718993</v>
          </cell>
          <cell r="V4278">
            <v>1.6958246257082821</v>
          </cell>
          <cell r="W4278">
            <v>-0.66727521485294028</v>
          </cell>
          <cell r="X4278">
            <v>94</v>
          </cell>
          <cell r="Y4278">
            <v>100</v>
          </cell>
          <cell r="Z4278">
            <v>20</v>
          </cell>
          <cell r="AA4278">
            <v>82</v>
          </cell>
          <cell r="AB4278">
            <v>96</v>
          </cell>
          <cell r="AC4278">
            <v>25</v>
          </cell>
        </row>
        <row r="4279">
          <cell r="A4279" t="str">
            <v>zIS</v>
          </cell>
          <cell r="B4279" t="str">
            <v>z</v>
          </cell>
          <cell r="C4279" t="str">
            <v>late-8</v>
          </cell>
          <cell r="D4279" t="str">
            <v>I</v>
          </cell>
          <cell r="E4279" t="str">
            <v>S</v>
          </cell>
          <cell r="F4279" t="str">
            <v>late-8</v>
          </cell>
          <cell r="G4279" t="str">
            <v>zI</v>
          </cell>
          <cell r="H4279" t="str">
            <v>IS</v>
          </cell>
          <cell r="I4279">
            <v>5</v>
          </cell>
          <cell r="J4279" t="str">
            <v>Not Found</v>
          </cell>
          <cell r="K4279">
            <v>0.1065</v>
          </cell>
          <cell r="L4279">
            <v>1.6999999999999999E-3</v>
          </cell>
          <cell r="M4279">
            <v>5</v>
          </cell>
          <cell r="N4279" t="str">
            <v>Not Found</v>
          </cell>
          <cell r="O4279">
            <v>0.1084</v>
          </cell>
          <cell r="P4279">
            <v>3.8E-3</v>
          </cell>
          <cell r="Q4279">
            <v>4</v>
          </cell>
          <cell r="R4279">
            <v>-5.5299417452076477E-2</v>
          </cell>
          <cell r="S4279">
            <v>-0.42990634785745202</v>
          </cell>
          <cell r="T4279">
            <v>-1.0111006715307742</v>
          </cell>
          <cell r="U4279">
            <v>-0.2662892789380194</v>
          </cell>
          <cell r="V4279">
            <v>4.632628867188715E-2</v>
          </cell>
          <cell r="W4279">
            <v>-0.66727521485294028</v>
          </cell>
          <cell r="X4279">
            <v>48</v>
          </cell>
          <cell r="Y4279">
            <v>33</v>
          </cell>
          <cell r="Z4279">
            <v>15</v>
          </cell>
          <cell r="AA4279">
            <v>40</v>
          </cell>
          <cell r="AB4279">
            <v>52</v>
          </cell>
          <cell r="AC4279">
            <v>25</v>
          </cell>
        </row>
        <row r="4280">
          <cell r="A4280" t="str">
            <v>zit</v>
          </cell>
          <cell r="B4280" t="str">
            <v>z</v>
          </cell>
          <cell r="C4280" t="str">
            <v>late-8</v>
          </cell>
          <cell r="D4280" t="str">
            <v>i</v>
          </cell>
          <cell r="E4280" t="str">
            <v>t</v>
          </cell>
          <cell r="F4280" t="str">
            <v>mid-8</v>
          </cell>
          <cell r="G4280" t="str">
            <v>zi</v>
          </cell>
          <cell r="H4280" t="str">
            <v>it</v>
          </cell>
          <cell r="I4280">
            <v>4</v>
          </cell>
          <cell r="J4280" t="str">
            <v>Not Found</v>
          </cell>
          <cell r="K4280">
            <v>0.1004</v>
          </cell>
          <cell r="L4280">
            <v>2.7000000000000001E-3</v>
          </cell>
          <cell r="M4280">
            <v>13</v>
          </cell>
          <cell r="N4280" t="str">
            <v>Not Found</v>
          </cell>
          <cell r="O4280">
            <v>0.11119999999999999</v>
          </cell>
          <cell r="P4280">
            <v>5.0000000000000001E-3</v>
          </cell>
          <cell r="Q4280">
            <v>11</v>
          </cell>
          <cell r="R4280">
            <v>-0.19605748976840306</v>
          </cell>
          <cell r="S4280">
            <v>-0.13943717169964967</v>
          </cell>
          <cell r="T4280">
            <v>0.27736333136202201</v>
          </cell>
          <cell r="U4280">
            <v>-0.20219000429000022</v>
          </cell>
          <cell r="V4280">
            <v>0.41288147467997494</v>
          </cell>
          <cell r="W4280">
            <v>0.95402278275153019</v>
          </cell>
          <cell r="X4280">
            <v>42</v>
          </cell>
          <cell r="Y4280">
            <v>44</v>
          </cell>
          <cell r="Z4280">
            <v>61</v>
          </cell>
          <cell r="AA4280">
            <v>42</v>
          </cell>
          <cell r="AB4280">
            <v>66</v>
          </cell>
          <cell r="AC4280">
            <v>83</v>
          </cell>
        </row>
        <row r="4281">
          <cell r="A4281" t="str">
            <v>ziT</v>
          </cell>
          <cell r="B4281" t="str">
            <v>z</v>
          </cell>
          <cell r="C4281" t="str">
            <v>late-8</v>
          </cell>
          <cell r="D4281" t="str">
            <v>i</v>
          </cell>
          <cell r="E4281" t="str">
            <v>T</v>
          </cell>
          <cell r="F4281" t="str">
            <v>late-8</v>
          </cell>
          <cell r="G4281" t="str">
            <v>zi</v>
          </cell>
          <cell r="H4281" t="str">
            <v>iT</v>
          </cell>
          <cell r="I4281">
            <v>5</v>
          </cell>
          <cell r="J4281" t="str">
            <v>Not Found</v>
          </cell>
          <cell r="K4281">
            <v>4.1799999999999997E-2</v>
          </cell>
          <cell r="L4281">
            <v>6.9999999999999999E-4</v>
          </cell>
          <cell r="M4281">
            <v>7</v>
          </cell>
          <cell r="N4281" t="str">
            <v>Not Found</v>
          </cell>
          <cell r="O4281">
            <v>5.1499999999999997E-2</v>
          </cell>
          <cell r="P4281">
            <v>6.9999999999999999E-4</v>
          </cell>
          <cell r="Q4281">
            <v>3</v>
          </cell>
          <cell r="R4281">
            <v>-1.5482579877580338</v>
          </cell>
          <cell r="S4281">
            <v>-0.72037552401525429</v>
          </cell>
          <cell r="T4281">
            <v>-0.68898467080757508</v>
          </cell>
          <cell r="U4281">
            <v>-1.5688781101781251</v>
          </cell>
          <cell r="V4281">
            <v>-0.90060794184900617</v>
          </cell>
          <cell r="W4281">
            <v>-0.89888921451072179</v>
          </cell>
          <cell r="X4281">
            <v>6</v>
          </cell>
          <cell r="Y4281">
            <v>23</v>
          </cell>
          <cell r="Z4281">
            <v>24</v>
          </cell>
          <cell r="AA4281">
            <v>6</v>
          </cell>
          <cell r="AB4281">
            <v>19</v>
          </cell>
          <cell r="AC4281">
            <v>18</v>
          </cell>
        </row>
        <row r="4282">
          <cell r="A4282" t="str">
            <v>zIt</v>
          </cell>
          <cell r="B4282" t="str">
            <v>z</v>
          </cell>
          <cell r="C4282" t="str">
            <v>late-8</v>
          </cell>
          <cell r="D4282" t="str">
            <v>I</v>
          </cell>
          <cell r="E4282" t="str">
            <v>t</v>
          </cell>
          <cell r="F4282" t="str">
            <v>mid-8</v>
          </cell>
          <cell r="G4282" t="str">
            <v>zI</v>
          </cell>
          <cell r="H4282" t="str">
            <v>It</v>
          </cell>
          <cell r="I4282">
            <v>4</v>
          </cell>
          <cell r="J4282" t="str">
            <v>Not Found</v>
          </cell>
          <cell r="K4282">
            <v>0.1648</v>
          </cell>
          <cell r="L4282">
            <v>6.4000000000000003E-3</v>
          </cell>
          <cell r="M4282">
            <v>16</v>
          </cell>
          <cell r="N4282" t="str">
            <v>Not Found</v>
          </cell>
          <cell r="O4282">
            <v>0.16550000000000001</v>
          </cell>
          <cell r="P4282">
            <v>5.8999999999999999E-3</v>
          </cell>
          <cell r="Q4282">
            <v>12</v>
          </cell>
          <cell r="R4282">
            <v>1.2899785523908496</v>
          </cell>
          <cell r="S4282">
            <v>0.93529878008421885</v>
          </cell>
          <cell r="T4282">
            <v>0.76053733244682054</v>
          </cell>
          <cell r="U4282">
            <v>1.0408780719198023</v>
          </cell>
          <cell r="V4282">
            <v>0.68779786418604072</v>
          </cell>
          <cell r="W4282">
            <v>1.1856367824093117</v>
          </cell>
          <cell r="X4282">
            <v>90</v>
          </cell>
          <cell r="Y4282">
            <v>83</v>
          </cell>
          <cell r="Z4282">
            <v>78</v>
          </cell>
          <cell r="AA4282">
            <v>85</v>
          </cell>
          <cell r="AB4282">
            <v>76</v>
          </cell>
          <cell r="AC4282">
            <v>88</v>
          </cell>
        </row>
        <row r="4283">
          <cell r="A4283" t="str">
            <v>zIT</v>
          </cell>
          <cell r="B4283" t="str">
            <v>z</v>
          </cell>
          <cell r="C4283" t="str">
            <v>late-8</v>
          </cell>
          <cell r="D4283" t="str">
            <v>I</v>
          </cell>
          <cell r="E4283" t="str">
            <v>T</v>
          </cell>
          <cell r="F4283" t="str">
            <v>late-8</v>
          </cell>
          <cell r="G4283" t="str">
            <v>zI</v>
          </cell>
          <cell r="H4283" t="str">
            <v>IT</v>
          </cell>
          <cell r="I4283">
            <v>5</v>
          </cell>
          <cell r="J4283" t="str">
            <v>Not Found</v>
          </cell>
          <cell r="K4283">
            <v>0.1062</v>
          </cell>
          <cell r="L4283">
            <v>1.6000000000000001E-3</v>
          </cell>
          <cell r="M4283">
            <v>6</v>
          </cell>
          <cell r="N4283" t="str">
            <v>Not Found</v>
          </cell>
          <cell r="O4283">
            <v>0.10580000000000001</v>
          </cell>
          <cell r="P4283">
            <v>1.5E-3</v>
          </cell>
          <cell r="Q4283">
            <v>3</v>
          </cell>
          <cell r="R4283">
            <v>-6.2221945598780942E-2</v>
          </cell>
          <cell r="S4283">
            <v>-0.45895326547323223</v>
          </cell>
          <cell r="T4283">
            <v>-0.85004267116917465</v>
          </cell>
          <cell r="U4283">
            <v>-0.32581003396832281</v>
          </cell>
          <cell r="V4283">
            <v>-0.65623781784361435</v>
          </cell>
          <cell r="W4283">
            <v>-0.89888921451072179</v>
          </cell>
          <cell r="X4283">
            <v>48</v>
          </cell>
          <cell r="Y4283">
            <v>32</v>
          </cell>
          <cell r="Z4283">
            <v>20</v>
          </cell>
          <cell r="AA4283">
            <v>37</v>
          </cell>
          <cell r="AB4283">
            <v>26</v>
          </cell>
          <cell r="AC4283">
            <v>18</v>
          </cell>
        </row>
        <row r="4284">
          <cell r="A4284" t="str">
            <v>ziv</v>
          </cell>
          <cell r="B4284" t="str">
            <v>z</v>
          </cell>
          <cell r="C4284" t="str">
            <v>late-8</v>
          </cell>
          <cell r="D4284" t="str">
            <v>i</v>
          </cell>
          <cell r="E4284" t="str">
            <v>v</v>
          </cell>
          <cell r="F4284" t="str">
            <v>mid-8</v>
          </cell>
          <cell r="G4284" t="str">
            <v>zi</v>
          </cell>
          <cell r="H4284" t="str">
            <v>iv</v>
          </cell>
          <cell r="I4284">
            <v>4</v>
          </cell>
          <cell r="J4284" t="str">
            <v>Not Found</v>
          </cell>
          <cell r="K4284">
            <v>5.8000000000000003E-2</v>
          </cell>
          <cell r="L4284">
            <v>1.6999999999999999E-3</v>
          </cell>
          <cell r="M4284">
            <v>9</v>
          </cell>
          <cell r="N4284" t="str">
            <v>Not Found</v>
          </cell>
          <cell r="O4284">
            <v>6.5100000000000005E-2</v>
          </cell>
          <cell r="P4284">
            <v>1.8E-3</v>
          </cell>
          <cell r="Q4284">
            <v>4</v>
          </cell>
          <cell r="R4284">
            <v>-1.1744414678359856</v>
          </cell>
          <cell r="S4284">
            <v>-0.42990634785745202</v>
          </cell>
          <cell r="T4284">
            <v>-0.36686867008437607</v>
          </cell>
          <cell r="U4284">
            <v>-1.25753877617346</v>
          </cell>
          <cell r="V4284">
            <v>-0.56459902134159246</v>
          </cell>
          <cell r="W4284">
            <v>-0.66727521485294028</v>
          </cell>
          <cell r="X4284">
            <v>12</v>
          </cell>
          <cell r="Y4284">
            <v>33</v>
          </cell>
          <cell r="Z4284">
            <v>36</v>
          </cell>
          <cell r="AA4284">
            <v>10</v>
          </cell>
          <cell r="AB4284">
            <v>28.999999999999996</v>
          </cell>
          <cell r="AC4284">
            <v>25</v>
          </cell>
        </row>
        <row r="4285">
          <cell r="A4285" t="str">
            <v>zIv</v>
          </cell>
          <cell r="B4285" t="str">
            <v>z</v>
          </cell>
          <cell r="C4285" t="str">
            <v>late-8</v>
          </cell>
          <cell r="D4285" t="str">
            <v>I</v>
          </cell>
          <cell r="E4285" t="str">
            <v>v</v>
          </cell>
          <cell r="F4285" t="str">
            <v>mid-8</v>
          </cell>
          <cell r="G4285" t="str">
            <v>zI</v>
          </cell>
          <cell r="H4285" t="str">
            <v>Iv</v>
          </cell>
          <cell r="I4285">
            <v>4</v>
          </cell>
          <cell r="J4285" t="str">
            <v>Not Found</v>
          </cell>
          <cell r="K4285">
            <v>0.12239999999999999</v>
          </cell>
          <cell r="L4285">
            <v>3.5999999999999999E-3</v>
          </cell>
          <cell r="M4285">
            <v>6</v>
          </cell>
          <cell r="N4285" t="str">
            <v>Not Found</v>
          </cell>
          <cell r="O4285">
            <v>0.1193</v>
          </cell>
          <cell r="P4285">
            <v>2.5999999999999999E-3</v>
          </cell>
          <cell r="Q4285">
            <v>3</v>
          </cell>
          <cell r="R4285">
            <v>0.31159457432326687</v>
          </cell>
          <cell r="S4285">
            <v>0.1219850868423723</v>
          </cell>
          <cell r="T4285">
            <v>-0.85004267116917465</v>
          </cell>
          <cell r="U4285">
            <v>-1.6759959772515692E-2</v>
          </cell>
          <cell r="V4285">
            <v>-0.32022889733620064</v>
          </cell>
          <cell r="W4285">
            <v>-0.89888921451072179</v>
          </cell>
          <cell r="X4285">
            <v>62</v>
          </cell>
          <cell r="Y4285">
            <v>55.000000000000007</v>
          </cell>
          <cell r="Z4285">
            <v>20</v>
          </cell>
          <cell r="AA4285">
            <v>49</v>
          </cell>
          <cell r="AB4285">
            <v>38</v>
          </cell>
          <cell r="AC4285">
            <v>18</v>
          </cell>
        </row>
        <row r="4286">
          <cell r="A4286" t="str">
            <v>ziz</v>
          </cell>
          <cell r="B4286" t="str">
            <v>z</v>
          </cell>
          <cell r="C4286" t="str">
            <v>late-8</v>
          </cell>
          <cell r="D4286" t="str">
            <v>i</v>
          </cell>
          <cell r="E4286" t="str">
            <v>z</v>
          </cell>
          <cell r="F4286" t="str">
            <v>late-8</v>
          </cell>
          <cell r="G4286" t="str">
            <v>zi</v>
          </cell>
          <cell r="H4286" t="str">
            <v>iz</v>
          </cell>
          <cell r="I4286">
            <v>5</v>
          </cell>
          <cell r="J4286" t="str">
            <v>Not Found</v>
          </cell>
          <cell r="K4286">
            <v>5.45E-2</v>
          </cell>
          <cell r="L4286">
            <v>1.9E-3</v>
          </cell>
          <cell r="M4286">
            <v>10</v>
          </cell>
          <cell r="N4286" t="str">
            <v>Not Found</v>
          </cell>
          <cell r="O4286">
            <v>6.7100000000000007E-2</v>
          </cell>
          <cell r="P4286">
            <v>2.5999999999999999E-3</v>
          </cell>
          <cell r="Q4286">
            <v>5</v>
          </cell>
          <cell r="R4286">
            <v>-1.2552042962142058</v>
          </cell>
          <cell r="S4286">
            <v>-0.37181251262589154</v>
          </cell>
          <cell r="T4286">
            <v>-0.20581066972277653</v>
          </cell>
          <cell r="U4286">
            <v>-1.2117535799963033</v>
          </cell>
          <cell r="V4286">
            <v>-0.32022889733620064</v>
          </cell>
          <cell r="W4286">
            <v>-0.43566121519515877</v>
          </cell>
          <cell r="X4286">
            <v>10</v>
          </cell>
          <cell r="Y4286">
            <v>35</v>
          </cell>
          <cell r="Z4286">
            <v>42</v>
          </cell>
          <cell r="AA4286">
            <v>11</v>
          </cell>
          <cell r="AB4286">
            <v>38</v>
          </cell>
          <cell r="AC4286">
            <v>33</v>
          </cell>
        </row>
        <row r="4287">
          <cell r="A4287" t="str">
            <v>zIz</v>
          </cell>
          <cell r="B4287" t="str">
            <v>z</v>
          </cell>
          <cell r="C4287" t="str">
            <v>late-8</v>
          </cell>
          <cell r="D4287" t="str">
            <v>I</v>
          </cell>
          <cell r="E4287" t="str">
            <v>z</v>
          </cell>
          <cell r="F4287" t="str">
            <v>late-8</v>
          </cell>
          <cell r="G4287" t="str">
            <v>zI</v>
          </cell>
          <cell r="H4287" t="str">
            <v>Iz</v>
          </cell>
          <cell r="I4287">
            <v>5</v>
          </cell>
          <cell r="J4287" t="str">
            <v>Not Found</v>
          </cell>
          <cell r="K4287">
            <v>0.11890000000000001</v>
          </cell>
          <cell r="L4287">
            <v>4.7000000000000002E-3</v>
          </cell>
          <cell r="M4287">
            <v>5</v>
          </cell>
          <cell r="N4287" t="str">
            <v>Not Found</v>
          </cell>
          <cell r="O4287">
            <v>0.12130000000000001</v>
          </cell>
          <cell r="P4287">
            <v>5.3E-3</v>
          </cell>
          <cell r="Q4287">
            <v>4</v>
          </cell>
          <cell r="R4287">
            <v>0.23083174594504688</v>
          </cell>
          <cell r="S4287">
            <v>0.44150118061595489</v>
          </cell>
          <cell r="T4287">
            <v>-1.0111006715307742</v>
          </cell>
          <cell r="U4287">
            <v>2.9025236404640969E-2</v>
          </cell>
          <cell r="V4287">
            <v>0.50452027118199683</v>
          </cell>
          <cell r="W4287">
            <v>-0.66727521485294028</v>
          </cell>
          <cell r="X4287">
            <v>59</v>
          </cell>
          <cell r="Y4287">
            <v>67</v>
          </cell>
          <cell r="Z4287">
            <v>15</v>
          </cell>
          <cell r="AA4287">
            <v>51</v>
          </cell>
          <cell r="AB4287">
            <v>70</v>
          </cell>
          <cell r="AC4287">
            <v>25</v>
          </cell>
        </row>
        <row r="4288">
          <cell r="A4288" t="str">
            <v>zob</v>
          </cell>
          <cell r="B4288" t="str">
            <v>z</v>
          </cell>
          <cell r="C4288" t="str">
            <v>late-8</v>
          </cell>
          <cell r="D4288" t="str">
            <v>o</v>
          </cell>
          <cell r="E4288" t="str">
            <v>b</v>
          </cell>
          <cell r="F4288" t="str">
            <v>early-8</v>
          </cell>
          <cell r="G4288" t="str">
            <v>zo</v>
          </cell>
          <cell r="H4288" t="str">
            <v>ob</v>
          </cell>
          <cell r="I4288">
            <v>3</v>
          </cell>
          <cell r="J4288" t="str">
            <v>Not Found</v>
          </cell>
          <cell r="K4288">
            <v>7.7899999999999997E-2</v>
          </cell>
          <cell r="L4288">
            <v>1.8E-3</v>
          </cell>
          <cell r="M4288">
            <v>3</v>
          </cell>
          <cell r="N4288" t="str">
            <v>Not Found</v>
          </cell>
          <cell r="O4288">
            <v>7.9600000000000004E-2</v>
          </cell>
          <cell r="P4288">
            <v>1.4E-3</v>
          </cell>
          <cell r="Q4288">
            <v>1</v>
          </cell>
          <cell r="R4288">
            <v>-0.71524710077124765</v>
          </cell>
          <cell r="S4288">
            <v>-0.40085943024167181</v>
          </cell>
          <cell r="T4288">
            <v>-1.3332166722539731</v>
          </cell>
          <cell r="U4288">
            <v>-0.92559610388907454</v>
          </cell>
          <cell r="V4288">
            <v>-0.68678408334428831</v>
          </cell>
          <cell r="W4288">
            <v>-1.3621172138262847</v>
          </cell>
          <cell r="X4288">
            <v>24</v>
          </cell>
          <cell r="Y4288">
            <v>34</v>
          </cell>
          <cell r="Z4288">
            <v>9</v>
          </cell>
          <cell r="AA4288">
            <v>18</v>
          </cell>
          <cell r="AB4288">
            <v>25</v>
          </cell>
          <cell r="AC4288">
            <v>9</v>
          </cell>
        </row>
        <row r="4289">
          <cell r="A4289" t="str">
            <v>zoC</v>
          </cell>
          <cell r="B4289" t="str">
            <v>z</v>
          </cell>
          <cell r="C4289" t="str">
            <v>late-8</v>
          </cell>
          <cell r="D4289" t="str">
            <v>o</v>
          </cell>
          <cell r="E4289" t="str">
            <v>C</v>
          </cell>
          <cell r="F4289" t="str">
            <v>mid-8</v>
          </cell>
          <cell r="G4289" t="str">
            <v>zo</v>
          </cell>
          <cell r="H4289" t="str">
            <v>oC</v>
          </cell>
          <cell r="I4289">
            <v>4</v>
          </cell>
          <cell r="J4289" t="str">
            <v>Not Found</v>
          </cell>
          <cell r="K4289">
            <v>5.9900000000000002E-2</v>
          </cell>
          <cell r="L4289">
            <v>6.9999999999999999E-4</v>
          </cell>
          <cell r="M4289">
            <v>4</v>
          </cell>
          <cell r="N4289" t="str">
            <v>Not Found</v>
          </cell>
          <cell r="O4289">
            <v>7.0400000000000004E-2</v>
          </cell>
          <cell r="P4289">
            <v>4.0000000000000002E-4</v>
          </cell>
          <cell r="Q4289">
            <v>2</v>
          </cell>
          <cell r="R4289">
            <v>-1.130598789573523</v>
          </cell>
          <cell r="S4289">
            <v>-0.72037552401525429</v>
          </cell>
          <cell r="T4289">
            <v>-1.1721586718923735</v>
          </cell>
          <cell r="U4289">
            <v>-1.136208006303995</v>
          </cell>
          <cell r="V4289">
            <v>-0.99224673835102817</v>
          </cell>
          <cell r="W4289">
            <v>-1.1305032141685032</v>
          </cell>
          <cell r="X4289">
            <v>13</v>
          </cell>
          <cell r="Y4289">
            <v>23</v>
          </cell>
          <cell r="Z4289">
            <v>12</v>
          </cell>
          <cell r="AA4289">
            <v>13</v>
          </cell>
          <cell r="AB4289">
            <v>17</v>
          </cell>
          <cell r="AC4289">
            <v>13</v>
          </cell>
        </row>
        <row r="4290">
          <cell r="A4290" t="str">
            <v>zod</v>
          </cell>
          <cell r="B4290" t="str">
            <v>z</v>
          </cell>
          <cell r="C4290" t="str">
            <v>late-8</v>
          </cell>
          <cell r="D4290" t="str">
            <v>o</v>
          </cell>
          <cell r="E4290" t="str">
            <v>d</v>
          </cell>
          <cell r="F4290" t="str">
            <v>early-8</v>
          </cell>
          <cell r="G4290" t="str">
            <v>zo</v>
          </cell>
          <cell r="H4290" t="str">
            <v>od</v>
          </cell>
          <cell r="I4290">
            <v>3</v>
          </cell>
          <cell r="J4290" t="str">
            <v>Not Found</v>
          </cell>
          <cell r="K4290">
            <v>8.9800000000000005E-2</v>
          </cell>
          <cell r="L4290">
            <v>2E-3</v>
          </cell>
          <cell r="M4290">
            <v>14</v>
          </cell>
          <cell r="N4290" t="str">
            <v>Not Found</v>
          </cell>
          <cell r="O4290">
            <v>0.11119999999999999</v>
          </cell>
          <cell r="P4290">
            <v>1.9E-3</v>
          </cell>
          <cell r="Q4290">
            <v>5</v>
          </cell>
          <cell r="R4290">
            <v>-0.44065348428529866</v>
          </cell>
          <cell r="S4290">
            <v>-0.34276559501011128</v>
          </cell>
          <cell r="T4290">
            <v>0.43842133172362152</v>
          </cell>
          <cell r="U4290">
            <v>-0.20219000429000022</v>
          </cell>
          <cell r="V4290">
            <v>-0.53405275584091849</v>
          </cell>
          <cell r="W4290">
            <v>-0.43566121519515877</v>
          </cell>
          <cell r="X4290">
            <v>33</v>
          </cell>
          <cell r="Y4290">
            <v>36</v>
          </cell>
          <cell r="Z4290">
            <v>67</v>
          </cell>
          <cell r="AA4290">
            <v>42</v>
          </cell>
          <cell r="AB4290">
            <v>30</v>
          </cell>
          <cell r="AC4290">
            <v>33</v>
          </cell>
        </row>
        <row r="4291">
          <cell r="A4291" t="str">
            <v>zof</v>
          </cell>
          <cell r="B4291" t="str">
            <v>z</v>
          </cell>
          <cell r="C4291" t="str">
            <v>late-8</v>
          </cell>
          <cell r="D4291" t="str">
            <v>o</v>
          </cell>
          <cell r="E4291" t="str">
            <v>f</v>
          </cell>
          <cell r="F4291" t="str">
            <v>mid-8</v>
          </cell>
          <cell r="G4291" t="str">
            <v>zo</v>
          </cell>
          <cell r="H4291" t="str">
            <v>of</v>
          </cell>
          <cell r="I4291">
            <v>4</v>
          </cell>
          <cell r="J4291" t="str">
            <v>Not Found</v>
          </cell>
          <cell r="K4291">
            <v>7.1599999999999997E-2</v>
          </cell>
          <cell r="L4291">
            <v>8.0000000000000004E-4</v>
          </cell>
          <cell r="M4291">
            <v>3</v>
          </cell>
          <cell r="N4291" t="str">
            <v>Not Found</v>
          </cell>
          <cell r="O4291">
            <v>7.6999999999999999E-2</v>
          </cell>
          <cell r="P4291">
            <v>4.0000000000000002E-4</v>
          </cell>
          <cell r="Q4291">
            <v>2</v>
          </cell>
          <cell r="R4291">
            <v>-0.86062019185204408</v>
          </cell>
          <cell r="S4291">
            <v>-0.69132860639947413</v>
          </cell>
          <cell r="T4291">
            <v>-1.3332166722539731</v>
          </cell>
          <cell r="U4291">
            <v>-0.98511685891937828</v>
          </cell>
          <cell r="V4291">
            <v>-0.99224673835102817</v>
          </cell>
          <cell r="W4291">
            <v>-1.1305032141685032</v>
          </cell>
          <cell r="X4291">
            <v>19</v>
          </cell>
          <cell r="Y4291">
            <v>24</v>
          </cell>
          <cell r="Z4291">
            <v>9</v>
          </cell>
          <cell r="AA4291">
            <v>16</v>
          </cell>
          <cell r="AB4291">
            <v>17</v>
          </cell>
          <cell r="AC4291">
            <v>13</v>
          </cell>
        </row>
        <row r="4292">
          <cell r="A4292" t="str">
            <v>zog</v>
          </cell>
          <cell r="B4292" t="str">
            <v>z</v>
          </cell>
          <cell r="C4292" t="str">
            <v>late-8</v>
          </cell>
          <cell r="D4292" t="str">
            <v>o</v>
          </cell>
          <cell r="E4292" t="str">
            <v>g</v>
          </cell>
          <cell r="F4292" t="str">
            <v>mid-8</v>
          </cell>
          <cell r="G4292" t="str">
            <v>zo</v>
          </cell>
          <cell r="H4292" t="str">
            <v>og</v>
          </cell>
          <cell r="I4292">
            <v>4</v>
          </cell>
          <cell r="J4292" t="str">
            <v>Not Found</v>
          </cell>
          <cell r="K4292">
            <v>6.9800000000000001E-2</v>
          </cell>
          <cell r="L4292">
            <v>1.1000000000000001E-3</v>
          </cell>
          <cell r="M4292">
            <v>3</v>
          </cell>
          <cell r="N4292" t="str">
            <v>Not Found</v>
          </cell>
          <cell r="O4292">
            <v>7.6799999999999993E-2</v>
          </cell>
          <cell r="P4292">
            <v>1.1000000000000001E-3</v>
          </cell>
          <cell r="Q4292">
            <v>1</v>
          </cell>
          <cell r="R4292">
            <v>-0.90215536073227154</v>
          </cell>
          <cell r="S4292">
            <v>-0.60418785355213334</v>
          </cell>
          <cell r="T4292">
            <v>-1.3332166722539731</v>
          </cell>
          <cell r="U4292">
            <v>-0.98969537853709411</v>
          </cell>
          <cell r="V4292">
            <v>-0.7784228798463102</v>
          </cell>
          <cell r="W4292">
            <v>-1.3621172138262847</v>
          </cell>
          <cell r="X4292">
            <v>18</v>
          </cell>
          <cell r="Y4292">
            <v>27</v>
          </cell>
          <cell r="Z4292">
            <v>9</v>
          </cell>
          <cell r="AA4292">
            <v>16</v>
          </cell>
          <cell r="AB4292">
            <v>22</v>
          </cell>
          <cell r="AC4292">
            <v>9</v>
          </cell>
        </row>
        <row r="4293">
          <cell r="A4293" t="str">
            <v>zoG</v>
          </cell>
          <cell r="B4293" t="str">
            <v>z</v>
          </cell>
          <cell r="C4293" t="str">
            <v>late-8</v>
          </cell>
          <cell r="D4293" t="str">
            <v>o</v>
          </cell>
          <cell r="E4293" t="str">
            <v>G</v>
          </cell>
          <cell r="F4293" t="str">
            <v>mid-8</v>
          </cell>
          <cell r="G4293" t="str">
            <v>zo</v>
          </cell>
          <cell r="H4293" t="str">
            <v>oG</v>
          </cell>
          <cell r="I4293">
            <v>4</v>
          </cell>
          <cell r="J4293" t="str">
            <v>Not Found</v>
          </cell>
          <cell r="K4293">
            <v>6.3600000000000004E-2</v>
          </cell>
          <cell r="L4293">
            <v>5.0000000000000001E-4</v>
          </cell>
          <cell r="M4293">
            <v>2</v>
          </cell>
          <cell r="N4293" t="str">
            <v>Not Found</v>
          </cell>
          <cell r="O4293">
            <v>7.6499999999999999E-2</v>
          </cell>
          <cell r="P4293">
            <v>2.0000000000000001E-4</v>
          </cell>
          <cell r="Q4293">
            <v>1</v>
          </cell>
          <cell r="R4293">
            <v>-1.0452209424308332</v>
          </cell>
          <cell r="S4293">
            <v>-0.77846935924681471</v>
          </cell>
          <cell r="T4293">
            <v>-1.4942746726155727</v>
          </cell>
          <cell r="U4293">
            <v>-0.99656315796366746</v>
          </cell>
          <cell r="V4293">
            <v>-1.0533392693523762</v>
          </cell>
          <cell r="W4293">
            <v>-1.3621172138262847</v>
          </cell>
          <cell r="X4293">
            <v>15</v>
          </cell>
          <cell r="Y4293">
            <v>21</v>
          </cell>
          <cell r="Z4293">
            <v>7.0000000000000009</v>
          </cell>
          <cell r="AA4293">
            <v>16</v>
          </cell>
          <cell r="AB4293">
            <v>15</v>
          </cell>
          <cell r="AC4293">
            <v>9</v>
          </cell>
        </row>
        <row r="4294">
          <cell r="A4294" t="str">
            <v>zoJ</v>
          </cell>
          <cell r="B4294" t="str">
            <v>z</v>
          </cell>
          <cell r="C4294" t="str">
            <v>late-8</v>
          </cell>
          <cell r="D4294" t="str">
            <v>o</v>
          </cell>
          <cell r="E4294" t="str">
            <v>J</v>
          </cell>
          <cell r="F4294" t="str">
            <v>mid-8</v>
          </cell>
          <cell r="G4294" t="str">
            <v>zo</v>
          </cell>
          <cell r="H4294" t="str">
            <v>oJ</v>
          </cell>
          <cell r="I4294">
            <v>4</v>
          </cell>
          <cell r="J4294" t="str">
            <v>Not Found</v>
          </cell>
          <cell r="K4294">
            <v>6.2600000000000003E-2</v>
          </cell>
          <cell r="L4294">
            <v>8.0000000000000004E-4</v>
          </cell>
          <cell r="M4294">
            <v>2</v>
          </cell>
          <cell r="N4294" t="str">
            <v>Not Found</v>
          </cell>
          <cell r="O4294">
            <v>6.4000000000000001E-2</v>
          </cell>
          <cell r="P4294">
            <v>2.9999999999999997E-4</v>
          </cell>
          <cell r="Q4294">
            <v>1</v>
          </cell>
          <cell r="R4294">
            <v>-1.0682960362531817</v>
          </cell>
          <cell r="S4294">
            <v>-0.69132860639947413</v>
          </cell>
          <cell r="T4294">
            <v>-1.4942746726155727</v>
          </cell>
          <cell r="U4294">
            <v>-1.2827206340708963</v>
          </cell>
          <cell r="V4294">
            <v>-1.0227930038517021</v>
          </cell>
          <cell r="W4294">
            <v>-1.3621172138262847</v>
          </cell>
          <cell r="X4294">
            <v>14.000000000000002</v>
          </cell>
          <cell r="Y4294">
            <v>24</v>
          </cell>
          <cell r="Z4294">
            <v>7.0000000000000009</v>
          </cell>
          <cell r="AA4294">
            <v>10</v>
          </cell>
          <cell r="AB4294">
            <v>16</v>
          </cell>
          <cell r="AC4294">
            <v>9</v>
          </cell>
        </row>
        <row r="4295">
          <cell r="A4295" t="str">
            <v>zok</v>
          </cell>
          <cell r="B4295" t="str">
            <v>z</v>
          </cell>
          <cell r="C4295" t="str">
            <v>late-8</v>
          </cell>
          <cell r="D4295" t="str">
            <v>o</v>
          </cell>
          <cell r="E4295" t="str">
            <v>k</v>
          </cell>
          <cell r="F4295" t="str">
            <v>mid-8</v>
          </cell>
          <cell r="G4295" t="str">
            <v>zo</v>
          </cell>
          <cell r="H4295" t="str">
            <v>ok</v>
          </cell>
          <cell r="I4295">
            <v>4</v>
          </cell>
          <cell r="J4295" t="str">
            <v>Not Found</v>
          </cell>
          <cell r="K4295">
            <v>0.10539999999999999</v>
          </cell>
          <cell r="L4295">
            <v>3.0999999999999999E-3</v>
          </cell>
          <cell r="M4295">
            <v>11</v>
          </cell>
          <cell r="N4295" t="str">
            <v>Not Found</v>
          </cell>
          <cell r="O4295">
            <v>0.11840000000000001</v>
          </cell>
          <cell r="P4295">
            <v>3.0000000000000001E-3</v>
          </cell>
          <cell r="Q4295">
            <v>8</v>
          </cell>
          <cell r="R4295">
            <v>-8.0682020656660067E-2</v>
          </cell>
          <cell r="S4295">
            <v>-2.324950123652884E-2</v>
          </cell>
          <cell r="T4295">
            <v>-4.4752669361177014E-2</v>
          </cell>
          <cell r="U4295">
            <v>-3.7363298052236128E-2</v>
          </cell>
          <cell r="V4295">
            <v>-0.19804383533350467</v>
          </cell>
          <cell r="W4295">
            <v>0.25918078377818571</v>
          </cell>
          <cell r="X4295">
            <v>47</v>
          </cell>
          <cell r="Y4295">
            <v>49</v>
          </cell>
          <cell r="Z4295">
            <v>48</v>
          </cell>
          <cell r="AA4295">
            <v>49</v>
          </cell>
          <cell r="AB4295">
            <v>43</v>
          </cell>
          <cell r="AC4295">
            <v>60</v>
          </cell>
        </row>
        <row r="4296">
          <cell r="A4296" t="str">
            <v>zol</v>
          </cell>
          <cell r="B4296" t="str">
            <v>z</v>
          </cell>
          <cell r="C4296" t="str">
            <v>late-8</v>
          </cell>
          <cell r="D4296" t="str">
            <v>o</v>
          </cell>
          <cell r="E4296" t="str">
            <v>l</v>
          </cell>
          <cell r="F4296" t="str">
            <v>late-8</v>
          </cell>
          <cell r="G4296" t="str">
            <v>zo</v>
          </cell>
          <cell r="H4296" t="str">
            <v>ol</v>
          </cell>
          <cell r="I4296">
            <v>5</v>
          </cell>
          <cell r="J4296" t="str">
            <v>Not Found</v>
          </cell>
          <cell r="K4296">
            <v>0.12559999999999999</v>
          </cell>
          <cell r="L4296">
            <v>6.0000000000000001E-3</v>
          </cell>
          <cell r="M4296">
            <v>17</v>
          </cell>
          <cell r="N4296" t="str">
            <v>Not Found</v>
          </cell>
          <cell r="O4296">
            <v>0.13930000000000001</v>
          </cell>
          <cell r="P4296">
            <v>8.6E-3</v>
          </cell>
          <cell r="Q4296">
            <v>8</v>
          </cell>
          <cell r="R4296">
            <v>0.38543487455478243</v>
          </cell>
          <cell r="S4296">
            <v>0.8191111096210979</v>
          </cell>
          <cell r="T4296">
            <v>0.9215953328084201</v>
          </cell>
          <cell r="U4296">
            <v>0.44109200199905058</v>
          </cell>
          <cell r="V4296">
            <v>1.5125470327042383</v>
          </cell>
          <cell r="W4296">
            <v>0.25918078377818571</v>
          </cell>
          <cell r="X4296">
            <v>65</v>
          </cell>
          <cell r="Y4296">
            <v>79</v>
          </cell>
          <cell r="Z4296">
            <v>82</v>
          </cell>
          <cell r="AA4296">
            <v>67</v>
          </cell>
          <cell r="AB4296">
            <v>94</v>
          </cell>
          <cell r="AC4296">
            <v>60</v>
          </cell>
        </row>
        <row r="4297">
          <cell r="A4297" t="str">
            <v>zOl</v>
          </cell>
          <cell r="B4297" t="str">
            <v>z</v>
          </cell>
          <cell r="C4297" t="str">
            <v>late-8</v>
          </cell>
          <cell r="D4297" t="str">
            <v>O</v>
          </cell>
          <cell r="E4297" t="str">
            <v>l</v>
          </cell>
          <cell r="F4297" t="str">
            <v>late-8</v>
          </cell>
          <cell r="G4297" t="str">
            <v>zO</v>
          </cell>
          <cell r="H4297" t="str">
            <v>Ol</v>
          </cell>
          <cell r="I4297">
            <v>5</v>
          </cell>
          <cell r="J4297" t="str">
            <v>Not Found</v>
          </cell>
          <cell r="K4297">
            <v>7.9699999999999993E-2</v>
          </cell>
          <cell r="L4297">
            <v>5.0000000000000001E-4</v>
          </cell>
          <cell r="M4297">
            <v>8</v>
          </cell>
          <cell r="N4297" t="str">
            <v>Not Found</v>
          </cell>
          <cell r="O4297">
            <v>8.6800000000000002E-2</v>
          </cell>
          <cell r="P4297">
            <v>6.9999999999999999E-4</v>
          </cell>
          <cell r="Q4297">
            <v>2</v>
          </cell>
          <cell r="R4297">
            <v>-0.67371193189102019</v>
          </cell>
          <cell r="S4297">
            <v>-0.77846935924681471</v>
          </cell>
          <cell r="T4297">
            <v>-0.52792667044597552</v>
          </cell>
          <cell r="U4297">
            <v>-0.7607693976513108</v>
          </cell>
          <cell r="V4297">
            <v>-0.90060794184900617</v>
          </cell>
          <cell r="W4297">
            <v>-1.1305032141685032</v>
          </cell>
          <cell r="X4297">
            <v>25</v>
          </cell>
          <cell r="Y4297">
            <v>21</v>
          </cell>
          <cell r="Z4297">
            <v>30</v>
          </cell>
          <cell r="AA4297">
            <v>22</v>
          </cell>
          <cell r="AB4297">
            <v>19</v>
          </cell>
          <cell r="AC4297">
            <v>13</v>
          </cell>
        </row>
        <row r="4298">
          <cell r="A4298" t="str">
            <v>zom</v>
          </cell>
          <cell r="B4298" t="str">
            <v>z</v>
          </cell>
          <cell r="C4298" t="str">
            <v>late-8</v>
          </cell>
          <cell r="D4298" t="str">
            <v>o</v>
          </cell>
          <cell r="E4298" t="str">
            <v>m</v>
          </cell>
          <cell r="F4298" t="str">
            <v>early-8</v>
          </cell>
          <cell r="G4298" t="str">
            <v>zo</v>
          </cell>
          <cell r="H4298" t="str">
            <v>om</v>
          </cell>
          <cell r="I4298">
            <v>3</v>
          </cell>
          <cell r="J4298" t="str">
            <v>Not Found</v>
          </cell>
          <cell r="K4298">
            <v>0.1013</v>
          </cell>
          <cell r="L4298">
            <v>2.8E-3</v>
          </cell>
          <cell r="M4298">
            <v>11</v>
          </cell>
          <cell r="N4298" t="str">
            <v>Not Found</v>
          </cell>
          <cell r="O4298">
            <v>0.1031</v>
          </cell>
          <cell r="P4298">
            <v>1.6999999999999999E-3</v>
          </cell>
          <cell r="Q4298">
            <v>5</v>
          </cell>
          <cell r="R4298">
            <v>-0.17528990532828934</v>
          </cell>
          <cell r="S4298">
            <v>-0.1103902540838695</v>
          </cell>
          <cell r="T4298">
            <v>-4.4752669361177014E-2</v>
          </cell>
          <cell r="U4298">
            <v>-0.38762004880748446</v>
          </cell>
          <cell r="V4298">
            <v>-0.59514528684226642</v>
          </cell>
          <cell r="W4298">
            <v>-0.43566121519515877</v>
          </cell>
          <cell r="X4298">
            <v>43</v>
          </cell>
          <cell r="Y4298">
            <v>45</v>
          </cell>
          <cell r="Z4298">
            <v>48</v>
          </cell>
          <cell r="AA4298">
            <v>35</v>
          </cell>
          <cell r="AB4298">
            <v>28.000000000000004</v>
          </cell>
          <cell r="AC4298">
            <v>33</v>
          </cell>
        </row>
        <row r="4299">
          <cell r="A4299" t="str">
            <v>zOn</v>
          </cell>
          <cell r="B4299" t="str">
            <v>z</v>
          </cell>
          <cell r="C4299" t="str">
            <v>late-8</v>
          </cell>
          <cell r="D4299" t="str">
            <v>O</v>
          </cell>
          <cell r="E4299" t="str">
            <v>n</v>
          </cell>
          <cell r="F4299" t="str">
            <v>early-8</v>
          </cell>
          <cell r="G4299" t="str">
            <v>zO</v>
          </cell>
          <cell r="H4299" t="str">
            <v>On</v>
          </cell>
          <cell r="I4299">
            <v>3</v>
          </cell>
          <cell r="J4299" t="str">
            <v>Not Found</v>
          </cell>
          <cell r="K4299">
            <v>0.1021</v>
          </cell>
          <cell r="L4299">
            <v>6.9999999999999999E-4</v>
          </cell>
          <cell r="M4299">
            <v>5</v>
          </cell>
          <cell r="N4299" t="str">
            <v>Not Found</v>
          </cell>
          <cell r="O4299">
            <v>0.11070000000000001</v>
          </cell>
          <cell r="P4299">
            <v>6.9999999999999999E-4</v>
          </cell>
          <cell r="Q4299">
            <v>3</v>
          </cell>
          <cell r="R4299">
            <v>-0.15682983027041053</v>
          </cell>
          <cell r="S4299">
            <v>-0.72037552401525429</v>
          </cell>
          <cell r="T4299">
            <v>-1.0111006715307742</v>
          </cell>
          <cell r="U4299">
            <v>-0.21363630333428907</v>
          </cell>
          <cell r="V4299">
            <v>-0.90060794184900617</v>
          </cell>
          <cell r="W4299">
            <v>-0.89888921451072179</v>
          </cell>
          <cell r="X4299">
            <v>44</v>
          </cell>
          <cell r="Y4299">
            <v>23</v>
          </cell>
          <cell r="Z4299">
            <v>15</v>
          </cell>
          <cell r="AA4299">
            <v>42</v>
          </cell>
          <cell r="AB4299">
            <v>19</v>
          </cell>
          <cell r="AC4299">
            <v>18</v>
          </cell>
        </row>
        <row r="4300">
          <cell r="A4300" t="str">
            <v>zop</v>
          </cell>
          <cell r="B4300" t="str">
            <v>z</v>
          </cell>
          <cell r="C4300" t="str">
            <v>late-8</v>
          </cell>
          <cell r="D4300" t="str">
            <v>o</v>
          </cell>
          <cell r="E4300" t="str">
            <v>p</v>
          </cell>
          <cell r="F4300" t="str">
            <v>early-8</v>
          </cell>
          <cell r="G4300" t="str">
            <v>zo</v>
          </cell>
          <cell r="H4300" t="str">
            <v>op</v>
          </cell>
          <cell r="I4300">
            <v>3</v>
          </cell>
          <cell r="J4300" t="str">
            <v>Not Found</v>
          </cell>
          <cell r="K4300">
            <v>8.8999999999999996E-2</v>
          </cell>
          <cell r="L4300">
            <v>1.5E-3</v>
          </cell>
          <cell r="M4300">
            <v>11</v>
          </cell>
          <cell r="N4300" t="str">
            <v>Not Found</v>
          </cell>
          <cell r="O4300">
            <v>9.0200000000000002E-2</v>
          </cell>
          <cell r="P4300">
            <v>1.5E-3</v>
          </cell>
          <cell r="Q4300">
            <v>7</v>
          </cell>
          <cell r="R4300">
            <v>-0.45911355934317777</v>
          </cell>
          <cell r="S4300">
            <v>-0.48800018308901244</v>
          </cell>
          <cell r="T4300">
            <v>-4.4752669361177014E-2</v>
          </cell>
          <cell r="U4300">
            <v>-0.68293456415014453</v>
          </cell>
          <cell r="V4300">
            <v>-0.65623781784361435</v>
          </cell>
          <cell r="W4300">
            <v>2.7566784120404197E-2</v>
          </cell>
          <cell r="X4300">
            <v>32</v>
          </cell>
          <cell r="Y4300">
            <v>31</v>
          </cell>
          <cell r="Z4300">
            <v>48</v>
          </cell>
          <cell r="AA4300">
            <v>25</v>
          </cell>
          <cell r="AB4300">
            <v>26</v>
          </cell>
          <cell r="AC4300">
            <v>51</v>
          </cell>
        </row>
        <row r="4301">
          <cell r="A4301" t="str">
            <v>zor</v>
          </cell>
          <cell r="B4301" t="str">
            <v>z</v>
          </cell>
          <cell r="C4301" t="str">
            <v>late-8</v>
          </cell>
          <cell r="D4301" t="str">
            <v>o</v>
          </cell>
          <cell r="E4301" t="str">
            <v>r</v>
          </cell>
          <cell r="F4301" t="str">
            <v>late-8</v>
          </cell>
          <cell r="G4301" t="str">
            <v>zo</v>
          </cell>
          <cell r="H4301" t="str">
            <v>or</v>
          </cell>
          <cell r="I4301">
            <v>5</v>
          </cell>
          <cell r="J4301" t="str">
            <v>Not Found</v>
          </cell>
          <cell r="K4301">
            <v>0.1303</v>
          </cell>
          <cell r="L4301">
            <v>1.83E-2</v>
          </cell>
          <cell r="M4301">
            <v>19</v>
          </cell>
          <cell r="N4301" t="str">
            <v>Not Found</v>
          </cell>
          <cell r="O4301">
            <v>0.14580000000000001</v>
          </cell>
          <cell r="P4301">
            <v>1.6899999999999998E-2</v>
          </cell>
          <cell r="Q4301">
            <v>10</v>
          </cell>
          <cell r="R4301">
            <v>0.49388781551982125</v>
          </cell>
          <cell r="S4301">
            <v>4.3918819763620656</v>
          </cell>
          <cell r="T4301">
            <v>1.2437113335316192</v>
          </cell>
          <cell r="U4301">
            <v>0.5898938895748097</v>
          </cell>
          <cell r="V4301">
            <v>4.0478870692601783</v>
          </cell>
          <cell r="W4301">
            <v>0.72240878309374867</v>
          </cell>
          <cell r="X4301">
            <v>69</v>
          </cell>
          <cell r="Y4301">
            <v>100</v>
          </cell>
          <cell r="Z4301">
            <v>89</v>
          </cell>
          <cell r="AA4301">
            <v>72</v>
          </cell>
          <cell r="AB4301">
            <v>100</v>
          </cell>
          <cell r="AC4301">
            <v>76</v>
          </cell>
        </row>
        <row r="4302">
          <cell r="A4302" t="str">
            <v>zos</v>
          </cell>
          <cell r="B4302" t="str">
            <v>z</v>
          </cell>
          <cell r="C4302" t="str">
            <v>late-8</v>
          </cell>
          <cell r="D4302" t="str">
            <v>o</v>
          </cell>
          <cell r="E4302" t="str">
            <v>s</v>
          </cell>
          <cell r="F4302" t="str">
            <v>late-8</v>
          </cell>
          <cell r="G4302" t="str">
            <v>zo</v>
          </cell>
          <cell r="H4302" t="str">
            <v>os</v>
          </cell>
          <cell r="I4302">
            <v>5</v>
          </cell>
          <cell r="J4302" t="str">
            <v>Not Found</v>
          </cell>
          <cell r="K4302">
            <v>0.13070000000000001</v>
          </cell>
          <cell r="L4302">
            <v>2.8999999999999998E-3</v>
          </cell>
          <cell r="M4302">
            <v>2</v>
          </cell>
          <cell r="N4302" t="str">
            <v>Not Found</v>
          </cell>
          <cell r="O4302">
            <v>0.1201</v>
          </cell>
          <cell r="P4302">
            <v>3.5000000000000001E-3</v>
          </cell>
          <cell r="Q4302">
            <v>2</v>
          </cell>
          <cell r="R4302">
            <v>0.503117853048761</v>
          </cell>
          <cell r="S4302">
            <v>-8.134333646808932E-2</v>
          </cell>
          <cell r="T4302">
            <v>-1.4942746726155727</v>
          </cell>
          <cell r="U4302">
            <v>1.5541186983468451E-3</v>
          </cell>
          <cell r="V4302">
            <v>-4.5312507830134761E-2</v>
          </cell>
          <cell r="W4302">
            <v>-1.1305032141685032</v>
          </cell>
          <cell r="X4302">
            <v>69</v>
          </cell>
          <cell r="Y4302">
            <v>46</v>
          </cell>
          <cell r="Z4302">
            <v>7.0000000000000009</v>
          </cell>
          <cell r="AA4302">
            <v>50</v>
          </cell>
          <cell r="AB4302">
            <v>49</v>
          </cell>
          <cell r="AC4302">
            <v>13</v>
          </cell>
        </row>
        <row r="4303">
          <cell r="A4303" t="str">
            <v>zoS</v>
          </cell>
          <cell r="B4303" t="str">
            <v>z</v>
          </cell>
          <cell r="C4303" t="str">
            <v>late-8</v>
          </cell>
          <cell r="D4303" t="str">
            <v>o</v>
          </cell>
          <cell r="E4303" t="str">
            <v>S</v>
          </cell>
          <cell r="F4303" t="str">
            <v>late-8</v>
          </cell>
          <cell r="G4303" t="str">
            <v>zo</v>
          </cell>
          <cell r="H4303" t="str">
            <v>oS</v>
          </cell>
          <cell r="I4303">
            <v>5</v>
          </cell>
          <cell r="J4303" t="str">
            <v>Not Found</v>
          </cell>
          <cell r="K4303">
            <v>5.96E-2</v>
          </cell>
          <cell r="L4303">
            <v>1.2999999999999999E-3</v>
          </cell>
          <cell r="M4303">
            <v>2</v>
          </cell>
          <cell r="N4303" t="str">
            <v>Not Found</v>
          </cell>
          <cell r="O4303">
            <v>6.8900000000000003E-2</v>
          </cell>
          <cell r="P4303">
            <v>5.0000000000000001E-4</v>
          </cell>
          <cell r="Q4303">
            <v>1</v>
          </cell>
          <cell r="R4303">
            <v>-1.1375213177202277</v>
          </cell>
          <cell r="S4303">
            <v>-0.54609401832057292</v>
          </cell>
          <cell r="T4303">
            <v>-1.4942746726155727</v>
          </cell>
          <cell r="U4303">
            <v>-1.1705469034368625</v>
          </cell>
          <cell r="V4303">
            <v>-0.9617004728503542</v>
          </cell>
          <cell r="W4303">
            <v>-1.3621172138262847</v>
          </cell>
          <cell r="X4303">
            <v>13</v>
          </cell>
          <cell r="Y4303">
            <v>28.999999999999996</v>
          </cell>
          <cell r="Z4303">
            <v>7.0000000000000009</v>
          </cell>
          <cell r="AA4303">
            <v>12</v>
          </cell>
          <cell r="AB4303">
            <v>17</v>
          </cell>
          <cell r="AC4303">
            <v>9</v>
          </cell>
        </row>
        <row r="4304">
          <cell r="A4304" t="str">
            <v>zOs</v>
          </cell>
          <cell r="B4304" t="str">
            <v>z</v>
          </cell>
          <cell r="C4304" t="str">
            <v>late-8</v>
          </cell>
          <cell r="D4304" t="str">
            <v>O</v>
          </cell>
          <cell r="E4304" t="str">
            <v>s</v>
          </cell>
          <cell r="F4304" t="str">
            <v>late-8</v>
          </cell>
          <cell r="G4304" t="str">
            <v>zO</v>
          </cell>
          <cell r="H4304" t="str">
            <v>Os</v>
          </cell>
          <cell r="I4304">
            <v>5</v>
          </cell>
          <cell r="J4304" t="str">
            <v>Not Found</v>
          </cell>
          <cell r="K4304">
            <v>8.4900000000000003E-2</v>
          </cell>
          <cell r="L4304">
            <v>6.9999999999999999E-4</v>
          </cell>
          <cell r="M4304">
            <v>2</v>
          </cell>
          <cell r="N4304" t="str">
            <v>Not Found</v>
          </cell>
          <cell r="O4304">
            <v>6.7699999999999996E-2</v>
          </cell>
          <cell r="P4304">
            <v>4.0000000000000002E-4</v>
          </cell>
          <cell r="Q4304">
            <v>3</v>
          </cell>
          <cell r="R4304">
            <v>-0.55372144401480705</v>
          </cell>
          <cell r="S4304">
            <v>-0.72037552401525429</v>
          </cell>
          <cell r="T4304">
            <v>-1.4942746726155727</v>
          </cell>
          <cell r="U4304">
            <v>-1.1980180211431566</v>
          </cell>
          <cell r="V4304">
            <v>-0.99224673835102817</v>
          </cell>
          <cell r="W4304">
            <v>-0.89888921451072179</v>
          </cell>
          <cell r="X4304">
            <v>28.999999999999996</v>
          </cell>
          <cell r="Y4304">
            <v>23</v>
          </cell>
          <cell r="Z4304">
            <v>7.0000000000000009</v>
          </cell>
          <cell r="AA4304">
            <v>12</v>
          </cell>
          <cell r="AB4304">
            <v>17</v>
          </cell>
          <cell r="AC4304">
            <v>18</v>
          </cell>
        </row>
        <row r="4305">
          <cell r="A4305" t="str">
            <v>zot</v>
          </cell>
          <cell r="B4305" t="str">
            <v>z</v>
          </cell>
          <cell r="C4305" t="str">
            <v>late-8</v>
          </cell>
          <cell r="D4305" t="str">
            <v>o</v>
          </cell>
          <cell r="E4305" t="str">
            <v>t</v>
          </cell>
          <cell r="F4305" t="str">
            <v>mid-8</v>
          </cell>
          <cell r="G4305" t="str">
            <v>zo</v>
          </cell>
          <cell r="H4305" t="str">
            <v>ot</v>
          </cell>
          <cell r="I4305">
            <v>4</v>
          </cell>
          <cell r="J4305" t="str">
            <v>Not Found</v>
          </cell>
          <cell r="K4305">
            <v>0.1179</v>
          </cell>
          <cell r="L4305">
            <v>4.7000000000000002E-3</v>
          </cell>
          <cell r="M4305">
            <v>12</v>
          </cell>
          <cell r="N4305" t="str">
            <v>Not Found</v>
          </cell>
          <cell r="O4305">
            <v>0.126</v>
          </cell>
          <cell r="P4305">
            <v>3.8E-3</v>
          </cell>
          <cell r="Q4305">
            <v>8</v>
          </cell>
          <cell r="R4305">
            <v>0.20775665212269823</v>
          </cell>
          <cell r="S4305">
            <v>0.44150118061595489</v>
          </cell>
          <cell r="T4305">
            <v>0.11630533100042251</v>
          </cell>
          <cell r="U4305">
            <v>0.13662044742095894</v>
          </cell>
          <cell r="V4305">
            <v>4.632628867188715E-2</v>
          </cell>
          <cell r="W4305">
            <v>0.25918078377818571</v>
          </cell>
          <cell r="X4305">
            <v>57.999999999999993</v>
          </cell>
          <cell r="Y4305">
            <v>67</v>
          </cell>
          <cell r="Z4305">
            <v>54</v>
          </cell>
          <cell r="AA4305">
            <v>55.000000000000007</v>
          </cell>
          <cell r="AB4305">
            <v>52</v>
          </cell>
          <cell r="AC4305">
            <v>60</v>
          </cell>
        </row>
        <row r="4306">
          <cell r="A4306" t="str">
            <v>zoT</v>
          </cell>
          <cell r="B4306" t="str">
            <v>z</v>
          </cell>
          <cell r="C4306" t="str">
            <v>late-8</v>
          </cell>
          <cell r="D4306" t="str">
            <v>o</v>
          </cell>
          <cell r="E4306" t="str">
            <v>T</v>
          </cell>
          <cell r="F4306" t="str">
            <v>late-8</v>
          </cell>
          <cell r="G4306" t="str">
            <v>zo</v>
          </cell>
          <cell r="H4306" t="str">
            <v>oT</v>
          </cell>
          <cell r="I4306">
            <v>5</v>
          </cell>
          <cell r="J4306" t="str">
            <v>Not Found</v>
          </cell>
          <cell r="K4306">
            <v>5.9299999999999999E-2</v>
          </cell>
          <cell r="L4306">
            <v>8.0000000000000004E-4</v>
          </cell>
          <cell r="M4306">
            <v>4</v>
          </cell>
          <cell r="N4306" t="str">
            <v>Not Found</v>
          </cell>
          <cell r="O4306">
            <v>6.6299999999999998E-2</v>
          </cell>
          <cell r="P4306">
            <v>5.0000000000000001E-4</v>
          </cell>
          <cell r="Q4306">
            <v>2</v>
          </cell>
          <cell r="R4306">
            <v>-1.1444438458669324</v>
          </cell>
          <cell r="S4306">
            <v>-0.69132860639947413</v>
          </cell>
          <cell r="T4306">
            <v>-1.1721586718923735</v>
          </cell>
          <cell r="U4306">
            <v>-1.2300676584671661</v>
          </cell>
          <cell r="V4306">
            <v>-0.9617004728503542</v>
          </cell>
          <cell r="W4306">
            <v>-1.1305032141685032</v>
          </cell>
          <cell r="X4306">
            <v>13</v>
          </cell>
          <cell r="Y4306">
            <v>24</v>
          </cell>
          <cell r="Z4306">
            <v>12</v>
          </cell>
          <cell r="AA4306">
            <v>11</v>
          </cell>
          <cell r="AB4306">
            <v>17</v>
          </cell>
          <cell r="AC4306">
            <v>13</v>
          </cell>
        </row>
        <row r="4307">
          <cell r="A4307" t="str">
            <v>zov</v>
          </cell>
          <cell r="B4307" t="str">
            <v>z</v>
          </cell>
          <cell r="C4307" t="str">
            <v>late-8</v>
          </cell>
          <cell r="D4307" t="str">
            <v>o</v>
          </cell>
          <cell r="E4307" t="str">
            <v>v</v>
          </cell>
          <cell r="F4307" t="str">
            <v>mid-8</v>
          </cell>
          <cell r="G4307" t="str">
            <v>zo</v>
          </cell>
          <cell r="H4307" t="str">
            <v>ov</v>
          </cell>
          <cell r="I4307">
            <v>4</v>
          </cell>
          <cell r="J4307" t="str">
            <v>Not Found</v>
          </cell>
          <cell r="K4307">
            <v>7.5499999999999998E-2</v>
          </cell>
          <cell r="L4307">
            <v>1.5E-3</v>
          </cell>
          <cell r="M4307">
            <v>7</v>
          </cell>
          <cell r="N4307" t="str">
            <v>Not Found</v>
          </cell>
          <cell r="O4307">
            <v>7.9799999999999996E-2</v>
          </cell>
          <cell r="P4307">
            <v>8.0000000000000004E-4</v>
          </cell>
          <cell r="Q4307">
            <v>2</v>
          </cell>
          <cell r="R4307">
            <v>-0.77062732594488437</v>
          </cell>
          <cell r="S4307">
            <v>-0.48800018308901244</v>
          </cell>
          <cell r="T4307">
            <v>-0.68898467080757508</v>
          </cell>
          <cell r="U4307">
            <v>-0.92101758427135905</v>
          </cell>
          <cell r="V4307">
            <v>-0.87006167634833231</v>
          </cell>
          <cell r="W4307">
            <v>-1.1305032141685032</v>
          </cell>
          <cell r="X4307">
            <v>22</v>
          </cell>
          <cell r="Y4307">
            <v>31</v>
          </cell>
          <cell r="Z4307">
            <v>24</v>
          </cell>
          <cell r="AA4307">
            <v>18</v>
          </cell>
          <cell r="AB4307">
            <v>20</v>
          </cell>
          <cell r="AC4307">
            <v>13</v>
          </cell>
        </row>
        <row r="4308">
          <cell r="A4308" t="str">
            <v>zoz</v>
          </cell>
          <cell r="B4308" t="str">
            <v>z</v>
          </cell>
          <cell r="C4308" t="str">
            <v>late-8</v>
          </cell>
          <cell r="D4308" t="str">
            <v>o</v>
          </cell>
          <cell r="E4308" t="str">
            <v>z</v>
          </cell>
          <cell r="F4308" t="str">
            <v>late-8</v>
          </cell>
          <cell r="G4308" t="str">
            <v>zo</v>
          </cell>
          <cell r="H4308" t="str">
            <v>oz</v>
          </cell>
          <cell r="I4308">
            <v>5</v>
          </cell>
          <cell r="J4308" t="str">
            <v>Not Found</v>
          </cell>
          <cell r="K4308">
            <v>7.1999999999999995E-2</v>
          </cell>
          <cell r="L4308">
            <v>1.8E-3</v>
          </cell>
          <cell r="M4308">
            <v>9</v>
          </cell>
          <cell r="N4308" t="str">
            <v>Not Found</v>
          </cell>
          <cell r="O4308">
            <v>8.1900000000000001E-2</v>
          </cell>
          <cell r="P4308">
            <v>3.0000000000000001E-3</v>
          </cell>
          <cell r="Q4308">
            <v>5</v>
          </cell>
          <cell r="R4308">
            <v>-0.85139015432310472</v>
          </cell>
          <cell r="S4308">
            <v>-0.40085943024167181</v>
          </cell>
          <cell r="T4308">
            <v>-0.36686867008437607</v>
          </cell>
          <cell r="U4308">
            <v>-0.87294312828534448</v>
          </cell>
          <cell r="V4308">
            <v>-0.19804383533350467</v>
          </cell>
          <cell r="W4308">
            <v>-0.43566121519515877</v>
          </cell>
          <cell r="X4308">
            <v>20</v>
          </cell>
          <cell r="Y4308">
            <v>34</v>
          </cell>
          <cell r="Z4308">
            <v>36</v>
          </cell>
          <cell r="AA4308">
            <v>19</v>
          </cell>
          <cell r="AB4308">
            <v>43</v>
          </cell>
          <cell r="AC4308">
            <v>33</v>
          </cell>
        </row>
        <row r="4309">
          <cell r="A4309" t="str">
            <v>zOz</v>
          </cell>
          <cell r="B4309" t="str">
            <v>z</v>
          </cell>
          <cell r="C4309" t="str">
            <v>late-8</v>
          </cell>
          <cell r="D4309" t="str">
            <v>O</v>
          </cell>
          <cell r="E4309" t="str">
            <v>z</v>
          </cell>
          <cell r="F4309" t="str">
            <v>late-8</v>
          </cell>
          <cell r="G4309" t="str">
            <v>zO</v>
          </cell>
          <cell r="H4309" t="str">
            <v>Oz</v>
          </cell>
          <cell r="I4309">
            <v>5</v>
          </cell>
          <cell r="J4309" t="str">
            <v>Not Found</v>
          </cell>
          <cell r="K4309">
            <v>2.6200000000000001E-2</v>
          </cell>
          <cell r="L4309">
            <v>2.9999999999999997E-4</v>
          </cell>
          <cell r="M4309">
            <v>2</v>
          </cell>
          <cell r="N4309" t="str">
            <v>Not Found</v>
          </cell>
          <cell r="O4309">
            <v>2.9399999999999999E-2</v>
          </cell>
          <cell r="P4309">
            <v>8.9999999999999998E-4</v>
          </cell>
          <cell r="Q4309">
            <v>1</v>
          </cell>
          <cell r="R4309">
            <v>-1.9082294513866724</v>
          </cell>
          <cell r="S4309">
            <v>-0.83656319447837524</v>
          </cell>
          <cell r="T4309">
            <v>-1.4942746726155727</v>
          </cell>
          <cell r="U4309">
            <v>-2.0748045279357061</v>
          </cell>
          <cell r="V4309">
            <v>-0.83951541084765835</v>
          </cell>
          <cell r="W4309">
            <v>-1.3621172138262847</v>
          </cell>
          <cell r="X4309">
            <v>3</v>
          </cell>
          <cell r="Y4309">
            <v>20</v>
          </cell>
          <cell r="Z4309">
            <v>7.0000000000000009</v>
          </cell>
          <cell r="AA4309">
            <v>2</v>
          </cell>
          <cell r="AB4309">
            <v>21</v>
          </cell>
          <cell r="AC4309">
            <v>9</v>
          </cell>
        </row>
        <row r="4310">
          <cell r="A4310" t="str">
            <v>zRb</v>
          </cell>
          <cell r="B4310" t="str">
            <v>z</v>
          </cell>
          <cell r="C4310" t="str">
            <v>late-8</v>
          </cell>
          <cell r="D4310" t="str">
            <v>R</v>
          </cell>
          <cell r="E4310" t="str">
            <v>b</v>
          </cell>
          <cell r="F4310" t="str">
            <v>early-8</v>
          </cell>
          <cell r="G4310" t="str">
            <v>zR</v>
          </cell>
          <cell r="H4310" t="str">
            <v>Rb</v>
          </cell>
          <cell r="I4310">
            <v>3</v>
          </cell>
          <cell r="J4310" t="str">
            <v>Not Found</v>
          </cell>
          <cell r="K4310">
            <v>5.3199999999999997E-2</v>
          </cell>
          <cell r="L4310">
            <v>1.4E-3</v>
          </cell>
          <cell r="M4310">
            <v>3</v>
          </cell>
          <cell r="N4310" t="str">
            <v>Not Found</v>
          </cell>
          <cell r="O4310">
            <v>4.5699999999999998E-2</v>
          </cell>
          <cell r="P4310">
            <v>5.0000000000000001E-4</v>
          </cell>
          <cell r="Q4310">
            <v>1</v>
          </cell>
          <cell r="R4310">
            <v>-1.285201918183259</v>
          </cell>
          <cell r="S4310">
            <v>-0.51704710070479265</v>
          </cell>
          <cell r="T4310">
            <v>-1.3332166722539731</v>
          </cell>
          <cell r="U4310">
            <v>-1.7016551790918792</v>
          </cell>
          <cell r="V4310">
            <v>-0.9617004728503542</v>
          </cell>
          <cell r="W4310">
            <v>-1.3621172138262847</v>
          </cell>
          <cell r="X4310">
            <v>10</v>
          </cell>
          <cell r="Y4310">
            <v>30</v>
          </cell>
          <cell r="Z4310">
            <v>9</v>
          </cell>
          <cell r="AA4310">
            <v>4</v>
          </cell>
          <cell r="AB4310">
            <v>17</v>
          </cell>
          <cell r="AC4310">
            <v>9</v>
          </cell>
        </row>
        <row r="4311">
          <cell r="A4311" t="str">
            <v>zRC</v>
          </cell>
          <cell r="B4311" t="str">
            <v>z</v>
          </cell>
          <cell r="C4311" t="str">
            <v>late-8</v>
          </cell>
          <cell r="D4311" t="str">
            <v>R</v>
          </cell>
          <cell r="E4311" t="str">
            <v>C</v>
          </cell>
          <cell r="F4311" t="str">
            <v>mid-8</v>
          </cell>
          <cell r="G4311" t="str">
            <v>zR</v>
          </cell>
          <cell r="H4311" t="str">
            <v>RC</v>
          </cell>
          <cell r="I4311">
            <v>4</v>
          </cell>
          <cell r="J4311" t="str">
            <v>Not Found</v>
          </cell>
          <cell r="K4311">
            <v>3.5200000000000002E-2</v>
          </cell>
          <cell r="L4311">
            <v>1.1000000000000001E-3</v>
          </cell>
          <cell r="M4311">
            <v>5</v>
          </cell>
          <cell r="N4311" t="str">
            <v>Not Found</v>
          </cell>
          <cell r="O4311">
            <v>3.6499999999999998E-2</v>
          </cell>
          <cell r="P4311">
            <v>5.0000000000000001E-4</v>
          </cell>
          <cell r="Q4311">
            <v>2</v>
          </cell>
          <cell r="R4311">
            <v>-1.7005536069855347</v>
          </cell>
          <cell r="S4311">
            <v>-0.60418785355213334</v>
          </cell>
          <cell r="T4311">
            <v>-1.0111006715307742</v>
          </cell>
          <cell r="U4311">
            <v>-1.9122670815067999</v>
          </cell>
          <cell r="V4311">
            <v>-0.9617004728503542</v>
          </cell>
          <cell r="W4311">
            <v>-1.1305032141685032</v>
          </cell>
          <cell r="X4311">
            <v>4</v>
          </cell>
          <cell r="Y4311">
            <v>27</v>
          </cell>
          <cell r="Z4311">
            <v>15</v>
          </cell>
          <cell r="AA4311">
            <v>3</v>
          </cell>
          <cell r="AB4311">
            <v>17</v>
          </cell>
          <cell r="AC4311">
            <v>13</v>
          </cell>
        </row>
        <row r="4312">
          <cell r="A4312" t="str">
            <v>zRd</v>
          </cell>
          <cell r="B4312" t="str">
            <v>z</v>
          </cell>
          <cell r="C4312" t="str">
            <v>late-8</v>
          </cell>
          <cell r="D4312" t="str">
            <v>R</v>
          </cell>
          <cell r="E4312" t="str">
            <v>d</v>
          </cell>
          <cell r="F4312" t="str">
            <v>early-8</v>
          </cell>
          <cell r="G4312" t="str">
            <v>zR</v>
          </cell>
          <cell r="H4312" t="str">
            <v>Rd</v>
          </cell>
          <cell r="I4312">
            <v>3</v>
          </cell>
          <cell r="J4312" t="str">
            <v>Not Found</v>
          </cell>
          <cell r="K4312">
            <v>6.5199999999999994E-2</v>
          </cell>
          <cell r="L4312">
            <v>1.4E-3</v>
          </cell>
          <cell r="M4312">
            <v>7</v>
          </cell>
          <cell r="N4312" t="str">
            <v>Not Found</v>
          </cell>
          <cell r="O4312">
            <v>7.7299999999999994E-2</v>
          </cell>
          <cell r="P4312">
            <v>1.9E-3</v>
          </cell>
          <cell r="Q4312">
            <v>4</v>
          </cell>
          <cell r="R4312">
            <v>-1.0083007923150755</v>
          </cell>
          <cell r="S4312">
            <v>-0.51704710070479265</v>
          </cell>
          <cell r="T4312">
            <v>-0.68898467080757508</v>
          </cell>
          <cell r="U4312">
            <v>-0.97824907949280493</v>
          </cell>
          <cell r="V4312">
            <v>-0.53405275584091849</v>
          </cell>
          <cell r="W4312">
            <v>-0.66727521485294028</v>
          </cell>
          <cell r="X4312">
            <v>16</v>
          </cell>
          <cell r="Y4312">
            <v>30</v>
          </cell>
          <cell r="Z4312">
            <v>24</v>
          </cell>
          <cell r="AA4312">
            <v>16</v>
          </cell>
          <cell r="AB4312">
            <v>30</v>
          </cell>
          <cell r="AC4312">
            <v>25</v>
          </cell>
        </row>
        <row r="4313">
          <cell r="A4313" t="str">
            <v>zRf</v>
          </cell>
          <cell r="B4313" t="str">
            <v>z</v>
          </cell>
          <cell r="C4313" t="str">
            <v>late-8</v>
          </cell>
          <cell r="D4313" t="str">
            <v>R</v>
          </cell>
          <cell r="E4313" t="str">
            <v>f</v>
          </cell>
          <cell r="F4313" t="str">
            <v>mid-8</v>
          </cell>
          <cell r="G4313" t="str">
            <v>zR</v>
          </cell>
          <cell r="H4313" t="str">
            <v>Rf</v>
          </cell>
          <cell r="I4313">
            <v>4</v>
          </cell>
          <cell r="J4313" t="str">
            <v>Not Found</v>
          </cell>
          <cell r="K4313">
            <v>4.7E-2</v>
          </cell>
          <cell r="L4313">
            <v>6.9999999999999999E-4</v>
          </cell>
          <cell r="M4313">
            <v>2</v>
          </cell>
          <cell r="N4313" t="str">
            <v>Not Found</v>
          </cell>
          <cell r="O4313">
            <v>4.3099999999999999E-2</v>
          </cell>
          <cell r="P4313">
            <v>5.9999999999999995E-4</v>
          </cell>
          <cell r="Q4313">
            <v>1</v>
          </cell>
          <cell r="R4313">
            <v>-1.4282674998818206</v>
          </cell>
          <cell r="S4313">
            <v>-0.72037552401525429</v>
          </cell>
          <cell r="T4313">
            <v>-1.4942746726155727</v>
          </cell>
          <cell r="U4313">
            <v>-1.7611759341221829</v>
          </cell>
          <cell r="V4313">
            <v>-0.93115420734968024</v>
          </cell>
          <cell r="W4313">
            <v>-1.3621172138262847</v>
          </cell>
          <cell r="X4313">
            <v>8</v>
          </cell>
          <cell r="Y4313">
            <v>23</v>
          </cell>
          <cell r="Z4313">
            <v>7.0000000000000009</v>
          </cell>
          <cell r="AA4313">
            <v>4</v>
          </cell>
          <cell r="AB4313">
            <v>18</v>
          </cell>
          <cell r="AC4313">
            <v>9</v>
          </cell>
        </row>
        <row r="4314">
          <cell r="A4314" t="str">
            <v>zRk</v>
          </cell>
          <cell r="B4314" t="str">
            <v>z</v>
          </cell>
          <cell r="C4314" t="str">
            <v>late-8</v>
          </cell>
          <cell r="D4314" t="str">
            <v>R</v>
          </cell>
          <cell r="E4314" t="str">
            <v>k</v>
          </cell>
          <cell r="F4314" t="str">
            <v>mid-8</v>
          </cell>
          <cell r="G4314" t="str">
            <v>zR</v>
          </cell>
          <cell r="H4314" t="str">
            <v>Rk</v>
          </cell>
          <cell r="I4314">
            <v>4</v>
          </cell>
          <cell r="J4314" t="str">
            <v>Not Found</v>
          </cell>
          <cell r="K4314">
            <v>8.0699999999999994E-2</v>
          </cell>
          <cell r="L4314">
            <v>2.5999999999999999E-3</v>
          </cell>
          <cell r="M4314">
            <v>9</v>
          </cell>
          <cell r="N4314" t="str">
            <v>Not Found</v>
          </cell>
          <cell r="O4314">
            <v>8.4500000000000006E-2</v>
          </cell>
          <cell r="P4314">
            <v>2.2000000000000001E-3</v>
          </cell>
          <cell r="Q4314">
            <v>3</v>
          </cell>
          <cell r="R4314">
            <v>-0.65063683806867156</v>
          </cell>
          <cell r="S4314">
            <v>-0.16848408931542999</v>
          </cell>
          <cell r="T4314">
            <v>-0.36686867008437607</v>
          </cell>
          <cell r="U4314">
            <v>-0.81342237325504085</v>
          </cell>
          <cell r="V4314">
            <v>-0.44241395933889649</v>
          </cell>
          <cell r="W4314">
            <v>-0.89888921451072179</v>
          </cell>
          <cell r="X4314">
            <v>26</v>
          </cell>
          <cell r="Y4314">
            <v>43</v>
          </cell>
          <cell r="Z4314">
            <v>36</v>
          </cell>
          <cell r="AA4314">
            <v>21</v>
          </cell>
          <cell r="AB4314">
            <v>34</v>
          </cell>
          <cell r="AC4314">
            <v>18</v>
          </cell>
        </row>
        <row r="4315">
          <cell r="A4315" t="str">
            <v>zRl</v>
          </cell>
          <cell r="B4315" t="str">
            <v>z</v>
          </cell>
          <cell r="C4315" t="str">
            <v>late-8</v>
          </cell>
          <cell r="D4315" t="str">
            <v>R</v>
          </cell>
          <cell r="E4315" t="str">
            <v>l</v>
          </cell>
          <cell r="F4315" t="str">
            <v>late-8</v>
          </cell>
          <cell r="G4315" t="str">
            <v>zR</v>
          </cell>
          <cell r="H4315" t="str">
            <v>Rl</v>
          </cell>
          <cell r="I4315">
            <v>5</v>
          </cell>
          <cell r="J4315" t="str">
            <v>Not Found</v>
          </cell>
          <cell r="K4315">
            <v>0.1009</v>
          </cell>
          <cell r="L4315">
            <v>1.1000000000000001E-3</v>
          </cell>
          <cell r="M4315">
            <v>8</v>
          </cell>
          <cell r="N4315" t="str">
            <v>Not Found</v>
          </cell>
          <cell r="O4315">
            <v>0.1053</v>
          </cell>
          <cell r="P4315">
            <v>2.0999999999999999E-3</v>
          </cell>
          <cell r="Q4315">
            <v>2</v>
          </cell>
          <cell r="R4315">
            <v>-0.18451994285722872</v>
          </cell>
          <cell r="S4315">
            <v>-0.60418785355213334</v>
          </cell>
          <cell r="T4315">
            <v>-0.52792667044597552</v>
          </cell>
          <cell r="U4315">
            <v>-0.33725633301261199</v>
          </cell>
          <cell r="V4315">
            <v>-0.47296022483957056</v>
          </cell>
          <cell r="W4315">
            <v>-1.1305032141685032</v>
          </cell>
          <cell r="X4315">
            <v>43</v>
          </cell>
          <cell r="Y4315">
            <v>27</v>
          </cell>
          <cell r="Z4315">
            <v>30</v>
          </cell>
          <cell r="AA4315">
            <v>37</v>
          </cell>
          <cell r="AB4315">
            <v>32</v>
          </cell>
          <cell r="AC4315">
            <v>13</v>
          </cell>
        </row>
        <row r="4316">
          <cell r="A4316" t="str">
            <v>zRm</v>
          </cell>
          <cell r="B4316" t="str">
            <v>z</v>
          </cell>
          <cell r="C4316" t="str">
            <v>late-8</v>
          </cell>
          <cell r="D4316" t="str">
            <v>R</v>
          </cell>
          <cell r="E4316" t="str">
            <v>m</v>
          </cell>
          <cell r="F4316" t="str">
            <v>early-8</v>
          </cell>
          <cell r="G4316" t="str">
            <v>zR</v>
          </cell>
          <cell r="H4316" t="str">
            <v>Rm</v>
          </cell>
          <cell r="I4316">
            <v>3</v>
          </cell>
          <cell r="J4316" t="str">
            <v>Not Found</v>
          </cell>
          <cell r="K4316">
            <v>7.6700000000000004E-2</v>
          </cell>
          <cell r="L4316">
            <v>2.7000000000000001E-3</v>
          </cell>
          <cell r="M4316">
            <v>5</v>
          </cell>
          <cell r="N4316" t="str">
            <v>Not Found</v>
          </cell>
          <cell r="O4316">
            <v>6.9199999999999998E-2</v>
          </cell>
          <cell r="P4316">
            <v>1.1999999999999999E-3</v>
          </cell>
          <cell r="Q4316">
            <v>3</v>
          </cell>
          <cell r="R4316">
            <v>-0.74293721335806584</v>
          </cell>
          <cell r="S4316">
            <v>-0.13943717169964967</v>
          </cell>
          <cell r="T4316">
            <v>-1.0111006715307742</v>
          </cell>
          <cell r="U4316">
            <v>-1.1636791240102891</v>
          </cell>
          <cell r="V4316">
            <v>-0.74787661434563646</v>
          </cell>
          <cell r="W4316">
            <v>-0.89888921451072179</v>
          </cell>
          <cell r="X4316">
            <v>23</v>
          </cell>
          <cell r="Y4316">
            <v>44</v>
          </cell>
          <cell r="Z4316">
            <v>15</v>
          </cell>
          <cell r="AA4316">
            <v>12</v>
          </cell>
          <cell r="AB4316">
            <v>23</v>
          </cell>
          <cell r="AC4316">
            <v>18</v>
          </cell>
        </row>
        <row r="4317">
          <cell r="A4317" t="str">
            <v>zRn</v>
          </cell>
          <cell r="B4317" t="str">
            <v>z</v>
          </cell>
          <cell r="C4317" t="str">
            <v>late-8</v>
          </cell>
          <cell r="D4317" t="str">
            <v>R</v>
          </cell>
          <cell r="E4317" t="str">
            <v>n</v>
          </cell>
          <cell r="F4317" t="str">
            <v>early-8</v>
          </cell>
          <cell r="G4317" t="str">
            <v>zR</v>
          </cell>
          <cell r="H4317" t="str">
            <v>Rn</v>
          </cell>
          <cell r="I4317">
            <v>3</v>
          </cell>
          <cell r="J4317" t="str">
            <v>Not Found</v>
          </cell>
          <cell r="K4317">
            <v>0.1234</v>
          </cell>
          <cell r="L4317">
            <v>2E-3</v>
          </cell>
          <cell r="M4317">
            <v>9</v>
          </cell>
          <cell r="N4317" t="str">
            <v>Not Found</v>
          </cell>
          <cell r="O4317">
            <v>0.1293</v>
          </cell>
          <cell r="P4317">
            <v>2.8E-3</v>
          </cell>
          <cell r="Q4317">
            <v>5</v>
          </cell>
          <cell r="R4317">
            <v>0.33466966814561555</v>
          </cell>
          <cell r="S4317">
            <v>-0.34276559501011128</v>
          </cell>
          <cell r="T4317">
            <v>-0.36686867008437607</v>
          </cell>
          <cell r="U4317">
            <v>0.21216602111326729</v>
          </cell>
          <cell r="V4317">
            <v>-0.25913636633485265</v>
          </cell>
          <cell r="W4317">
            <v>-0.43566121519515877</v>
          </cell>
          <cell r="X4317">
            <v>63</v>
          </cell>
          <cell r="Y4317">
            <v>36</v>
          </cell>
          <cell r="Z4317">
            <v>36</v>
          </cell>
          <cell r="AA4317">
            <v>57.999999999999993</v>
          </cell>
          <cell r="AB4317">
            <v>40</v>
          </cell>
          <cell r="AC4317">
            <v>33</v>
          </cell>
        </row>
        <row r="4318">
          <cell r="A4318" t="str">
            <v>zRp</v>
          </cell>
          <cell r="B4318" t="str">
            <v>z</v>
          </cell>
          <cell r="C4318" t="str">
            <v>late-8</v>
          </cell>
          <cell r="D4318" t="str">
            <v>R</v>
          </cell>
          <cell r="E4318" t="str">
            <v>p</v>
          </cell>
          <cell r="F4318" t="str">
            <v>early-8</v>
          </cell>
          <cell r="G4318" t="str">
            <v>zR</v>
          </cell>
          <cell r="H4318" t="str">
            <v>Rp</v>
          </cell>
          <cell r="I4318">
            <v>3</v>
          </cell>
          <cell r="J4318" t="str">
            <v>Not Found</v>
          </cell>
          <cell r="K4318">
            <v>6.4399999999999999E-2</v>
          </cell>
          <cell r="L4318">
            <v>8.0000000000000004E-4</v>
          </cell>
          <cell r="M4318">
            <v>3</v>
          </cell>
          <cell r="N4318" t="str">
            <v>Not Found</v>
          </cell>
          <cell r="O4318">
            <v>5.62E-2</v>
          </cell>
          <cell r="P4318">
            <v>2.9999999999999997E-4</v>
          </cell>
          <cell r="Q4318">
            <v>1</v>
          </cell>
          <cell r="R4318">
            <v>-1.0267608673729542</v>
          </cell>
          <cell r="S4318">
            <v>-0.69132860639947413</v>
          </cell>
          <cell r="T4318">
            <v>-1.3332166722539731</v>
          </cell>
          <cell r="U4318">
            <v>-1.4612828991618072</v>
          </cell>
          <cell r="V4318">
            <v>-1.0227930038517021</v>
          </cell>
          <cell r="W4318">
            <v>-1.3621172138262847</v>
          </cell>
          <cell r="X4318">
            <v>15</v>
          </cell>
          <cell r="Y4318">
            <v>24</v>
          </cell>
          <cell r="Z4318">
            <v>9</v>
          </cell>
          <cell r="AA4318">
            <v>7.0000000000000009</v>
          </cell>
          <cell r="AB4318">
            <v>16</v>
          </cell>
          <cell r="AC4318">
            <v>9</v>
          </cell>
        </row>
        <row r="4319">
          <cell r="A4319" t="str">
            <v>zRs</v>
          </cell>
          <cell r="B4319" t="str">
            <v>z</v>
          </cell>
          <cell r="C4319" t="str">
            <v>late-8</v>
          </cell>
          <cell r="D4319" t="str">
            <v>R</v>
          </cell>
          <cell r="E4319" t="str">
            <v>s</v>
          </cell>
          <cell r="F4319" t="str">
            <v>late-8</v>
          </cell>
          <cell r="G4319" t="str">
            <v>zR</v>
          </cell>
          <cell r="H4319" t="str">
            <v>Rs</v>
          </cell>
          <cell r="I4319">
            <v>5</v>
          </cell>
          <cell r="J4319" t="str">
            <v>Not Found</v>
          </cell>
          <cell r="K4319">
            <v>0.1061</v>
          </cell>
          <cell r="L4319">
            <v>3.0999999999999999E-3</v>
          </cell>
          <cell r="M4319">
            <v>7</v>
          </cell>
          <cell r="N4319" t="str">
            <v>Not Found</v>
          </cell>
          <cell r="O4319">
            <v>8.6199999999999999E-2</v>
          </cell>
          <cell r="P4319">
            <v>2.5999999999999999E-3</v>
          </cell>
          <cell r="Q4319">
            <v>4</v>
          </cell>
          <cell r="R4319">
            <v>-6.452945498101588E-2</v>
          </cell>
          <cell r="S4319">
            <v>-2.324950123652884E-2</v>
          </cell>
          <cell r="T4319">
            <v>-0.68898467080757508</v>
          </cell>
          <cell r="U4319">
            <v>-0.77450495650445783</v>
          </cell>
          <cell r="V4319">
            <v>-0.32022889733620064</v>
          </cell>
          <cell r="W4319">
            <v>-0.66727521485294028</v>
          </cell>
          <cell r="X4319">
            <v>47</v>
          </cell>
          <cell r="Y4319">
            <v>49</v>
          </cell>
          <cell r="Z4319">
            <v>24</v>
          </cell>
          <cell r="AA4319">
            <v>22</v>
          </cell>
          <cell r="AB4319">
            <v>38</v>
          </cell>
          <cell r="AC4319">
            <v>25</v>
          </cell>
        </row>
        <row r="4320">
          <cell r="A4320" t="str">
            <v>zRt</v>
          </cell>
          <cell r="B4320" t="str">
            <v>z</v>
          </cell>
          <cell r="C4320" t="str">
            <v>late-8</v>
          </cell>
          <cell r="D4320" t="str">
            <v>R</v>
          </cell>
          <cell r="E4320" t="str">
            <v>t</v>
          </cell>
          <cell r="F4320" t="str">
            <v>mid-8</v>
          </cell>
          <cell r="G4320" t="str">
            <v>zR</v>
          </cell>
          <cell r="H4320" t="str">
            <v>Rt</v>
          </cell>
          <cell r="I4320">
            <v>4</v>
          </cell>
          <cell r="J4320" t="str">
            <v>Not Found</v>
          </cell>
          <cell r="K4320">
            <v>9.3299999999999994E-2</v>
          </cell>
          <cell r="L4320">
            <v>2.5000000000000001E-3</v>
          </cell>
          <cell r="M4320">
            <v>8</v>
          </cell>
          <cell r="N4320" t="str">
            <v>Not Found</v>
          </cell>
          <cell r="O4320">
            <v>9.2100000000000001E-2</v>
          </cell>
          <cell r="P4320">
            <v>3.0999999999999999E-3</v>
          </cell>
          <cell r="Q4320">
            <v>5</v>
          </cell>
          <cell r="R4320">
            <v>-0.35989065590707864</v>
          </cell>
          <cell r="S4320">
            <v>-0.19753100693121017</v>
          </cell>
          <cell r="T4320">
            <v>-0.52792667044597552</v>
          </cell>
          <cell r="U4320">
            <v>-0.63943862778184579</v>
          </cell>
          <cell r="V4320">
            <v>-0.16749756983283073</v>
          </cell>
          <cell r="W4320">
            <v>-0.43566121519515877</v>
          </cell>
          <cell r="X4320">
            <v>36</v>
          </cell>
          <cell r="Y4320">
            <v>42</v>
          </cell>
          <cell r="Z4320">
            <v>30</v>
          </cell>
          <cell r="AA4320">
            <v>26</v>
          </cell>
          <cell r="AB4320">
            <v>44</v>
          </cell>
          <cell r="AC4320">
            <v>33</v>
          </cell>
        </row>
        <row r="4321">
          <cell r="A4321" t="str">
            <v>zRT</v>
          </cell>
          <cell r="B4321" t="str">
            <v>z</v>
          </cell>
          <cell r="C4321" t="str">
            <v>late-8</v>
          </cell>
          <cell r="D4321" t="str">
            <v>R</v>
          </cell>
          <cell r="E4321" t="str">
            <v>T</v>
          </cell>
          <cell r="F4321" t="str">
            <v>late-8</v>
          </cell>
          <cell r="G4321" t="str">
            <v>zR</v>
          </cell>
          <cell r="H4321" t="str">
            <v>RT</v>
          </cell>
          <cell r="I4321">
            <v>5</v>
          </cell>
          <cell r="J4321" t="str">
            <v>Not Found</v>
          </cell>
          <cell r="K4321">
            <v>3.4700000000000002E-2</v>
          </cell>
          <cell r="L4321">
            <v>5.0000000000000001E-4</v>
          </cell>
          <cell r="M4321">
            <v>7</v>
          </cell>
          <cell r="N4321" t="str">
            <v>Not Found</v>
          </cell>
          <cell r="O4321">
            <v>3.2399999999999998E-2</v>
          </cell>
          <cell r="P4321">
            <v>8.9999999999999998E-4</v>
          </cell>
          <cell r="Q4321">
            <v>2</v>
          </cell>
          <cell r="R4321">
            <v>-1.712091153896709</v>
          </cell>
          <cell r="S4321">
            <v>-0.77846935924681471</v>
          </cell>
          <cell r="T4321">
            <v>-0.68898467080757508</v>
          </cell>
          <cell r="U4321">
            <v>-2.0061267336699711</v>
          </cell>
          <cell r="V4321">
            <v>-0.83951541084765835</v>
          </cell>
          <cell r="W4321">
            <v>-1.1305032141685032</v>
          </cell>
          <cell r="X4321">
            <v>4</v>
          </cell>
          <cell r="Y4321">
            <v>21</v>
          </cell>
          <cell r="Z4321">
            <v>24</v>
          </cell>
          <cell r="AA4321">
            <v>2</v>
          </cell>
          <cell r="AB4321">
            <v>21</v>
          </cell>
          <cell r="AC4321">
            <v>13</v>
          </cell>
        </row>
        <row r="4322">
          <cell r="A4322" t="str">
            <v>zRv</v>
          </cell>
          <cell r="B4322" t="str">
            <v>z</v>
          </cell>
          <cell r="C4322" t="str">
            <v>late-8</v>
          </cell>
          <cell r="D4322" t="str">
            <v>R</v>
          </cell>
          <cell r="E4322" t="str">
            <v>v</v>
          </cell>
          <cell r="F4322" t="str">
            <v>mid-8</v>
          </cell>
          <cell r="G4322" t="str">
            <v>zR</v>
          </cell>
          <cell r="H4322" t="str">
            <v>Rv</v>
          </cell>
          <cell r="I4322">
            <v>4</v>
          </cell>
          <cell r="J4322" t="str">
            <v>Not Found</v>
          </cell>
          <cell r="K4322">
            <v>5.0900000000000001E-2</v>
          </cell>
          <cell r="L4322">
            <v>1.2999999999999999E-3</v>
          </cell>
          <cell r="M4322">
            <v>4</v>
          </cell>
          <cell r="N4322" t="str">
            <v>Not Found</v>
          </cell>
          <cell r="O4322">
            <v>4.5900000000000003E-2</v>
          </cell>
          <cell r="P4322">
            <v>1.2999999999999999E-3</v>
          </cell>
          <cell r="Q4322">
            <v>3</v>
          </cell>
          <cell r="R4322">
            <v>-1.338274633974661</v>
          </cell>
          <cell r="S4322">
            <v>-0.54609401832057292</v>
          </cell>
          <cell r="T4322">
            <v>-1.1721586718923735</v>
          </cell>
          <cell r="U4322">
            <v>-1.6970766594741635</v>
          </cell>
          <cell r="V4322">
            <v>-0.71733034884496238</v>
          </cell>
          <cell r="W4322">
            <v>-0.89888921451072179</v>
          </cell>
          <cell r="X4322">
            <v>9</v>
          </cell>
          <cell r="Y4322">
            <v>28.999999999999996</v>
          </cell>
          <cell r="Z4322">
            <v>12</v>
          </cell>
          <cell r="AA4322">
            <v>4</v>
          </cell>
          <cell r="AB4322">
            <v>24</v>
          </cell>
          <cell r="AC4322">
            <v>18</v>
          </cell>
        </row>
        <row r="4323">
          <cell r="A4323" t="str">
            <v>zub</v>
          </cell>
          <cell r="B4323" t="str">
            <v>z</v>
          </cell>
          <cell r="C4323" t="str">
            <v>late-8</v>
          </cell>
          <cell r="D4323" t="str">
            <v>u</v>
          </cell>
          <cell r="E4323" t="str">
            <v>b</v>
          </cell>
          <cell r="F4323" t="str">
            <v>early-8</v>
          </cell>
          <cell r="G4323" t="str">
            <v>zu</v>
          </cell>
          <cell r="H4323" t="str">
            <v>ub</v>
          </cell>
          <cell r="I4323">
            <v>3</v>
          </cell>
          <cell r="J4323" t="str">
            <v>Not Found</v>
          </cell>
          <cell r="K4323">
            <v>5.0700000000000002E-2</v>
          </cell>
          <cell r="L4323">
            <v>1.2999999999999999E-3</v>
          </cell>
          <cell r="M4323">
            <v>3</v>
          </cell>
          <cell r="N4323" t="str">
            <v>Not Found</v>
          </cell>
          <cell r="O4323">
            <v>5.3100000000000001E-2</v>
          </cell>
          <cell r="P4323">
            <v>1.1000000000000001E-3</v>
          </cell>
          <cell r="Q4323">
            <v>3</v>
          </cell>
          <cell r="R4323">
            <v>-1.3428896527391305</v>
          </cell>
          <cell r="S4323">
            <v>-0.54609401832057292</v>
          </cell>
          <cell r="T4323">
            <v>-1.3332166722539731</v>
          </cell>
          <cell r="U4323">
            <v>-1.5322499532364</v>
          </cell>
          <cell r="V4323">
            <v>-0.7784228798463102</v>
          </cell>
          <cell r="W4323">
            <v>-0.89888921451072179</v>
          </cell>
          <cell r="X4323">
            <v>9</v>
          </cell>
          <cell r="Y4323">
            <v>28.999999999999996</v>
          </cell>
          <cell r="Z4323">
            <v>9</v>
          </cell>
          <cell r="AA4323">
            <v>6</v>
          </cell>
          <cell r="AB4323">
            <v>22</v>
          </cell>
          <cell r="AC4323">
            <v>18</v>
          </cell>
        </row>
        <row r="4324">
          <cell r="A4324" t="str">
            <v>zuC</v>
          </cell>
          <cell r="B4324" t="str">
            <v>z</v>
          </cell>
          <cell r="C4324" t="str">
            <v>late-8</v>
          </cell>
          <cell r="D4324" t="str">
            <v>u</v>
          </cell>
          <cell r="E4324" t="str">
            <v>C</v>
          </cell>
          <cell r="F4324" t="str">
            <v>mid-8</v>
          </cell>
          <cell r="G4324" t="str">
            <v>zu</v>
          </cell>
          <cell r="H4324" t="str">
            <v>uC</v>
          </cell>
          <cell r="I4324">
            <v>4</v>
          </cell>
          <cell r="J4324" t="str">
            <v>Not Found</v>
          </cell>
          <cell r="K4324">
            <v>3.27E-2</v>
          </cell>
          <cell r="L4324">
            <v>2.0000000000000001E-4</v>
          </cell>
          <cell r="M4324">
            <v>2</v>
          </cell>
          <cell r="N4324" t="str">
            <v>Not Found</v>
          </cell>
          <cell r="O4324">
            <v>4.3900000000000002E-2</v>
          </cell>
          <cell r="P4324">
            <v>1.1000000000000001E-3</v>
          </cell>
          <cell r="Q4324">
            <v>2</v>
          </cell>
          <cell r="R4324">
            <v>-1.7582413415414064</v>
          </cell>
          <cell r="S4324">
            <v>-0.86561011209415539</v>
          </cell>
          <cell r="T4324">
            <v>-1.4942746726155727</v>
          </cell>
          <cell r="U4324">
            <v>-1.7428618556513202</v>
          </cell>
          <cell r="V4324">
            <v>-0.7784228798463102</v>
          </cell>
          <cell r="W4324">
            <v>-1.1305032141685032</v>
          </cell>
          <cell r="X4324">
            <v>4</v>
          </cell>
          <cell r="Y4324">
            <v>19</v>
          </cell>
          <cell r="Z4324">
            <v>7.0000000000000009</v>
          </cell>
          <cell r="AA4324">
            <v>4</v>
          </cell>
          <cell r="AB4324">
            <v>22</v>
          </cell>
          <cell r="AC4324">
            <v>13</v>
          </cell>
        </row>
        <row r="4325">
          <cell r="A4325" t="str">
            <v>zUC</v>
          </cell>
          <cell r="B4325" t="str">
            <v>z</v>
          </cell>
          <cell r="C4325" t="str">
            <v>late-8</v>
          </cell>
          <cell r="D4325" t="str">
            <v>U</v>
          </cell>
          <cell r="E4325" t="str">
            <v>C</v>
          </cell>
          <cell r="F4325" t="str">
            <v>mid-8</v>
          </cell>
          <cell r="G4325" t="str">
            <v>zU</v>
          </cell>
          <cell r="H4325" t="str">
            <v>UC</v>
          </cell>
          <cell r="I4325">
            <v>4</v>
          </cell>
          <cell r="J4325" t="str">
            <v>Not Found</v>
          </cell>
          <cell r="K4325">
            <v>2.0799999999999999E-2</v>
          </cell>
          <cell r="L4325">
            <v>1E-4</v>
          </cell>
          <cell r="M4325">
            <v>1</v>
          </cell>
          <cell r="N4325" t="str">
            <v>Not Found</v>
          </cell>
          <cell r="O4325">
            <v>2.9899999999999999E-2</v>
          </cell>
          <cell r="P4325">
            <v>4.0000000000000002E-4</v>
          </cell>
          <cell r="Q4325">
            <v>1</v>
          </cell>
          <cell r="R4325">
            <v>-2.032834958027355</v>
          </cell>
          <cell r="S4325">
            <v>-0.89465702970993566</v>
          </cell>
          <cell r="T4325">
            <v>-1.6553326729771722</v>
          </cell>
          <cell r="U4325">
            <v>-2.063358228891417</v>
          </cell>
          <cell r="V4325">
            <v>-0.99224673835102817</v>
          </cell>
          <cell r="W4325">
            <v>-1.3621172138262847</v>
          </cell>
          <cell r="X4325">
            <v>2</v>
          </cell>
          <cell r="Y4325">
            <v>18</v>
          </cell>
          <cell r="Z4325">
            <v>5</v>
          </cell>
          <cell r="AA4325">
            <v>2</v>
          </cell>
          <cell r="AB4325">
            <v>17</v>
          </cell>
          <cell r="AC4325">
            <v>9</v>
          </cell>
        </row>
        <row r="4326">
          <cell r="A4326" t="str">
            <v>zud</v>
          </cell>
          <cell r="B4326" t="str">
            <v>z</v>
          </cell>
          <cell r="C4326" t="str">
            <v>late-8</v>
          </cell>
          <cell r="D4326" t="str">
            <v>u</v>
          </cell>
          <cell r="E4326" t="str">
            <v>d</v>
          </cell>
          <cell r="F4326" t="str">
            <v>early-8</v>
          </cell>
          <cell r="G4326" t="str">
            <v>zu</v>
          </cell>
          <cell r="H4326" t="str">
            <v>ud</v>
          </cell>
          <cell r="I4326">
            <v>3</v>
          </cell>
          <cell r="J4326" t="str">
            <v>Not Found</v>
          </cell>
          <cell r="K4326">
            <v>6.2700000000000006E-2</v>
          </cell>
          <cell r="L4326">
            <v>1.8E-3</v>
          </cell>
          <cell r="M4326">
            <v>9</v>
          </cell>
          <cell r="N4326" t="str">
            <v>Not Found</v>
          </cell>
          <cell r="O4326">
            <v>8.4699999999999998E-2</v>
          </cell>
          <cell r="P4326">
            <v>2.7000000000000001E-3</v>
          </cell>
          <cell r="Q4326">
            <v>7</v>
          </cell>
          <cell r="R4326">
            <v>-1.0659885268709468</v>
          </cell>
          <cell r="S4326">
            <v>-0.40085943024167181</v>
          </cell>
          <cell r="T4326">
            <v>-0.36686867008437607</v>
          </cell>
          <cell r="U4326">
            <v>-0.80884385363732536</v>
          </cell>
          <cell r="V4326">
            <v>-0.28968263183552656</v>
          </cell>
          <cell r="W4326">
            <v>2.7566784120404197E-2</v>
          </cell>
          <cell r="X4326">
            <v>14.000000000000002</v>
          </cell>
          <cell r="Y4326">
            <v>34</v>
          </cell>
          <cell r="Z4326">
            <v>36</v>
          </cell>
          <cell r="AA4326">
            <v>21</v>
          </cell>
          <cell r="AB4326">
            <v>39</v>
          </cell>
          <cell r="AC4326">
            <v>51</v>
          </cell>
        </row>
        <row r="4327">
          <cell r="A4327" t="str">
            <v>zUd</v>
          </cell>
          <cell r="B4327" t="str">
            <v>z</v>
          </cell>
          <cell r="C4327" t="str">
            <v>late-8</v>
          </cell>
          <cell r="D4327" t="str">
            <v>U</v>
          </cell>
          <cell r="E4327" t="str">
            <v>d</v>
          </cell>
          <cell r="F4327" t="str">
            <v>early-8</v>
          </cell>
          <cell r="G4327" t="str">
            <v>zU</v>
          </cell>
          <cell r="H4327" t="str">
            <v>Ud</v>
          </cell>
          <cell r="I4327">
            <v>3</v>
          </cell>
          <cell r="J4327" t="str">
            <v>Not Found</v>
          </cell>
          <cell r="K4327">
            <v>5.0799999999999998E-2</v>
          </cell>
          <cell r="L4327">
            <v>1.4E-3</v>
          </cell>
          <cell r="M4327">
            <v>6</v>
          </cell>
          <cell r="N4327" t="str">
            <v>Not Found</v>
          </cell>
          <cell r="O4327">
            <v>7.0800000000000002E-2</v>
          </cell>
          <cell r="P4327">
            <v>6.1000000000000004E-3</v>
          </cell>
          <cell r="Q4327">
            <v>5</v>
          </cell>
          <cell r="R4327">
            <v>-1.3405821433568959</v>
          </cell>
          <cell r="S4327">
            <v>-0.51704710070479265</v>
          </cell>
          <cell r="T4327">
            <v>-0.85004267116917465</v>
          </cell>
          <cell r="U4327">
            <v>-1.1270509670685638</v>
          </cell>
          <cell r="V4327">
            <v>0.74889039518738887</v>
          </cell>
          <cell r="W4327">
            <v>-0.43566121519515877</v>
          </cell>
          <cell r="X4327">
            <v>9</v>
          </cell>
          <cell r="Y4327">
            <v>30</v>
          </cell>
          <cell r="Z4327">
            <v>20</v>
          </cell>
          <cell r="AA4327">
            <v>13</v>
          </cell>
          <cell r="AB4327">
            <v>78</v>
          </cell>
          <cell r="AC4327">
            <v>33</v>
          </cell>
        </row>
        <row r="4328">
          <cell r="A4328" t="str">
            <v>zuf</v>
          </cell>
          <cell r="B4328" t="str">
            <v>z</v>
          </cell>
          <cell r="C4328" t="str">
            <v>late-8</v>
          </cell>
          <cell r="D4328" t="str">
            <v>u</v>
          </cell>
          <cell r="E4328" t="str">
            <v>f</v>
          </cell>
          <cell r="F4328" t="str">
            <v>mid-8</v>
          </cell>
          <cell r="G4328" t="str">
            <v>zu</v>
          </cell>
          <cell r="H4328" t="str">
            <v>uf</v>
          </cell>
          <cell r="I4328">
            <v>4</v>
          </cell>
          <cell r="J4328" t="str">
            <v>Not Found</v>
          </cell>
          <cell r="K4328">
            <v>4.4400000000000002E-2</v>
          </cell>
          <cell r="L4328">
            <v>5.0000000000000001E-4</v>
          </cell>
          <cell r="M4328">
            <v>4</v>
          </cell>
          <cell r="N4328" t="str">
            <v>Not Found</v>
          </cell>
          <cell r="O4328">
            <v>5.0500000000000003E-2</v>
          </cell>
          <cell r="P4328">
            <v>1.1999999999999999E-3</v>
          </cell>
          <cell r="Q4328">
            <v>5</v>
          </cell>
          <cell r="R4328">
            <v>-1.488262743819927</v>
          </cell>
          <cell r="S4328">
            <v>-0.77846935924681471</v>
          </cell>
          <cell r="T4328">
            <v>-1.1721586718923735</v>
          </cell>
          <cell r="U4328">
            <v>-1.5917707082667034</v>
          </cell>
          <cell r="V4328">
            <v>-0.74787661434563646</v>
          </cell>
          <cell r="W4328">
            <v>-0.43566121519515877</v>
          </cell>
          <cell r="X4328">
            <v>7.0000000000000009</v>
          </cell>
          <cell r="Y4328">
            <v>21</v>
          </cell>
          <cell r="Z4328">
            <v>12</v>
          </cell>
          <cell r="AA4328">
            <v>6</v>
          </cell>
          <cell r="AB4328">
            <v>23</v>
          </cell>
          <cell r="AC4328">
            <v>33</v>
          </cell>
        </row>
        <row r="4329">
          <cell r="A4329" t="str">
            <v>zug</v>
          </cell>
          <cell r="B4329" t="str">
            <v>z</v>
          </cell>
          <cell r="C4329" t="str">
            <v>late-8</v>
          </cell>
          <cell r="D4329" t="str">
            <v>u</v>
          </cell>
          <cell r="E4329" t="str">
            <v>g</v>
          </cell>
          <cell r="F4329" t="str">
            <v>mid-8</v>
          </cell>
          <cell r="G4329" t="str">
            <v>zu</v>
          </cell>
          <cell r="H4329" t="str">
            <v>ug</v>
          </cell>
          <cell r="I4329">
            <v>4</v>
          </cell>
          <cell r="J4329" t="str">
            <v>Not Found</v>
          </cell>
          <cell r="K4329">
            <v>4.2599999999999999E-2</v>
          </cell>
          <cell r="L4329">
            <v>2.9999999999999997E-4</v>
          </cell>
          <cell r="M4329">
            <v>2</v>
          </cell>
          <cell r="N4329" t="str">
            <v>Not Found</v>
          </cell>
          <cell r="O4329">
            <v>5.0299999999999997E-2</v>
          </cell>
          <cell r="P4329">
            <v>6.9999999999999999E-4</v>
          </cell>
          <cell r="Q4329">
            <v>2</v>
          </cell>
          <cell r="R4329">
            <v>-1.5297979127001546</v>
          </cell>
          <cell r="S4329">
            <v>-0.83656319447837524</v>
          </cell>
          <cell r="T4329">
            <v>-1.4942746726155727</v>
          </cell>
          <cell r="U4329">
            <v>-1.5963492278844191</v>
          </cell>
          <cell r="V4329">
            <v>-0.90060794184900617</v>
          </cell>
          <cell r="W4329">
            <v>-1.1305032141685032</v>
          </cell>
          <cell r="X4329">
            <v>6</v>
          </cell>
          <cell r="Y4329">
            <v>20</v>
          </cell>
          <cell r="Z4329">
            <v>7.0000000000000009</v>
          </cell>
          <cell r="AA4329">
            <v>6</v>
          </cell>
          <cell r="AB4329">
            <v>19</v>
          </cell>
          <cell r="AC4329">
            <v>13</v>
          </cell>
        </row>
        <row r="4330">
          <cell r="A4330" t="str">
            <v>zuG</v>
          </cell>
          <cell r="B4330" t="str">
            <v>z</v>
          </cell>
          <cell r="C4330" t="str">
            <v>late-8</v>
          </cell>
          <cell r="D4330" t="str">
            <v>u</v>
          </cell>
          <cell r="E4330" t="str">
            <v>G</v>
          </cell>
          <cell r="F4330" t="str">
            <v>mid-8</v>
          </cell>
          <cell r="G4330" t="str">
            <v>zu</v>
          </cell>
          <cell r="H4330" t="str">
            <v>uG</v>
          </cell>
          <cell r="I4330">
            <v>4</v>
          </cell>
          <cell r="J4330" t="str">
            <v>Not Found</v>
          </cell>
          <cell r="K4330">
            <v>3.6499999999999998E-2</v>
          </cell>
          <cell r="L4330">
            <v>1E-4</v>
          </cell>
          <cell r="M4330">
            <v>3</v>
          </cell>
          <cell r="N4330" t="str">
            <v>Not Found</v>
          </cell>
          <cell r="O4330">
            <v>5.0099999999999999E-2</v>
          </cell>
          <cell r="P4330">
            <v>8.0000000000000004E-4</v>
          </cell>
          <cell r="Q4330">
            <v>2</v>
          </cell>
          <cell r="R4330">
            <v>-1.6705559850164815</v>
          </cell>
          <cell r="S4330">
            <v>-0.89465702970993566</v>
          </cell>
          <cell r="T4330">
            <v>-1.3332166722539731</v>
          </cell>
          <cell r="U4330">
            <v>-1.6009277475021351</v>
          </cell>
          <cell r="V4330">
            <v>-0.87006167634833231</v>
          </cell>
          <cell r="W4330">
            <v>-1.1305032141685032</v>
          </cell>
          <cell r="X4330">
            <v>5</v>
          </cell>
          <cell r="Y4330">
            <v>18</v>
          </cell>
          <cell r="Z4330">
            <v>9</v>
          </cell>
          <cell r="AA4330">
            <v>5</v>
          </cell>
          <cell r="AB4330">
            <v>20</v>
          </cell>
          <cell r="AC4330">
            <v>13</v>
          </cell>
        </row>
        <row r="4331">
          <cell r="A4331" t="str">
            <v>zuJ</v>
          </cell>
          <cell r="B4331" t="str">
            <v>z</v>
          </cell>
          <cell r="C4331" t="str">
            <v>late-8</v>
          </cell>
          <cell r="D4331" t="str">
            <v>u</v>
          </cell>
          <cell r="E4331" t="str">
            <v>J</v>
          </cell>
          <cell r="F4331" t="str">
            <v>mid-8</v>
          </cell>
          <cell r="G4331" t="str">
            <v>zu</v>
          </cell>
          <cell r="H4331" t="str">
            <v>uJ</v>
          </cell>
          <cell r="I4331">
            <v>4</v>
          </cell>
          <cell r="J4331" t="str">
            <v>Not Found</v>
          </cell>
          <cell r="K4331">
            <v>3.5499999999999997E-2</v>
          </cell>
          <cell r="L4331">
            <v>2.0000000000000001E-4</v>
          </cell>
          <cell r="M4331">
            <v>2</v>
          </cell>
          <cell r="N4331" t="str">
            <v>Not Found</v>
          </cell>
          <cell r="O4331">
            <v>3.7499999999999999E-2</v>
          </cell>
          <cell r="P4331">
            <v>5.0000000000000001E-4</v>
          </cell>
          <cell r="Q4331">
            <v>2</v>
          </cell>
          <cell r="R4331">
            <v>-1.6936310788388302</v>
          </cell>
          <cell r="S4331">
            <v>-0.86561011209415539</v>
          </cell>
          <cell r="T4331">
            <v>-1.4942746726155727</v>
          </cell>
          <cell r="U4331">
            <v>-1.8893744834182218</v>
          </cell>
          <cell r="V4331">
            <v>-0.9617004728503542</v>
          </cell>
          <cell r="W4331">
            <v>-1.1305032141685032</v>
          </cell>
          <cell r="X4331">
            <v>5</v>
          </cell>
          <cell r="Y4331">
            <v>19</v>
          </cell>
          <cell r="Z4331">
            <v>7.0000000000000009</v>
          </cell>
          <cell r="AA4331">
            <v>3</v>
          </cell>
          <cell r="AB4331">
            <v>17</v>
          </cell>
          <cell r="AC4331">
            <v>13</v>
          </cell>
        </row>
        <row r="4332">
          <cell r="A4332" t="str">
            <v>zuk</v>
          </cell>
          <cell r="B4332" t="str">
            <v>z</v>
          </cell>
          <cell r="C4332" t="str">
            <v>late-8</v>
          </cell>
          <cell r="D4332" t="str">
            <v>u</v>
          </cell>
          <cell r="E4332" t="str">
            <v>k</v>
          </cell>
          <cell r="F4332" t="str">
            <v>mid-8</v>
          </cell>
          <cell r="G4332" t="str">
            <v>zu</v>
          </cell>
          <cell r="H4332" t="str">
            <v>uk</v>
          </cell>
          <cell r="I4332">
            <v>4</v>
          </cell>
          <cell r="J4332" t="str">
            <v>Not Found</v>
          </cell>
          <cell r="K4332">
            <v>7.8200000000000006E-2</v>
          </cell>
          <cell r="L4332">
            <v>1.1999999999999999E-3</v>
          </cell>
          <cell r="M4332">
            <v>4</v>
          </cell>
          <cell r="N4332" t="str">
            <v>Not Found</v>
          </cell>
          <cell r="O4332">
            <v>9.1899999999999996E-2</v>
          </cell>
          <cell r="P4332">
            <v>1E-3</v>
          </cell>
          <cell r="Q4332">
            <v>5</v>
          </cell>
          <cell r="R4332">
            <v>-0.70832457262454285</v>
          </cell>
          <cell r="S4332">
            <v>-0.57514093593635329</v>
          </cell>
          <cell r="T4332">
            <v>-1.1721586718923735</v>
          </cell>
          <cell r="U4332">
            <v>-0.64401714739956151</v>
          </cell>
          <cell r="V4332">
            <v>-0.80896914534698428</v>
          </cell>
          <cell r="W4332">
            <v>-0.43566121519515877</v>
          </cell>
          <cell r="X4332">
            <v>24</v>
          </cell>
          <cell r="Y4332">
            <v>28.000000000000004</v>
          </cell>
          <cell r="Z4332">
            <v>12</v>
          </cell>
          <cell r="AA4332">
            <v>26</v>
          </cell>
          <cell r="AB4332">
            <v>22</v>
          </cell>
          <cell r="AC4332">
            <v>33</v>
          </cell>
        </row>
        <row r="4333">
          <cell r="A4333" t="str">
            <v>zUk</v>
          </cell>
          <cell r="B4333" t="str">
            <v>z</v>
          </cell>
          <cell r="C4333" t="str">
            <v>late-8</v>
          </cell>
          <cell r="D4333" t="str">
            <v>U</v>
          </cell>
          <cell r="E4333" t="str">
            <v>k</v>
          </cell>
          <cell r="F4333" t="str">
            <v>mid-8</v>
          </cell>
          <cell r="G4333" t="str">
            <v>zU</v>
          </cell>
          <cell r="H4333" t="str">
            <v>Uk</v>
          </cell>
          <cell r="I4333">
            <v>4</v>
          </cell>
          <cell r="J4333" t="str">
            <v>Not Found</v>
          </cell>
          <cell r="K4333">
            <v>6.6299999999999998E-2</v>
          </cell>
          <cell r="L4333">
            <v>1E-3</v>
          </cell>
          <cell r="M4333">
            <v>8</v>
          </cell>
          <cell r="N4333" t="str">
            <v>Not Found</v>
          </cell>
          <cell r="O4333">
            <v>7.8E-2</v>
          </cell>
          <cell r="P4333">
            <v>3.0999999999999999E-3</v>
          </cell>
          <cell r="Q4333">
            <v>7</v>
          </cell>
          <cell r="R4333">
            <v>-0.98291818911049189</v>
          </cell>
          <cell r="S4333">
            <v>-0.6332347711679136</v>
          </cell>
          <cell r="T4333">
            <v>-0.52792667044597552</v>
          </cell>
          <cell r="U4333">
            <v>-0.96222426083079993</v>
          </cell>
          <cell r="V4333">
            <v>-0.16749756983283073</v>
          </cell>
          <cell r="W4333">
            <v>2.7566784120404197E-2</v>
          </cell>
          <cell r="X4333">
            <v>16</v>
          </cell>
          <cell r="Y4333">
            <v>26</v>
          </cell>
          <cell r="Z4333">
            <v>30</v>
          </cell>
          <cell r="AA4333">
            <v>17</v>
          </cell>
          <cell r="AB4333">
            <v>44</v>
          </cell>
          <cell r="AC4333">
            <v>51</v>
          </cell>
        </row>
        <row r="4334">
          <cell r="A4334" t="str">
            <v>zul</v>
          </cell>
          <cell r="B4334" t="str">
            <v>z</v>
          </cell>
          <cell r="C4334" t="str">
            <v>late-8</v>
          </cell>
          <cell r="D4334" t="str">
            <v>u</v>
          </cell>
          <cell r="E4334" t="str">
            <v>l</v>
          </cell>
          <cell r="F4334" t="str">
            <v>late-8</v>
          </cell>
          <cell r="G4334" t="str">
            <v>zu</v>
          </cell>
          <cell r="H4334" t="str">
            <v>ul</v>
          </cell>
          <cell r="I4334">
            <v>5</v>
          </cell>
          <cell r="J4334" t="str">
            <v>Not Found</v>
          </cell>
          <cell r="K4334">
            <v>9.8400000000000001E-2</v>
          </cell>
          <cell r="L4334">
            <v>1.6999999999999999E-3</v>
          </cell>
          <cell r="M4334">
            <v>10</v>
          </cell>
          <cell r="N4334" t="str">
            <v>Not Found</v>
          </cell>
          <cell r="O4334">
            <v>0.1128</v>
          </cell>
          <cell r="P4334">
            <v>2.7000000000000001E-3</v>
          </cell>
          <cell r="Q4334">
            <v>6</v>
          </cell>
          <cell r="R4334">
            <v>-0.2422076774131004</v>
          </cell>
          <cell r="S4334">
            <v>-0.42990634785745202</v>
          </cell>
          <cell r="T4334">
            <v>-0.20581066972277653</v>
          </cell>
          <cell r="U4334">
            <v>-0.16556184734827484</v>
          </cell>
          <cell r="V4334">
            <v>-0.28968263183552656</v>
          </cell>
          <cell r="W4334">
            <v>-0.20404721553737729</v>
          </cell>
          <cell r="X4334">
            <v>40</v>
          </cell>
          <cell r="Y4334">
            <v>33</v>
          </cell>
          <cell r="Z4334">
            <v>42</v>
          </cell>
          <cell r="AA4334">
            <v>43</v>
          </cell>
          <cell r="AB4334">
            <v>39</v>
          </cell>
          <cell r="AC4334">
            <v>42</v>
          </cell>
        </row>
        <row r="4335">
          <cell r="A4335" t="str">
            <v>zUl</v>
          </cell>
          <cell r="B4335" t="str">
            <v>z</v>
          </cell>
          <cell r="C4335" t="str">
            <v>late-8</v>
          </cell>
          <cell r="D4335" t="str">
            <v>U</v>
          </cell>
          <cell r="E4335" t="str">
            <v>l</v>
          </cell>
          <cell r="F4335" t="str">
            <v>late-8</v>
          </cell>
          <cell r="G4335" t="str">
            <v>zU</v>
          </cell>
          <cell r="H4335" t="str">
            <v>Ul</v>
          </cell>
          <cell r="I4335">
            <v>5</v>
          </cell>
          <cell r="J4335" t="str">
            <v>Not Found</v>
          </cell>
          <cell r="K4335">
            <v>8.6499999999999994E-2</v>
          </cell>
          <cell r="L4335">
            <v>1.9E-3</v>
          </cell>
          <cell r="M4335">
            <v>5</v>
          </cell>
          <cell r="N4335" t="str">
            <v>Not Found</v>
          </cell>
          <cell r="O4335">
            <v>9.8799999999999999E-2</v>
          </cell>
          <cell r="P4335">
            <v>2.3999999999999998E-3</v>
          </cell>
          <cell r="Q4335">
            <v>4</v>
          </cell>
          <cell r="R4335">
            <v>-0.51680129389904939</v>
          </cell>
          <cell r="S4335">
            <v>-0.37181251262589154</v>
          </cell>
          <cell r="T4335">
            <v>-1.0111006715307742</v>
          </cell>
          <cell r="U4335">
            <v>-0.48605822058837111</v>
          </cell>
          <cell r="V4335">
            <v>-0.38132142833754862</v>
          </cell>
          <cell r="W4335">
            <v>-0.66727521485294028</v>
          </cell>
          <cell r="X4335">
            <v>30</v>
          </cell>
          <cell r="Y4335">
            <v>35</v>
          </cell>
          <cell r="Z4335">
            <v>15</v>
          </cell>
          <cell r="AA4335">
            <v>31</v>
          </cell>
          <cell r="AB4335">
            <v>36</v>
          </cell>
          <cell r="AC4335">
            <v>25</v>
          </cell>
        </row>
        <row r="4336">
          <cell r="A4336" t="str">
            <v>zUm</v>
          </cell>
          <cell r="B4336" t="str">
            <v>z</v>
          </cell>
          <cell r="C4336" t="str">
            <v>late-8</v>
          </cell>
          <cell r="D4336" t="str">
            <v>U</v>
          </cell>
          <cell r="E4336" t="str">
            <v>m</v>
          </cell>
          <cell r="F4336" t="str">
            <v>early-8</v>
          </cell>
          <cell r="G4336" t="str">
            <v>zU</v>
          </cell>
          <cell r="H4336" t="str">
            <v>Um</v>
          </cell>
          <cell r="I4336">
            <v>3</v>
          </cell>
          <cell r="J4336" t="str">
            <v>Not Found</v>
          </cell>
          <cell r="K4336">
            <v>6.2300000000000001E-2</v>
          </cell>
          <cell r="L4336">
            <v>2.9999999999999997E-4</v>
          </cell>
          <cell r="M4336">
            <v>1</v>
          </cell>
          <cell r="N4336" t="str">
            <v>Not Found</v>
          </cell>
          <cell r="O4336">
            <v>6.2700000000000006E-2</v>
          </cell>
          <cell r="P4336">
            <v>2.9999999999999997E-4</v>
          </cell>
          <cell r="Q4336">
            <v>1</v>
          </cell>
          <cell r="R4336">
            <v>-1.0752185643998864</v>
          </cell>
          <cell r="S4336">
            <v>-0.83656319447837524</v>
          </cell>
          <cell r="T4336">
            <v>-1.6553326729771722</v>
          </cell>
          <cell r="U4336">
            <v>-1.3124810115860479</v>
          </cell>
          <cell r="V4336">
            <v>-1.0227930038517021</v>
          </cell>
          <cell r="W4336">
            <v>-1.3621172138262847</v>
          </cell>
          <cell r="X4336">
            <v>14.000000000000002</v>
          </cell>
          <cell r="Y4336">
            <v>20</v>
          </cell>
          <cell r="Z4336">
            <v>5</v>
          </cell>
          <cell r="AA4336">
            <v>9</v>
          </cell>
          <cell r="AB4336">
            <v>16</v>
          </cell>
          <cell r="AC4336">
            <v>9</v>
          </cell>
        </row>
        <row r="4337">
          <cell r="A4337" t="str">
            <v>zun</v>
          </cell>
          <cell r="B4337" t="str">
            <v>z</v>
          </cell>
          <cell r="C4337" t="str">
            <v>late-8</v>
          </cell>
          <cell r="D4337" t="str">
            <v>u</v>
          </cell>
          <cell r="E4337" t="str">
            <v>n</v>
          </cell>
          <cell r="F4337" t="str">
            <v>early-8</v>
          </cell>
          <cell r="G4337" t="str">
            <v>zu</v>
          </cell>
          <cell r="H4337" t="str">
            <v>un</v>
          </cell>
          <cell r="I4337">
            <v>3</v>
          </cell>
          <cell r="J4337" t="str">
            <v>Not Found</v>
          </cell>
          <cell r="K4337">
            <v>0.1208</v>
          </cell>
          <cell r="L4337">
            <v>2.7000000000000001E-3</v>
          </cell>
          <cell r="M4337">
            <v>14</v>
          </cell>
          <cell r="N4337" t="str">
            <v>Not Found</v>
          </cell>
          <cell r="O4337">
            <v>0.13669999999999999</v>
          </cell>
          <cell r="P4337">
            <v>3.5000000000000001E-3</v>
          </cell>
          <cell r="Q4337">
            <v>9</v>
          </cell>
          <cell r="R4337">
            <v>0.27467442420750926</v>
          </cell>
          <cell r="S4337">
            <v>-0.13943717169964967</v>
          </cell>
          <cell r="T4337">
            <v>0.43842133172362152</v>
          </cell>
          <cell r="U4337">
            <v>0.38157124696874656</v>
          </cell>
          <cell r="V4337">
            <v>-4.5312507830134761E-2</v>
          </cell>
          <cell r="W4337">
            <v>0.49079478343596716</v>
          </cell>
          <cell r="X4337">
            <v>61</v>
          </cell>
          <cell r="Y4337">
            <v>44</v>
          </cell>
          <cell r="Z4337">
            <v>67</v>
          </cell>
          <cell r="AA4337">
            <v>65</v>
          </cell>
          <cell r="AB4337">
            <v>49</v>
          </cell>
          <cell r="AC4337">
            <v>69</v>
          </cell>
        </row>
        <row r="4338">
          <cell r="A4338" t="str">
            <v>zUn</v>
          </cell>
          <cell r="B4338" t="str">
            <v>z</v>
          </cell>
          <cell r="C4338" t="str">
            <v>late-8</v>
          </cell>
          <cell r="D4338" t="str">
            <v>U</v>
          </cell>
          <cell r="E4338" t="str">
            <v>n</v>
          </cell>
          <cell r="F4338" t="str">
            <v>early-8</v>
          </cell>
          <cell r="G4338" t="str">
            <v>zU</v>
          </cell>
          <cell r="H4338" t="str">
            <v>Un</v>
          </cell>
          <cell r="I4338">
            <v>3</v>
          </cell>
          <cell r="J4338" t="str">
            <v>Not Found</v>
          </cell>
          <cell r="K4338">
            <v>0.1089</v>
          </cell>
          <cell r="L4338">
            <v>5.0000000000000001E-4</v>
          </cell>
          <cell r="M4338">
            <v>2</v>
          </cell>
          <cell r="N4338" t="str">
            <v>Not Found</v>
          </cell>
          <cell r="O4338">
            <v>0.12280000000000001</v>
          </cell>
          <cell r="P4338">
            <v>1E-4</v>
          </cell>
          <cell r="Q4338">
            <v>1</v>
          </cell>
          <cell r="R4338">
            <v>8.0807721560251992E-5</v>
          </cell>
          <cell r="S4338">
            <v>-0.77846935924681471</v>
          </cell>
          <cell r="T4338">
            <v>-1.4942746726155727</v>
          </cell>
          <cell r="U4338">
            <v>6.3364133537508457E-2</v>
          </cell>
          <cell r="V4338">
            <v>-1.0838855348530503</v>
          </cell>
          <cell r="W4338">
            <v>-1.3621172138262847</v>
          </cell>
          <cell r="X4338">
            <v>50</v>
          </cell>
          <cell r="Y4338">
            <v>21</v>
          </cell>
          <cell r="Z4338">
            <v>7.0000000000000009</v>
          </cell>
          <cell r="AA4338">
            <v>53</v>
          </cell>
          <cell r="AB4338">
            <v>14.000000000000002</v>
          </cell>
          <cell r="AC4338">
            <v>9</v>
          </cell>
        </row>
        <row r="4339">
          <cell r="A4339" t="str">
            <v>zup</v>
          </cell>
          <cell r="B4339" t="str">
            <v>z</v>
          </cell>
          <cell r="C4339" t="str">
            <v>late-8</v>
          </cell>
          <cell r="D4339" t="str">
            <v>u</v>
          </cell>
          <cell r="E4339" t="str">
            <v>p</v>
          </cell>
          <cell r="F4339" t="str">
            <v>early-8</v>
          </cell>
          <cell r="G4339" t="str">
            <v>zu</v>
          </cell>
          <cell r="H4339" t="str">
            <v>up</v>
          </cell>
          <cell r="I4339">
            <v>3</v>
          </cell>
          <cell r="J4339" t="str">
            <v>Not Found</v>
          </cell>
          <cell r="K4339">
            <v>6.1899999999999997E-2</v>
          </cell>
          <cell r="L4339">
            <v>1.9E-3</v>
          </cell>
          <cell r="M4339">
            <v>9</v>
          </cell>
          <cell r="N4339" t="str">
            <v>Not Found</v>
          </cell>
          <cell r="O4339">
            <v>6.3700000000000007E-2</v>
          </cell>
          <cell r="P4339">
            <v>2.8999999999999998E-3</v>
          </cell>
          <cell r="Q4339">
            <v>8</v>
          </cell>
          <cell r="R4339">
            <v>-1.084448601928826</v>
          </cell>
          <cell r="S4339">
            <v>-0.37181251262589154</v>
          </cell>
          <cell r="T4339">
            <v>-0.36686867008437607</v>
          </cell>
          <cell r="U4339">
            <v>-1.2895884134974696</v>
          </cell>
          <cell r="V4339">
            <v>-0.22859010083417874</v>
          </cell>
          <cell r="W4339">
            <v>0.25918078377818571</v>
          </cell>
          <cell r="X4339">
            <v>14.000000000000002</v>
          </cell>
          <cell r="Y4339">
            <v>35</v>
          </cell>
          <cell r="Z4339">
            <v>36</v>
          </cell>
          <cell r="AA4339">
            <v>10</v>
          </cell>
          <cell r="AB4339">
            <v>42</v>
          </cell>
          <cell r="AC4339">
            <v>60</v>
          </cell>
        </row>
        <row r="4340">
          <cell r="A4340" t="str">
            <v>zur</v>
          </cell>
          <cell r="B4340" t="str">
            <v>z</v>
          </cell>
          <cell r="C4340" t="str">
            <v>late-8</v>
          </cell>
          <cell r="D4340" t="str">
            <v>u</v>
          </cell>
          <cell r="E4340" t="str">
            <v>r</v>
          </cell>
          <cell r="F4340" t="str">
            <v>late-8</v>
          </cell>
          <cell r="G4340" t="str">
            <v>zu</v>
          </cell>
          <cell r="H4340" t="str">
            <v>ur</v>
          </cell>
          <cell r="I4340">
            <v>5</v>
          </cell>
          <cell r="J4340" t="str">
            <v>Not Found</v>
          </cell>
          <cell r="K4340">
            <v>0.1031</v>
          </cell>
          <cell r="L4340">
            <v>1E-4</v>
          </cell>
          <cell r="M4340">
            <v>3</v>
          </cell>
          <cell r="N4340" t="str">
            <v>Not Found</v>
          </cell>
          <cell r="O4340">
            <v>0.1193</v>
          </cell>
          <cell r="P4340">
            <v>5.0000000000000001E-4</v>
          </cell>
          <cell r="Q4340">
            <v>2</v>
          </cell>
          <cell r="R4340">
            <v>-0.13375473644806188</v>
          </cell>
          <cell r="S4340">
            <v>-0.89465702970993566</v>
          </cell>
          <cell r="T4340">
            <v>-1.3332166722539731</v>
          </cell>
          <cell r="U4340">
            <v>-1.6759959772515692E-2</v>
          </cell>
          <cell r="V4340">
            <v>-0.9617004728503542</v>
          </cell>
          <cell r="W4340">
            <v>-1.1305032141685032</v>
          </cell>
          <cell r="X4340">
            <v>45</v>
          </cell>
          <cell r="Y4340">
            <v>18</v>
          </cell>
          <cell r="Z4340">
            <v>9</v>
          </cell>
          <cell r="AA4340">
            <v>49</v>
          </cell>
          <cell r="AB4340">
            <v>17</v>
          </cell>
          <cell r="AC4340">
            <v>13</v>
          </cell>
        </row>
        <row r="4341">
          <cell r="A4341" t="str">
            <v>zUr</v>
          </cell>
          <cell r="B4341" t="str">
            <v>z</v>
          </cell>
          <cell r="C4341" t="str">
            <v>late-8</v>
          </cell>
          <cell r="D4341" t="str">
            <v>U</v>
          </cell>
          <cell r="E4341" t="str">
            <v>r</v>
          </cell>
          <cell r="F4341" t="str">
            <v>late-8</v>
          </cell>
          <cell r="G4341" t="str">
            <v>zU</v>
          </cell>
          <cell r="H4341" t="str">
            <v>Ur</v>
          </cell>
          <cell r="I4341">
            <v>5</v>
          </cell>
          <cell r="J4341" t="str">
            <v>Not Found</v>
          </cell>
          <cell r="K4341">
            <v>9.1200000000000003E-2</v>
          </cell>
          <cell r="L4341">
            <v>3.0000000000000001E-3</v>
          </cell>
          <cell r="M4341">
            <v>4</v>
          </cell>
          <cell r="N4341" t="str">
            <v>Not Found</v>
          </cell>
          <cell r="O4341">
            <v>0.10539999999999999</v>
          </cell>
          <cell r="P4341">
            <v>5.9999999999999995E-4</v>
          </cell>
          <cell r="Q4341">
            <v>1</v>
          </cell>
          <cell r="R4341">
            <v>-0.40834835293401056</v>
          </cell>
          <cell r="S4341">
            <v>-5.2296418852309019E-2</v>
          </cell>
          <cell r="T4341">
            <v>-1.1721586718923735</v>
          </cell>
          <cell r="U4341">
            <v>-0.33496707320375441</v>
          </cell>
          <cell r="V4341">
            <v>-0.93115420734968024</v>
          </cell>
          <cell r="W4341">
            <v>-1.3621172138262847</v>
          </cell>
          <cell r="X4341">
            <v>34</v>
          </cell>
          <cell r="Y4341">
            <v>48</v>
          </cell>
          <cell r="Z4341">
            <v>12</v>
          </cell>
          <cell r="AA4341">
            <v>37</v>
          </cell>
          <cell r="AB4341">
            <v>18</v>
          </cell>
          <cell r="AC4341">
            <v>9</v>
          </cell>
        </row>
        <row r="4342">
          <cell r="A4342" t="str">
            <v>zus</v>
          </cell>
          <cell r="B4342" t="str">
            <v>z</v>
          </cell>
          <cell r="C4342" t="str">
            <v>late-8</v>
          </cell>
          <cell r="D4342" t="str">
            <v>u</v>
          </cell>
          <cell r="E4342" t="str">
            <v>s</v>
          </cell>
          <cell r="F4342" t="str">
            <v>late-8</v>
          </cell>
          <cell r="G4342" t="str">
            <v>zu</v>
          </cell>
          <cell r="H4342" t="str">
            <v>us</v>
          </cell>
          <cell r="I4342">
            <v>5</v>
          </cell>
          <cell r="J4342" t="str">
            <v>Not Found</v>
          </cell>
          <cell r="K4342">
            <v>0.1036</v>
          </cell>
          <cell r="L4342">
            <v>1.5E-3</v>
          </cell>
          <cell r="M4342">
            <v>9</v>
          </cell>
          <cell r="N4342" t="str">
            <v>Not Found</v>
          </cell>
          <cell r="O4342">
            <v>9.3600000000000003E-2</v>
          </cell>
          <cell r="P4342">
            <v>2.2000000000000001E-3</v>
          </cell>
          <cell r="Q4342">
            <v>6</v>
          </cell>
          <cell r="R4342">
            <v>-0.12221718953688754</v>
          </cell>
          <cell r="S4342">
            <v>-0.48800018308901244</v>
          </cell>
          <cell r="T4342">
            <v>-0.36686867008437607</v>
          </cell>
          <cell r="U4342">
            <v>-0.60509973064897826</v>
          </cell>
          <cell r="V4342">
            <v>-0.44241395933889649</v>
          </cell>
          <cell r="W4342">
            <v>-0.20404721553737729</v>
          </cell>
          <cell r="X4342">
            <v>45</v>
          </cell>
          <cell r="Y4342">
            <v>31</v>
          </cell>
          <cell r="Z4342">
            <v>36</v>
          </cell>
          <cell r="AA4342">
            <v>27</v>
          </cell>
          <cell r="AB4342">
            <v>34</v>
          </cell>
          <cell r="AC4342">
            <v>42</v>
          </cell>
        </row>
        <row r="4343">
          <cell r="A4343" t="str">
            <v>zuS</v>
          </cell>
          <cell r="B4343" t="str">
            <v>z</v>
          </cell>
          <cell r="C4343" t="str">
            <v>late-8</v>
          </cell>
          <cell r="D4343" t="str">
            <v>u</v>
          </cell>
          <cell r="E4343" t="str">
            <v>S</v>
          </cell>
          <cell r="F4343" t="str">
            <v>late-8</v>
          </cell>
          <cell r="G4343" t="str">
            <v>zu</v>
          </cell>
          <cell r="H4343" t="str">
            <v>uS</v>
          </cell>
          <cell r="I4343">
            <v>5</v>
          </cell>
          <cell r="J4343" t="str">
            <v>Not Found</v>
          </cell>
          <cell r="K4343">
            <v>3.2500000000000001E-2</v>
          </cell>
          <cell r="L4343">
            <v>2.0000000000000001E-4</v>
          </cell>
          <cell r="M4343">
            <v>3</v>
          </cell>
          <cell r="N4343" t="str">
            <v>Not Found</v>
          </cell>
          <cell r="O4343">
            <v>4.24E-2</v>
          </cell>
          <cell r="P4343">
            <v>5.0000000000000001E-4</v>
          </cell>
          <cell r="Q4343">
            <v>2</v>
          </cell>
          <cell r="R4343">
            <v>-1.762856360305876</v>
          </cell>
          <cell r="S4343">
            <v>-0.86561011209415539</v>
          </cell>
          <cell r="T4343">
            <v>-1.3332166722539731</v>
          </cell>
          <cell r="U4343">
            <v>-1.7772007527841875</v>
          </cell>
          <cell r="V4343">
            <v>-0.9617004728503542</v>
          </cell>
          <cell r="W4343">
            <v>-1.1305032141685032</v>
          </cell>
          <cell r="X4343">
            <v>4</v>
          </cell>
          <cell r="Y4343">
            <v>19</v>
          </cell>
          <cell r="Z4343">
            <v>9</v>
          </cell>
          <cell r="AA4343">
            <v>4</v>
          </cell>
          <cell r="AB4343">
            <v>17</v>
          </cell>
          <cell r="AC4343">
            <v>13</v>
          </cell>
        </row>
        <row r="4344">
          <cell r="A4344" t="str">
            <v>zUS</v>
          </cell>
          <cell r="B4344" t="str">
            <v>z</v>
          </cell>
          <cell r="C4344" t="str">
            <v>late-8</v>
          </cell>
          <cell r="D4344" t="str">
            <v>U</v>
          </cell>
          <cell r="E4344" t="str">
            <v>S</v>
          </cell>
          <cell r="F4344" t="str">
            <v>late-8</v>
          </cell>
          <cell r="G4344" t="str">
            <v>zU</v>
          </cell>
          <cell r="H4344" t="str">
            <v>US</v>
          </cell>
          <cell r="I4344">
            <v>5</v>
          </cell>
          <cell r="J4344" t="str">
            <v>Not Found</v>
          </cell>
          <cell r="K4344">
            <v>2.06E-2</v>
          </cell>
          <cell r="L4344">
            <v>4.0000000000000002E-4</v>
          </cell>
          <cell r="M4344">
            <v>2</v>
          </cell>
          <cell r="N4344" t="str">
            <v>Not Found</v>
          </cell>
          <cell r="O4344">
            <v>2.8500000000000001E-2</v>
          </cell>
          <cell r="P4344">
            <v>6.9999999999999999E-4</v>
          </cell>
          <cell r="Q4344">
            <v>2</v>
          </cell>
          <cell r="R4344">
            <v>-2.0374499767918248</v>
          </cell>
          <cell r="S4344">
            <v>-0.80751627686259497</v>
          </cell>
          <cell r="T4344">
            <v>-1.4942746726155727</v>
          </cell>
          <cell r="U4344">
            <v>-2.0954078662154263</v>
          </cell>
          <cell r="V4344">
            <v>-0.90060794184900617</v>
          </cell>
          <cell r="W4344">
            <v>-1.1305032141685032</v>
          </cell>
          <cell r="X4344">
            <v>2</v>
          </cell>
          <cell r="Y4344">
            <v>21</v>
          </cell>
          <cell r="Z4344">
            <v>7.0000000000000009</v>
          </cell>
          <cell r="AA4344">
            <v>2</v>
          </cell>
          <cell r="AB4344">
            <v>19</v>
          </cell>
          <cell r="AC4344">
            <v>13</v>
          </cell>
        </row>
        <row r="4345">
          <cell r="A4345" t="str">
            <v>zut</v>
          </cell>
          <cell r="B4345" t="str">
            <v>z</v>
          </cell>
          <cell r="C4345" t="str">
            <v>late-8</v>
          </cell>
          <cell r="D4345" t="str">
            <v>u</v>
          </cell>
          <cell r="E4345" t="str">
            <v>t</v>
          </cell>
          <cell r="F4345" t="str">
            <v>mid-8</v>
          </cell>
          <cell r="G4345" t="str">
            <v>zu</v>
          </cell>
          <cell r="H4345" t="str">
            <v>ut</v>
          </cell>
          <cell r="I4345">
            <v>4</v>
          </cell>
          <cell r="J4345" t="str">
            <v>Not Found</v>
          </cell>
          <cell r="K4345">
            <v>9.0700000000000003E-2</v>
          </cell>
          <cell r="L4345">
            <v>2.8E-3</v>
          </cell>
          <cell r="M4345">
            <v>13</v>
          </cell>
          <cell r="N4345" t="str">
            <v>Not Found</v>
          </cell>
          <cell r="O4345">
            <v>9.9500000000000005E-2</v>
          </cell>
          <cell r="P4345">
            <v>2.7000000000000001E-3</v>
          </cell>
          <cell r="Q4345">
            <v>7</v>
          </cell>
          <cell r="R4345">
            <v>-0.41988589984518487</v>
          </cell>
          <cell r="S4345">
            <v>-0.1103902540838695</v>
          </cell>
          <cell r="T4345">
            <v>0.27736333136202201</v>
          </cell>
          <cell r="U4345">
            <v>-0.47003340192636617</v>
          </cell>
          <cell r="V4345">
            <v>-0.28968263183552656</v>
          </cell>
          <cell r="W4345">
            <v>2.7566784120404197E-2</v>
          </cell>
          <cell r="X4345">
            <v>34</v>
          </cell>
          <cell r="Y4345">
            <v>45</v>
          </cell>
          <cell r="Z4345">
            <v>61</v>
          </cell>
          <cell r="AA4345">
            <v>32</v>
          </cell>
          <cell r="AB4345">
            <v>39</v>
          </cell>
          <cell r="AC4345">
            <v>51</v>
          </cell>
        </row>
        <row r="4346">
          <cell r="A4346" t="str">
            <v>zuT</v>
          </cell>
          <cell r="B4346" t="str">
            <v>z</v>
          </cell>
          <cell r="C4346" t="str">
            <v>late-8</v>
          </cell>
          <cell r="D4346" t="str">
            <v>u</v>
          </cell>
          <cell r="E4346" t="str">
            <v>T</v>
          </cell>
          <cell r="F4346" t="str">
            <v>late-8</v>
          </cell>
          <cell r="G4346" t="str">
            <v>zu</v>
          </cell>
          <cell r="H4346" t="str">
            <v>uT</v>
          </cell>
          <cell r="I4346">
            <v>5</v>
          </cell>
          <cell r="J4346" t="str">
            <v>Not Found</v>
          </cell>
          <cell r="K4346">
            <v>3.2099999999999997E-2</v>
          </cell>
          <cell r="L4346">
            <v>6.9999999999999999E-4</v>
          </cell>
          <cell r="M4346">
            <v>6</v>
          </cell>
          <cell r="N4346" t="str">
            <v>Not Found</v>
          </cell>
          <cell r="O4346">
            <v>3.9800000000000002E-2</v>
          </cell>
          <cell r="P4346">
            <v>1.6000000000000001E-3</v>
          </cell>
          <cell r="Q4346">
            <v>4</v>
          </cell>
          <cell r="R4346">
            <v>-1.7720863978348154</v>
          </cell>
          <cell r="S4346">
            <v>-0.72037552401525429</v>
          </cell>
          <cell r="T4346">
            <v>-0.85004267116917465</v>
          </cell>
          <cell r="U4346">
            <v>-1.8367215078144914</v>
          </cell>
          <cell r="V4346">
            <v>-0.62569155234294049</v>
          </cell>
          <cell r="W4346">
            <v>-0.66727521485294028</v>
          </cell>
          <cell r="X4346">
            <v>4</v>
          </cell>
          <cell r="Y4346">
            <v>23</v>
          </cell>
          <cell r="Z4346">
            <v>20</v>
          </cell>
          <cell r="AA4346">
            <v>3</v>
          </cell>
          <cell r="AB4346">
            <v>27</v>
          </cell>
          <cell r="AC4346">
            <v>25</v>
          </cell>
        </row>
        <row r="4347">
          <cell r="A4347" t="str">
            <v>zUt</v>
          </cell>
          <cell r="B4347" t="str">
            <v>z</v>
          </cell>
          <cell r="C4347" t="str">
            <v>late-8</v>
          </cell>
          <cell r="D4347" t="str">
            <v>U</v>
          </cell>
          <cell r="E4347" t="str">
            <v>t</v>
          </cell>
          <cell r="F4347" t="str">
            <v>mid-8</v>
          </cell>
          <cell r="G4347" t="str">
            <v>zU</v>
          </cell>
          <cell r="H4347" t="str">
            <v>Ut</v>
          </cell>
          <cell r="I4347">
            <v>4</v>
          </cell>
          <cell r="J4347" t="str">
            <v>Not Found</v>
          </cell>
          <cell r="K4347">
            <v>7.8799999999999995E-2</v>
          </cell>
          <cell r="L4347">
            <v>6.9999999999999999E-4</v>
          </cell>
          <cell r="M4347">
            <v>3</v>
          </cell>
          <cell r="N4347" t="str">
            <v>Not Found</v>
          </cell>
          <cell r="O4347">
            <v>8.5599999999999996E-2</v>
          </cell>
          <cell r="P4347">
            <v>1.6000000000000001E-3</v>
          </cell>
          <cell r="Q4347">
            <v>2</v>
          </cell>
          <cell r="R4347">
            <v>-0.69447951633113392</v>
          </cell>
          <cell r="S4347">
            <v>-0.72037552401525429</v>
          </cell>
          <cell r="T4347">
            <v>-1.3332166722539731</v>
          </cell>
          <cell r="U4347">
            <v>-0.78824051535760487</v>
          </cell>
          <cell r="V4347">
            <v>-0.62569155234294049</v>
          </cell>
          <cell r="W4347">
            <v>-1.1305032141685032</v>
          </cell>
          <cell r="X4347">
            <v>24</v>
          </cell>
          <cell r="Y4347">
            <v>23</v>
          </cell>
          <cell r="Z4347">
            <v>9</v>
          </cell>
          <cell r="AA4347">
            <v>22</v>
          </cell>
          <cell r="AB4347">
            <v>27</v>
          </cell>
          <cell r="AC4347">
            <v>13</v>
          </cell>
        </row>
        <row r="4348">
          <cell r="A4348" t="str">
            <v>zuv</v>
          </cell>
          <cell r="B4348" t="str">
            <v>z</v>
          </cell>
          <cell r="C4348" t="str">
            <v>late-8</v>
          </cell>
          <cell r="D4348" t="str">
            <v>u</v>
          </cell>
          <cell r="E4348" t="str">
            <v>v</v>
          </cell>
          <cell r="F4348" t="str">
            <v>mid-8</v>
          </cell>
          <cell r="G4348" t="str">
            <v>zu</v>
          </cell>
          <cell r="H4348" t="str">
            <v>uv</v>
          </cell>
          <cell r="I4348">
            <v>4</v>
          </cell>
          <cell r="J4348" t="str">
            <v>Not Found</v>
          </cell>
          <cell r="K4348">
            <v>4.8300000000000003E-2</v>
          </cell>
          <cell r="L4348">
            <v>5.9999999999999995E-4</v>
          </cell>
          <cell r="M4348">
            <v>3</v>
          </cell>
          <cell r="N4348" t="str">
            <v>Not Found</v>
          </cell>
          <cell r="O4348">
            <v>5.33E-2</v>
          </cell>
          <cell r="P4348">
            <v>1.9E-3</v>
          </cell>
          <cell r="Q4348">
            <v>4</v>
          </cell>
          <cell r="R4348">
            <v>-1.3982698779127674</v>
          </cell>
          <cell r="S4348">
            <v>-0.74942244163103455</v>
          </cell>
          <cell r="T4348">
            <v>-1.3332166722539731</v>
          </cell>
          <cell r="U4348">
            <v>-1.5276714336186843</v>
          </cell>
          <cell r="V4348">
            <v>-0.53405275584091849</v>
          </cell>
          <cell r="W4348">
            <v>-0.66727521485294028</v>
          </cell>
          <cell r="X4348">
            <v>8</v>
          </cell>
          <cell r="Y4348">
            <v>22</v>
          </cell>
          <cell r="Z4348">
            <v>9</v>
          </cell>
          <cell r="AA4348">
            <v>6</v>
          </cell>
          <cell r="AB4348">
            <v>30</v>
          </cell>
          <cell r="AC4348">
            <v>25</v>
          </cell>
        </row>
        <row r="4349">
          <cell r="A4349" t="str">
            <v>zuz</v>
          </cell>
          <cell r="B4349" t="str">
            <v>z</v>
          </cell>
          <cell r="C4349" t="str">
            <v>late-8</v>
          </cell>
          <cell r="D4349" t="str">
            <v>u</v>
          </cell>
          <cell r="E4349" t="str">
            <v>z</v>
          </cell>
          <cell r="F4349" t="str">
            <v>late-8</v>
          </cell>
          <cell r="G4349" t="str">
            <v>zu</v>
          </cell>
          <cell r="H4349" t="str">
            <v>uz</v>
          </cell>
          <cell r="I4349">
            <v>5</v>
          </cell>
          <cell r="J4349" t="str">
            <v>Not Found</v>
          </cell>
          <cell r="K4349">
            <v>4.48E-2</v>
          </cell>
          <cell r="L4349">
            <v>1.1999999999999999E-3</v>
          </cell>
          <cell r="M4349">
            <v>9</v>
          </cell>
          <cell r="N4349" t="str">
            <v>Not Found</v>
          </cell>
          <cell r="O4349">
            <v>5.5399999999999998E-2</v>
          </cell>
          <cell r="P4349">
            <v>2.8999999999999998E-3</v>
          </cell>
          <cell r="Q4349">
            <v>7</v>
          </cell>
          <cell r="R4349">
            <v>-1.4790327062909878</v>
          </cell>
          <cell r="S4349">
            <v>-0.57514093593635329</v>
          </cell>
          <cell r="T4349">
            <v>-0.36686867008437607</v>
          </cell>
          <cell r="U4349">
            <v>-1.4795969776326701</v>
          </cell>
          <cell r="V4349">
            <v>-0.22859010083417874</v>
          </cell>
          <cell r="W4349">
            <v>2.7566784120404197E-2</v>
          </cell>
          <cell r="X4349">
            <v>7.0000000000000009</v>
          </cell>
          <cell r="Y4349">
            <v>28.000000000000004</v>
          </cell>
          <cell r="Z4349">
            <v>36</v>
          </cell>
          <cell r="AA4349">
            <v>7.0000000000000009</v>
          </cell>
          <cell r="AB4349">
            <v>42</v>
          </cell>
          <cell r="AC4349">
            <v>51</v>
          </cell>
        </row>
        <row r="4350">
          <cell r="A4350" t="str">
            <v>zWC</v>
          </cell>
          <cell r="B4350" t="str">
            <v>z</v>
          </cell>
          <cell r="C4350" t="str">
            <v>late-8</v>
          </cell>
          <cell r="D4350" t="str">
            <v>W</v>
          </cell>
          <cell r="E4350" t="str">
            <v>C</v>
          </cell>
          <cell r="F4350" t="str">
            <v>mid-8</v>
          </cell>
          <cell r="G4350" t="str">
            <v>zW</v>
          </cell>
          <cell r="H4350" t="str">
            <v>WC</v>
          </cell>
          <cell r="I4350">
            <v>4</v>
          </cell>
          <cell r="J4350" t="str">
            <v>Not Found</v>
          </cell>
          <cell r="K4350">
            <v>2.0199999999999999E-2</v>
          </cell>
          <cell r="L4350">
            <v>2.9999999999999997E-4</v>
          </cell>
          <cell r="M4350">
            <v>3</v>
          </cell>
          <cell r="N4350" t="str">
            <v>Not Found</v>
          </cell>
          <cell r="O4350">
            <v>2.7E-2</v>
          </cell>
          <cell r="P4350">
            <v>5.0000000000000001E-4</v>
          </cell>
          <cell r="Q4350">
            <v>3</v>
          </cell>
          <cell r="R4350">
            <v>-2.0466800143207644</v>
          </cell>
          <cell r="S4350">
            <v>-0.83656319447837524</v>
          </cell>
          <cell r="T4350">
            <v>-1.3332166722539731</v>
          </cell>
          <cell r="U4350">
            <v>-2.1297467633482938</v>
          </cell>
          <cell r="V4350">
            <v>-0.9617004728503542</v>
          </cell>
          <cell r="W4350">
            <v>-0.89888921451072179</v>
          </cell>
          <cell r="X4350">
            <v>2</v>
          </cell>
          <cell r="Y4350">
            <v>20</v>
          </cell>
          <cell r="Z4350">
            <v>9</v>
          </cell>
          <cell r="AA4350">
            <v>2</v>
          </cell>
          <cell r="AB4350">
            <v>17</v>
          </cell>
          <cell r="AC4350">
            <v>18</v>
          </cell>
        </row>
        <row r="4351">
          <cell r="A4351" t="str">
            <v>zWd</v>
          </cell>
          <cell r="B4351" t="str">
            <v>z</v>
          </cell>
          <cell r="C4351" t="str">
            <v>late-8</v>
          </cell>
          <cell r="D4351" t="str">
            <v>W</v>
          </cell>
          <cell r="E4351" t="str">
            <v>d</v>
          </cell>
          <cell r="F4351" t="str">
            <v>early-8</v>
          </cell>
          <cell r="G4351" t="str">
            <v>zW</v>
          </cell>
          <cell r="H4351" t="str">
            <v>Wd</v>
          </cell>
          <cell r="I4351">
            <v>3</v>
          </cell>
          <cell r="J4351" t="str">
            <v>Not Found</v>
          </cell>
          <cell r="K4351">
            <v>5.0200000000000002E-2</v>
          </cell>
          <cell r="L4351">
            <v>4.0000000000000002E-4</v>
          </cell>
          <cell r="M4351">
            <v>2</v>
          </cell>
          <cell r="N4351" t="str">
            <v>Not Found</v>
          </cell>
          <cell r="O4351">
            <v>6.7900000000000002E-2</v>
          </cell>
          <cell r="P4351">
            <v>1.1000000000000001E-3</v>
          </cell>
          <cell r="Q4351">
            <v>2</v>
          </cell>
          <cell r="R4351">
            <v>-1.354427199650305</v>
          </cell>
          <cell r="S4351">
            <v>-0.80751627686259497</v>
          </cell>
          <cell r="T4351">
            <v>-1.4942746726155727</v>
          </cell>
          <cell r="U4351">
            <v>-1.1934395015254409</v>
          </cell>
          <cell r="V4351">
            <v>-0.7784228798463102</v>
          </cell>
          <cell r="W4351">
            <v>-1.1305032141685032</v>
          </cell>
          <cell r="X4351">
            <v>9</v>
          </cell>
          <cell r="Y4351">
            <v>21</v>
          </cell>
          <cell r="Z4351">
            <v>7.0000000000000009</v>
          </cell>
          <cell r="AA4351">
            <v>12</v>
          </cell>
          <cell r="AB4351">
            <v>22</v>
          </cell>
          <cell r="AC4351">
            <v>13</v>
          </cell>
        </row>
        <row r="4352">
          <cell r="A4352" t="str">
            <v>zWJ</v>
          </cell>
          <cell r="B4352" t="str">
            <v>z</v>
          </cell>
          <cell r="C4352" t="str">
            <v>late-8</v>
          </cell>
          <cell r="D4352" t="str">
            <v>W</v>
          </cell>
          <cell r="E4352" t="str">
            <v>J</v>
          </cell>
          <cell r="F4352" t="str">
            <v>mid-8</v>
          </cell>
          <cell r="G4352" t="str">
            <v>zW</v>
          </cell>
          <cell r="H4352" t="str">
            <v>WJ</v>
          </cell>
          <cell r="I4352">
            <v>4</v>
          </cell>
          <cell r="J4352" t="str">
            <v>Not Found</v>
          </cell>
          <cell r="K4352">
            <v>2.3E-2</v>
          </cell>
          <cell r="L4352">
            <v>1E-4</v>
          </cell>
          <cell r="M4352">
            <v>1</v>
          </cell>
          <cell r="N4352" t="str">
            <v>Not Found</v>
          </cell>
          <cell r="O4352">
            <v>2.07E-2</v>
          </cell>
          <cell r="P4352">
            <v>1E-4</v>
          </cell>
          <cell r="Q4352">
            <v>1</v>
          </cell>
          <cell r="R4352">
            <v>-1.982069751618188</v>
          </cell>
          <cell r="S4352">
            <v>-0.89465702970993566</v>
          </cell>
          <cell r="T4352">
            <v>-1.6553326729771722</v>
          </cell>
          <cell r="U4352">
            <v>-2.2739701313063372</v>
          </cell>
          <cell r="V4352">
            <v>-1.0838855348530503</v>
          </cell>
          <cell r="W4352">
            <v>-1.3621172138262847</v>
          </cell>
          <cell r="X4352">
            <v>2</v>
          </cell>
          <cell r="Y4352">
            <v>18</v>
          </cell>
          <cell r="Z4352">
            <v>5</v>
          </cell>
          <cell r="AA4352">
            <v>1</v>
          </cell>
          <cell r="AB4352">
            <v>14.000000000000002</v>
          </cell>
          <cell r="AC4352">
            <v>9</v>
          </cell>
        </row>
        <row r="4353">
          <cell r="A4353" t="str">
            <v>zWl</v>
          </cell>
          <cell r="B4353" t="str">
            <v>z</v>
          </cell>
          <cell r="C4353" t="str">
            <v>late-8</v>
          </cell>
          <cell r="D4353" t="str">
            <v>W</v>
          </cell>
          <cell r="E4353" t="str">
            <v>l</v>
          </cell>
          <cell r="F4353" t="str">
            <v>late-8</v>
          </cell>
          <cell r="G4353" t="str">
            <v>zW</v>
          </cell>
          <cell r="H4353" t="str">
            <v>Wl</v>
          </cell>
          <cell r="I4353">
            <v>5</v>
          </cell>
          <cell r="J4353" t="str">
            <v>Not Found</v>
          </cell>
          <cell r="K4353">
            <v>8.5900000000000004E-2</v>
          </cell>
          <cell r="L4353">
            <v>4.0000000000000002E-4</v>
          </cell>
          <cell r="M4353">
            <v>7</v>
          </cell>
          <cell r="N4353" t="str">
            <v>Not Found</v>
          </cell>
          <cell r="O4353">
            <v>9.5899999999999999E-2</v>
          </cell>
          <cell r="P4353">
            <v>2.9999999999999997E-4</v>
          </cell>
          <cell r="Q4353">
            <v>2</v>
          </cell>
          <cell r="R4353">
            <v>-0.53064635019245832</v>
          </cell>
          <cell r="S4353">
            <v>-0.80751627686259497</v>
          </cell>
          <cell r="T4353">
            <v>-0.68898467080757508</v>
          </cell>
          <cell r="U4353">
            <v>-0.55244675504524821</v>
          </cell>
          <cell r="V4353">
            <v>-1.0227930038517021</v>
          </cell>
          <cell r="W4353">
            <v>-1.1305032141685032</v>
          </cell>
          <cell r="X4353">
            <v>30</v>
          </cell>
          <cell r="Y4353">
            <v>21</v>
          </cell>
          <cell r="Z4353">
            <v>24</v>
          </cell>
          <cell r="AA4353">
            <v>28.999999999999996</v>
          </cell>
          <cell r="AB4353">
            <v>16</v>
          </cell>
          <cell r="AC4353">
            <v>13</v>
          </cell>
        </row>
        <row r="4354">
          <cell r="A4354" t="str">
            <v>zWn</v>
          </cell>
          <cell r="B4354" t="str">
            <v>z</v>
          </cell>
          <cell r="C4354" t="str">
            <v>late-8</v>
          </cell>
          <cell r="D4354" t="str">
            <v>W</v>
          </cell>
          <cell r="E4354" t="str">
            <v>n</v>
          </cell>
          <cell r="F4354" t="str">
            <v>early-8</v>
          </cell>
          <cell r="G4354" t="str">
            <v>zW</v>
          </cell>
          <cell r="H4354" t="str">
            <v>Wn</v>
          </cell>
          <cell r="I4354">
            <v>3</v>
          </cell>
          <cell r="J4354" t="str">
            <v>Not Found</v>
          </cell>
          <cell r="K4354">
            <v>0.1084</v>
          </cell>
          <cell r="L4354">
            <v>4.1000000000000003E-3</v>
          </cell>
          <cell r="M4354">
            <v>6</v>
          </cell>
          <cell r="N4354" t="str">
            <v>Not Found</v>
          </cell>
          <cell r="O4354">
            <v>0.1198</v>
          </cell>
          <cell r="P4354">
            <v>5.3E-3</v>
          </cell>
          <cell r="Q4354">
            <v>4</v>
          </cell>
          <cell r="R4354">
            <v>-1.145673918961408E-2</v>
          </cell>
          <cell r="S4354">
            <v>0.26721967492127358</v>
          </cell>
          <cell r="T4354">
            <v>-0.85004267116917465</v>
          </cell>
          <cell r="U4354">
            <v>-5.3136607282265273E-3</v>
          </cell>
          <cell r="V4354">
            <v>0.50452027118199683</v>
          </cell>
          <cell r="W4354">
            <v>-0.66727521485294028</v>
          </cell>
          <cell r="X4354">
            <v>50</v>
          </cell>
          <cell r="Y4354">
            <v>60</v>
          </cell>
          <cell r="Z4354">
            <v>20</v>
          </cell>
          <cell r="AA4354">
            <v>50</v>
          </cell>
          <cell r="AB4354">
            <v>70</v>
          </cell>
          <cell r="AC4354">
            <v>25</v>
          </cell>
        </row>
        <row r="4355">
          <cell r="A4355" t="str">
            <v>zWr</v>
          </cell>
          <cell r="B4355" t="str">
            <v>z</v>
          </cell>
          <cell r="C4355" t="str">
            <v>late-8</v>
          </cell>
          <cell r="D4355" t="str">
            <v>W</v>
          </cell>
          <cell r="E4355" t="str">
            <v>r</v>
          </cell>
          <cell r="F4355" t="str">
            <v>late-8</v>
          </cell>
          <cell r="G4355" t="str">
            <v>zW</v>
          </cell>
          <cell r="H4355" t="str">
            <v>Wr</v>
          </cell>
          <cell r="I4355">
            <v>5</v>
          </cell>
          <cell r="J4355" t="str">
            <v>Not Found</v>
          </cell>
          <cell r="K4355">
            <v>9.0700000000000003E-2</v>
          </cell>
          <cell r="L4355">
            <v>2.9999999999999997E-4</v>
          </cell>
          <cell r="M4355">
            <v>5</v>
          </cell>
          <cell r="N4355" t="str">
            <v>Not Found</v>
          </cell>
          <cell r="O4355">
            <v>0.1024</v>
          </cell>
          <cell r="P4355">
            <v>2.0000000000000001E-4</v>
          </cell>
          <cell r="Q4355">
            <v>2</v>
          </cell>
          <cell r="R4355">
            <v>-0.41988589984518487</v>
          </cell>
          <cell r="S4355">
            <v>-0.83656319447837524</v>
          </cell>
          <cell r="T4355">
            <v>-1.0111006715307742</v>
          </cell>
          <cell r="U4355">
            <v>-0.40364486746948908</v>
          </cell>
          <cell r="V4355">
            <v>-1.0533392693523762</v>
          </cell>
          <cell r="W4355">
            <v>-1.1305032141685032</v>
          </cell>
          <cell r="X4355">
            <v>34</v>
          </cell>
          <cell r="Y4355">
            <v>20</v>
          </cell>
          <cell r="Z4355">
            <v>15</v>
          </cell>
          <cell r="AA4355">
            <v>34</v>
          </cell>
          <cell r="AB4355">
            <v>15</v>
          </cell>
          <cell r="AC4355">
            <v>13</v>
          </cell>
        </row>
        <row r="4356">
          <cell r="A4356" t="str">
            <v>zWs</v>
          </cell>
          <cell r="B4356" t="str">
            <v>z</v>
          </cell>
          <cell r="C4356" t="str">
            <v>late-8</v>
          </cell>
          <cell r="D4356" t="str">
            <v>W</v>
          </cell>
          <cell r="E4356" t="str">
            <v>s</v>
          </cell>
          <cell r="F4356" t="str">
            <v>late-8</v>
          </cell>
          <cell r="G4356" t="str">
            <v>zW</v>
          </cell>
          <cell r="H4356" t="str">
            <v>Ws</v>
          </cell>
          <cell r="I4356">
            <v>5</v>
          </cell>
          <cell r="J4356" t="str">
            <v>Not Found</v>
          </cell>
          <cell r="K4356">
            <v>9.11E-2</v>
          </cell>
          <cell r="L4356">
            <v>8.0000000000000004E-4</v>
          </cell>
          <cell r="M4356">
            <v>4</v>
          </cell>
          <cell r="N4356" t="str">
            <v>Not Found</v>
          </cell>
          <cell r="O4356">
            <v>7.6799999999999993E-2</v>
          </cell>
          <cell r="P4356">
            <v>8.9999999999999998E-4</v>
          </cell>
          <cell r="Q4356">
            <v>2</v>
          </cell>
          <cell r="R4356">
            <v>-0.41065586231624551</v>
          </cell>
          <cell r="S4356">
            <v>-0.69132860639947413</v>
          </cell>
          <cell r="T4356">
            <v>-1.1721586718923735</v>
          </cell>
          <cell r="U4356">
            <v>-0.98969537853709411</v>
          </cell>
          <cell r="V4356">
            <v>-0.83951541084765835</v>
          </cell>
          <cell r="W4356">
            <v>-1.1305032141685032</v>
          </cell>
          <cell r="X4356">
            <v>34</v>
          </cell>
          <cell r="Y4356">
            <v>24</v>
          </cell>
          <cell r="Z4356">
            <v>12</v>
          </cell>
          <cell r="AA4356">
            <v>16</v>
          </cell>
          <cell r="AB4356">
            <v>21</v>
          </cell>
          <cell r="AC4356">
            <v>13</v>
          </cell>
        </row>
        <row r="4357">
          <cell r="A4357" t="str">
            <v>zWt</v>
          </cell>
          <cell r="B4357" t="str">
            <v>z</v>
          </cell>
          <cell r="C4357" t="str">
            <v>late-8</v>
          </cell>
          <cell r="D4357" t="str">
            <v>W</v>
          </cell>
          <cell r="E4357" t="str">
            <v>t</v>
          </cell>
          <cell r="F4357" t="str">
            <v>mid-8</v>
          </cell>
          <cell r="G4357" t="str">
            <v>zW</v>
          </cell>
          <cell r="H4357" t="str">
            <v>Wt</v>
          </cell>
          <cell r="I4357">
            <v>4</v>
          </cell>
          <cell r="J4357" t="str">
            <v>Not Found</v>
          </cell>
          <cell r="K4357">
            <v>7.8299999999999995E-2</v>
          </cell>
          <cell r="L4357">
            <v>5.0000000000000001E-4</v>
          </cell>
          <cell r="M4357">
            <v>9</v>
          </cell>
          <cell r="N4357" t="str">
            <v>Not Found</v>
          </cell>
          <cell r="O4357">
            <v>8.2600000000000007E-2</v>
          </cell>
          <cell r="P4357">
            <v>4.0000000000000002E-4</v>
          </cell>
          <cell r="Q4357">
            <v>2</v>
          </cell>
          <cell r="R4357">
            <v>-0.70601706324230828</v>
          </cell>
          <cell r="S4357">
            <v>-0.77846935924681471</v>
          </cell>
          <cell r="T4357">
            <v>-0.36686867008437607</v>
          </cell>
          <cell r="U4357">
            <v>-0.85691830962333959</v>
          </cell>
          <cell r="V4357">
            <v>-0.99224673835102817</v>
          </cell>
          <cell r="W4357">
            <v>-1.1305032141685032</v>
          </cell>
          <cell r="X4357">
            <v>24</v>
          </cell>
          <cell r="Y4357">
            <v>21</v>
          </cell>
          <cell r="Z4357">
            <v>36</v>
          </cell>
          <cell r="AA4357">
            <v>20</v>
          </cell>
          <cell r="AB4357">
            <v>17</v>
          </cell>
          <cell r="AC4357">
            <v>13</v>
          </cell>
        </row>
        <row r="4358">
          <cell r="A4358" t="str">
            <v>zWT</v>
          </cell>
          <cell r="B4358" t="str">
            <v>z</v>
          </cell>
          <cell r="C4358" t="str">
            <v>late-8</v>
          </cell>
          <cell r="D4358" t="str">
            <v>W</v>
          </cell>
          <cell r="E4358" t="str">
            <v>T</v>
          </cell>
          <cell r="F4358" t="str">
            <v>late-8</v>
          </cell>
          <cell r="G4358" t="str">
            <v>zW</v>
          </cell>
          <cell r="H4358" t="str">
            <v>WT</v>
          </cell>
          <cell r="I4358">
            <v>5</v>
          </cell>
          <cell r="J4358" t="str">
            <v>Not Found</v>
          </cell>
          <cell r="K4358">
            <v>1.9699999999999999E-2</v>
          </cell>
          <cell r="L4358">
            <v>5.9999999999999995E-4</v>
          </cell>
          <cell r="M4358">
            <v>2</v>
          </cell>
          <cell r="N4358" t="str">
            <v>Not Found</v>
          </cell>
          <cell r="O4358">
            <v>2.3E-2</v>
          </cell>
          <cell r="P4358">
            <v>5.9999999999999995E-4</v>
          </cell>
          <cell r="Q4358">
            <v>2</v>
          </cell>
          <cell r="R4358">
            <v>-2.0582175612319387</v>
          </cell>
          <cell r="S4358">
            <v>-0.74942244163103455</v>
          </cell>
          <cell r="T4358">
            <v>-1.4942746726155727</v>
          </cell>
          <cell r="U4358">
            <v>-2.2213171557026068</v>
          </cell>
          <cell r="V4358">
            <v>-0.93115420734968024</v>
          </cell>
          <cell r="W4358">
            <v>-1.1305032141685032</v>
          </cell>
          <cell r="X4358">
            <v>2</v>
          </cell>
          <cell r="Y4358">
            <v>22</v>
          </cell>
          <cell r="Z4358">
            <v>7.0000000000000009</v>
          </cell>
          <cell r="AA4358">
            <v>1</v>
          </cell>
          <cell r="AB4358">
            <v>18</v>
          </cell>
          <cell r="AC4358">
            <v>13</v>
          </cell>
        </row>
        <row r="4359">
          <cell r="A4359" t="str">
            <v>zYd</v>
          </cell>
          <cell r="B4359" t="str">
            <v>z</v>
          </cell>
          <cell r="C4359" t="str">
            <v>late-8</v>
          </cell>
          <cell r="D4359" t="str">
            <v>Y</v>
          </cell>
          <cell r="E4359" t="str">
            <v>d</v>
          </cell>
          <cell r="F4359" t="str">
            <v>early-8</v>
          </cell>
          <cell r="G4359" t="str">
            <v>zY</v>
          </cell>
          <cell r="H4359" t="str">
            <v>Yd</v>
          </cell>
          <cell r="I4359">
            <v>3</v>
          </cell>
          <cell r="J4359" t="str">
            <v>Not Found</v>
          </cell>
          <cell r="K4359">
            <v>7.4800000000000005E-2</v>
          </cell>
          <cell r="L4359">
            <v>2.7000000000000001E-3</v>
          </cell>
          <cell r="M4359">
            <v>10</v>
          </cell>
          <cell r="N4359" t="str">
            <v>Not Found</v>
          </cell>
          <cell r="O4359">
            <v>9.5899999999999999E-2</v>
          </cell>
          <cell r="P4359">
            <v>4.0000000000000001E-3</v>
          </cell>
          <cell r="Q4359">
            <v>8</v>
          </cell>
          <cell r="R4359">
            <v>-0.7867798916205283</v>
          </cell>
          <cell r="S4359">
            <v>-0.13943717169964967</v>
          </cell>
          <cell r="T4359">
            <v>-0.20581066972277653</v>
          </cell>
          <cell r="U4359">
            <v>-0.55244675504524821</v>
          </cell>
          <cell r="V4359">
            <v>0.10741881967323515</v>
          </cell>
          <cell r="W4359">
            <v>0.25918078377818571</v>
          </cell>
          <cell r="X4359">
            <v>22</v>
          </cell>
          <cell r="Y4359">
            <v>44</v>
          </cell>
          <cell r="Z4359">
            <v>42</v>
          </cell>
          <cell r="AA4359">
            <v>28.999999999999996</v>
          </cell>
          <cell r="AB4359">
            <v>55.000000000000007</v>
          </cell>
          <cell r="AC4359">
            <v>60</v>
          </cell>
        </row>
        <row r="4360">
          <cell r="A4360" t="str">
            <v>zYf</v>
          </cell>
          <cell r="B4360" t="str">
            <v>z</v>
          </cell>
          <cell r="C4360" t="str">
            <v>late-8</v>
          </cell>
          <cell r="D4360" t="str">
            <v>Y</v>
          </cell>
          <cell r="E4360" t="str">
            <v>f</v>
          </cell>
          <cell r="F4360" t="str">
            <v>mid-8</v>
          </cell>
          <cell r="G4360" t="str">
            <v>zY</v>
          </cell>
          <cell r="H4360" t="str">
            <v>Yf</v>
          </cell>
          <cell r="I4360">
            <v>4</v>
          </cell>
          <cell r="J4360" t="str">
            <v>Not Found</v>
          </cell>
          <cell r="K4360">
            <v>5.6500000000000002E-2</v>
          </cell>
          <cell r="L4360">
            <v>1.4E-3</v>
          </cell>
          <cell r="M4360">
            <v>5</v>
          </cell>
          <cell r="N4360" t="str">
            <v>Not Found</v>
          </cell>
          <cell r="O4360">
            <v>6.1699999999999998E-2</v>
          </cell>
          <cell r="P4360">
            <v>1.5E-3</v>
          </cell>
          <cell r="Q4360">
            <v>3</v>
          </cell>
          <cell r="R4360">
            <v>-1.2090541085695086</v>
          </cell>
          <cell r="S4360">
            <v>-0.51704710070479265</v>
          </cell>
          <cell r="T4360">
            <v>-1.0111006715307742</v>
          </cell>
          <cell r="U4360">
            <v>-1.3353736096746265</v>
          </cell>
          <cell r="V4360">
            <v>-0.65623781784361435</v>
          </cell>
          <cell r="W4360">
            <v>-0.89888921451072179</v>
          </cell>
          <cell r="X4360">
            <v>11</v>
          </cell>
          <cell r="Y4360">
            <v>30</v>
          </cell>
          <cell r="Z4360">
            <v>15</v>
          </cell>
          <cell r="AA4360">
            <v>9</v>
          </cell>
          <cell r="AB4360">
            <v>26</v>
          </cell>
          <cell r="AC4360">
            <v>18</v>
          </cell>
        </row>
        <row r="4361">
          <cell r="A4361" t="str">
            <v>zYk</v>
          </cell>
          <cell r="B4361" t="str">
            <v>z</v>
          </cell>
          <cell r="C4361" t="str">
            <v>late-8</v>
          </cell>
          <cell r="D4361" t="str">
            <v>Y</v>
          </cell>
          <cell r="E4361" t="str">
            <v>k</v>
          </cell>
          <cell r="F4361" t="str">
            <v>mid-8</v>
          </cell>
          <cell r="G4361" t="str">
            <v>zY</v>
          </cell>
          <cell r="H4361" t="str">
            <v>Yk</v>
          </cell>
          <cell r="I4361">
            <v>4</v>
          </cell>
          <cell r="J4361" t="str">
            <v>Not Found</v>
          </cell>
          <cell r="K4361">
            <v>9.0300000000000005E-2</v>
          </cell>
          <cell r="L4361">
            <v>3.2000000000000002E-3</v>
          </cell>
          <cell r="M4361">
            <v>7</v>
          </cell>
          <cell r="N4361" t="str">
            <v>Not Found</v>
          </cell>
          <cell r="O4361">
            <v>0.10299999999999999</v>
          </cell>
          <cell r="P4361">
            <v>2.5999999999999999E-3</v>
          </cell>
          <cell r="Q4361">
            <v>6</v>
          </cell>
          <cell r="R4361">
            <v>-0.42911593737412429</v>
          </cell>
          <cell r="S4361">
            <v>5.7974163792514658E-3</v>
          </cell>
          <cell r="T4361">
            <v>-0.68898467080757508</v>
          </cell>
          <cell r="U4361">
            <v>-0.38990930861634232</v>
          </cell>
          <cell r="V4361">
            <v>-0.32022889733620064</v>
          </cell>
          <cell r="W4361">
            <v>-0.20404721553737729</v>
          </cell>
          <cell r="X4361">
            <v>33</v>
          </cell>
          <cell r="Y4361">
            <v>50</v>
          </cell>
          <cell r="Z4361">
            <v>24</v>
          </cell>
          <cell r="AA4361">
            <v>35</v>
          </cell>
          <cell r="AB4361">
            <v>38</v>
          </cell>
          <cell r="AC4361">
            <v>42</v>
          </cell>
        </row>
        <row r="4362">
          <cell r="A4362" t="str">
            <v>zYl</v>
          </cell>
          <cell r="B4362" t="str">
            <v>z</v>
          </cell>
          <cell r="C4362" t="str">
            <v>late-8</v>
          </cell>
          <cell r="D4362" t="str">
            <v>Y</v>
          </cell>
          <cell r="E4362" t="str">
            <v>l</v>
          </cell>
          <cell r="F4362" t="str">
            <v>late-8</v>
          </cell>
          <cell r="G4362" t="str">
            <v>zY</v>
          </cell>
          <cell r="H4362" t="str">
            <v>Yl</v>
          </cell>
          <cell r="I4362">
            <v>5</v>
          </cell>
          <cell r="J4362" t="str">
            <v>Not Found</v>
          </cell>
          <cell r="K4362">
            <v>0.1105</v>
          </cell>
          <cell r="L4362">
            <v>2.8E-3</v>
          </cell>
          <cell r="M4362">
            <v>13</v>
          </cell>
          <cell r="N4362" t="str">
            <v>Not Found</v>
          </cell>
          <cell r="O4362">
            <v>0.1239</v>
          </cell>
          <cell r="P4362">
            <v>3.3999999999999998E-3</v>
          </cell>
          <cell r="Q4362">
            <v>6</v>
          </cell>
          <cell r="R4362">
            <v>3.7000957837318174E-2</v>
          </cell>
          <cell r="S4362">
            <v>-0.1103902540838695</v>
          </cell>
          <cell r="T4362">
            <v>0.27736333136202201</v>
          </cell>
          <cell r="U4362">
            <v>8.8545991434944377E-2</v>
          </cell>
          <cell r="V4362">
            <v>-7.5858773330808829E-2</v>
          </cell>
          <cell r="W4362">
            <v>-0.20404721553737729</v>
          </cell>
          <cell r="X4362">
            <v>51</v>
          </cell>
          <cell r="Y4362">
            <v>45</v>
          </cell>
          <cell r="Z4362">
            <v>61</v>
          </cell>
          <cell r="AA4362">
            <v>54</v>
          </cell>
          <cell r="AB4362">
            <v>48</v>
          </cell>
          <cell r="AC4362">
            <v>42</v>
          </cell>
        </row>
        <row r="4363">
          <cell r="A4363" t="str">
            <v>zYm</v>
          </cell>
          <cell r="B4363" t="str">
            <v>z</v>
          </cell>
          <cell r="C4363" t="str">
            <v>late-8</v>
          </cell>
          <cell r="D4363" t="str">
            <v>Y</v>
          </cell>
          <cell r="E4363" t="str">
            <v>m</v>
          </cell>
          <cell r="F4363" t="str">
            <v>early-8</v>
          </cell>
          <cell r="G4363" t="str">
            <v>zY</v>
          </cell>
          <cell r="H4363" t="str">
            <v>Ym</v>
          </cell>
          <cell r="I4363">
            <v>3</v>
          </cell>
          <cell r="J4363" t="str">
            <v>Not Found</v>
          </cell>
          <cell r="K4363">
            <v>8.6300000000000002E-2</v>
          </cell>
          <cell r="L4363">
            <v>1.2999999999999999E-3</v>
          </cell>
          <cell r="M4363">
            <v>7</v>
          </cell>
          <cell r="N4363" t="str">
            <v>Not Found</v>
          </cell>
          <cell r="O4363">
            <v>8.7800000000000003E-2</v>
          </cell>
          <cell r="P4363">
            <v>1.2999999999999999E-3</v>
          </cell>
          <cell r="Q4363">
            <v>5</v>
          </cell>
          <cell r="R4363">
            <v>-0.52141631266351895</v>
          </cell>
          <cell r="S4363">
            <v>-0.54609401832057292</v>
          </cell>
          <cell r="T4363">
            <v>-0.68898467080757508</v>
          </cell>
          <cell r="U4363">
            <v>-0.73787679956273244</v>
          </cell>
          <cell r="V4363">
            <v>-0.71733034884496238</v>
          </cell>
          <cell r="W4363">
            <v>-0.43566121519515877</v>
          </cell>
          <cell r="X4363">
            <v>30</v>
          </cell>
          <cell r="Y4363">
            <v>28.999999999999996</v>
          </cell>
          <cell r="Z4363">
            <v>24</v>
          </cell>
          <cell r="AA4363">
            <v>23</v>
          </cell>
          <cell r="AB4363">
            <v>24</v>
          </cell>
          <cell r="AC4363">
            <v>33</v>
          </cell>
        </row>
        <row r="4364">
          <cell r="A4364" t="str">
            <v>zYn</v>
          </cell>
          <cell r="B4364" t="str">
            <v>z</v>
          </cell>
          <cell r="C4364" t="str">
            <v>late-8</v>
          </cell>
          <cell r="D4364" t="str">
            <v>Y</v>
          </cell>
          <cell r="E4364" t="str">
            <v>n</v>
          </cell>
          <cell r="F4364" t="str">
            <v>early-8</v>
          </cell>
          <cell r="G4364" t="str">
            <v>zY</v>
          </cell>
          <cell r="H4364" t="str">
            <v>Yn</v>
          </cell>
          <cell r="I4364">
            <v>3</v>
          </cell>
          <cell r="J4364" t="str">
            <v>Not Found</v>
          </cell>
          <cell r="K4364">
            <v>0.13289999999999999</v>
          </cell>
          <cell r="L4364">
            <v>5.0000000000000001E-3</v>
          </cell>
          <cell r="M4364">
            <v>16</v>
          </cell>
          <cell r="N4364" t="str">
            <v>Not Found</v>
          </cell>
          <cell r="O4364">
            <v>0.14779999999999999</v>
          </cell>
          <cell r="P4364">
            <v>7.7999999999999996E-3</v>
          </cell>
          <cell r="Q4364">
            <v>10</v>
          </cell>
          <cell r="R4364">
            <v>0.55388305945792748</v>
          </cell>
          <cell r="S4364">
            <v>0.52864193346329558</v>
          </cell>
          <cell r="T4364">
            <v>0.76053733244682054</v>
          </cell>
          <cell r="U4364">
            <v>0.63567908575196574</v>
          </cell>
          <cell r="V4364">
            <v>1.2681769086988464</v>
          </cell>
          <cell r="W4364">
            <v>0.72240878309374867</v>
          </cell>
          <cell r="X4364">
            <v>71</v>
          </cell>
          <cell r="Y4364">
            <v>70</v>
          </cell>
          <cell r="Z4364">
            <v>78</v>
          </cell>
          <cell r="AA4364">
            <v>74</v>
          </cell>
          <cell r="AB4364">
            <v>90</v>
          </cell>
          <cell r="AC4364">
            <v>76</v>
          </cell>
        </row>
        <row r="4365">
          <cell r="A4365" t="str">
            <v>zYp</v>
          </cell>
          <cell r="B4365" t="str">
            <v>z</v>
          </cell>
          <cell r="C4365" t="str">
            <v>late-8</v>
          </cell>
          <cell r="D4365" t="str">
            <v>Y</v>
          </cell>
          <cell r="E4365" t="str">
            <v>p</v>
          </cell>
          <cell r="F4365" t="str">
            <v>early-8</v>
          </cell>
          <cell r="G4365" t="str">
            <v>zY</v>
          </cell>
          <cell r="H4365" t="str">
            <v>Yp</v>
          </cell>
          <cell r="I4365">
            <v>3</v>
          </cell>
          <cell r="J4365" t="str">
            <v>Not Found</v>
          </cell>
          <cell r="K4365">
            <v>7.3999999999999996E-2</v>
          </cell>
          <cell r="L4365">
            <v>1.6000000000000001E-3</v>
          </cell>
          <cell r="M4365">
            <v>5</v>
          </cell>
          <cell r="N4365" t="str">
            <v>Not Found</v>
          </cell>
          <cell r="O4365">
            <v>7.4800000000000005E-2</v>
          </cell>
          <cell r="P4365">
            <v>1.8E-3</v>
          </cell>
          <cell r="Q4365">
            <v>5</v>
          </cell>
          <cell r="R4365">
            <v>-0.80523996667840736</v>
          </cell>
          <cell r="S4365">
            <v>-0.45895326547323223</v>
          </cell>
          <cell r="T4365">
            <v>-1.0111006715307742</v>
          </cell>
          <cell r="U4365">
            <v>-1.0354805747142504</v>
          </cell>
          <cell r="V4365">
            <v>-0.56459902134159246</v>
          </cell>
          <cell r="W4365">
            <v>-0.43566121519515877</v>
          </cell>
          <cell r="X4365">
            <v>21</v>
          </cell>
          <cell r="Y4365">
            <v>32</v>
          </cell>
          <cell r="Z4365">
            <v>15</v>
          </cell>
          <cell r="AA4365">
            <v>15</v>
          </cell>
          <cell r="AB4365">
            <v>28.999999999999996</v>
          </cell>
          <cell r="AC4365">
            <v>33</v>
          </cell>
        </row>
        <row r="4366">
          <cell r="A4366" t="str">
            <v>zYr</v>
          </cell>
          <cell r="B4366" t="str">
            <v>z</v>
          </cell>
          <cell r="C4366" t="str">
            <v>late-8</v>
          </cell>
          <cell r="D4366" t="str">
            <v>Y</v>
          </cell>
          <cell r="E4366" t="str">
            <v>r</v>
          </cell>
          <cell r="F4366" t="str">
            <v>late-8</v>
          </cell>
          <cell r="G4366" t="str">
            <v>zY</v>
          </cell>
          <cell r="H4366" t="str">
            <v>Yr</v>
          </cell>
          <cell r="I4366">
            <v>5</v>
          </cell>
          <cell r="J4366" t="str">
            <v>Not Found</v>
          </cell>
          <cell r="K4366">
            <v>0.1152</v>
          </cell>
          <cell r="L4366">
            <v>2.0999999999999999E-3</v>
          </cell>
          <cell r="M4366">
            <v>12</v>
          </cell>
          <cell r="N4366" t="str">
            <v>Not Found</v>
          </cell>
          <cell r="O4366">
            <v>0.13039999999999999</v>
          </cell>
          <cell r="P4366">
            <v>3.2000000000000002E-3</v>
          </cell>
          <cell r="Q4366">
            <v>4</v>
          </cell>
          <cell r="R4366">
            <v>0.14545389880235671</v>
          </cell>
          <cell r="S4366">
            <v>-0.31371867739433112</v>
          </cell>
          <cell r="T4366">
            <v>0.11630533100042251</v>
          </cell>
          <cell r="U4366">
            <v>0.2373478790107032</v>
          </cell>
          <cell r="V4366">
            <v>-0.13695130433215669</v>
          </cell>
          <cell r="W4366">
            <v>-0.66727521485294028</v>
          </cell>
          <cell r="X4366">
            <v>56.000000000000007</v>
          </cell>
          <cell r="Y4366">
            <v>37</v>
          </cell>
          <cell r="Z4366">
            <v>54</v>
          </cell>
          <cell r="AA4366">
            <v>59</v>
          </cell>
          <cell r="AB4366">
            <v>45</v>
          </cell>
          <cell r="AC4366">
            <v>25</v>
          </cell>
        </row>
        <row r="4367">
          <cell r="A4367" t="str">
            <v>zYs</v>
          </cell>
          <cell r="B4367" t="str">
            <v>z</v>
          </cell>
          <cell r="C4367" t="str">
            <v>late-8</v>
          </cell>
          <cell r="D4367" t="str">
            <v>Y</v>
          </cell>
          <cell r="E4367" t="str">
            <v>s</v>
          </cell>
          <cell r="F4367" t="str">
            <v>late-8</v>
          </cell>
          <cell r="G4367" t="str">
            <v>zY</v>
          </cell>
          <cell r="H4367" t="str">
            <v>Ys</v>
          </cell>
          <cell r="I4367">
            <v>5</v>
          </cell>
          <cell r="J4367" t="str">
            <v>Not Found</v>
          </cell>
          <cell r="K4367">
            <v>0.1157</v>
          </cell>
          <cell r="L4367">
            <v>1.6000000000000001E-3</v>
          </cell>
          <cell r="M4367">
            <v>8</v>
          </cell>
          <cell r="N4367" t="str">
            <v>Not Found</v>
          </cell>
          <cell r="O4367">
            <v>0.1048</v>
          </cell>
          <cell r="P4367">
            <v>2.0999999999999999E-3</v>
          </cell>
          <cell r="Q4367">
            <v>5</v>
          </cell>
          <cell r="R4367">
            <v>0.15699144571353102</v>
          </cell>
          <cell r="S4367">
            <v>-0.45895326547323223</v>
          </cell>
          <cell r="T4367">
            <v>-0.52792667044597552</v>
          </cell>
          <cell r="U4367">
            <v>-0.34870263205690116</v>
          </cell>
          <cell r="V4367">
            <v>-0.47296022483957056</v>
          </cell>
          <cell r="W4367">
            <v>-0.43566121519515877</v>
          </cell>
          <cell r="X4367">
            <v>56.000000000000007</v>
          </cell>
          <cell r="Y4367">
            <v>32</v>
          </cell>
          <cell r="Z4367">
            <v>30</v>
          </cell>
          <cell r="AA4367">
            <v>36</v>
          </cell>
          <cell r="AB4367">
            <v>32</v>
          </cell>
          <cell r="AC4367">
            <v>33</v>
          </cell>
        </row>
        <row r="4368">
          <cell r="A4368" t="str">
            <v>zYt</v>
          </cell>
          <cell r="B4368" t="str">
            <v>z</v>
          </cell>
          <cell r="C4368" t="str">
            <v>late-8</v>
          </cell>
          <cell r="D4368" t="str">
            <v>Y</v>
          </cell>
          <cell r="E4368" t="str">
            <v>t</v>
          </cell>
          <cell r="F4368" t="str">
            <v>mid-8</v>
          </cell>
          <cell r="G4368" t="str">
            <v>zY</v>
          </cell>
          <cell r="H4368" t="str">
            <v>Yt</v>
          </cell>
          <cell r="I4368">
            <v>4</v>
          </cell>
          <cell r="J4368" t="str">
            <v>Not Found</v>
          </cell>
          <cell r="K4368">
            <v>0.1028</v>
          </cell>
          <cell r="L4368">
            <v>3.5999999999999999E-3</v>
          </cell>
          <cell r="M4368">
            <v>11</v>
          </cell>
          <cell r="N4368" t="str">
            <v>Not Found</v>
          </cell>
          <cell r="O4368">
            <v>0.1106</v>
          </cell>
          <cell r="P4368">
            <v>4.1000000000000003E-3</v>
          </cell>
          <cell r="Q4368">
            <v>9</v>
          </cell>
          <cell r="R4368">
            <v>-0.14067726459476634</v>
          </cell>
          <cell r="S4368">
            <v>0.1219850868423723</v>
          </cell>
          <cell r="T4368">
            <v>-4.4752669361177014E-2</v>
          </cell>
          <cell r="U4368">
            <v>-0.21592556314314698</v>
          </cell>
          <cell r="V4368">
            <v>0.13796508517390921</v>
          </cell>
          <cell r="W4368">
            <v>0.49079478343596716</v>
          </cell>
          <cell r="X4368">
            <v>44</v>
          </cell>
          <cell r="Y4368">
            <v>55.000000000000007</v>
          </cell>
          <cell r="Z4368">
            <v>48</v>
          </cell>
          <cell r="AA4368">
            <v>41</v>
          </cell>
          <cell r="AB4368">
            <v>56.000000000000007</v>
          </cell>
          <cell r="AC4368">
            <v>69</v>
          </cell>
        </row>
        <row r="4369">
          <cell r="A4369" t="str">
            <v>zYv</v>
          </cell>
          <cell r="B4369" t="str">
            <v>z</v>
          </cell>
          <cell r="C4369" t="str">
            <v>late-8</v>
          </cell>
          <cell r="D4369" t="str">
            <v>Y</v>
          </cell>
          <cell r="E4369" t="str">
            <v>v</v>
          </cell>
          <cell r="F4369" t="str">
            <v>mid-8</v>
          </cell>
          <cell r="G4369" t="str">
            <v>zY</v>
          </cell>
          <cell r="H4369" t="str">
            <v>Yv</v>
          </cell>
          <cell r="I4369">
            <v>4</v>
          </cell>
          <cell r="J4369" t="str">
            <v>Not Found</v>
          </cell>
          <cell r="K4369">
            <v>6.0499999999999998E-2</v>
          </cell>
          <cell r="L4369">
            <v>1.6000000000000001E-3</v>
          </cell>
          <cell r="M4369">
            <v>7</v>
          </cell>
          <cell r="N4369" t="str">
            <v>Not Found</v>
          </cell>
          <cell r="O4369">
            <v>6.4500000000000002E-2</v>
          </cell>
          <cell r="P4369">
            <v>8.9999999999999998E-4</v>
          </cell>
          <cell r="Q4369">
            <v>4</v>
          </cell>
          <cell r="R4369">
            <v>-1.1167537332801141</v>
          </cell>
          <cell r="S4369">
            <v>-0.45895326547323223</v>
          </cell>
          <cell r="T4369">
            <v>-0.68898467080757508</v>
          </cell>
          <cell r="U4369">
            <v>-1.2712743350266071</v>
          </cell>
          <cell r="V4369">
            <v>-0.83951541084765835</v>
          </cell>
          <cell r="W4369">
            <v>-0.66727521485294028</v>
          </cell>
          <cell r="X4369">
            <v>13</v>
          </cell>
          <cell r="Y4369">
            <v>32</v>
          </cell>
          <cell r="Z4369">
            <v>24</v>
          </cell>
          <cell r="AA4369">
            <v>10</v>
          </cell>
          <cell r="AB4369">
            <v>21</v>
          </cell>
          <cell r="AC4369">
            <v>25</v>
          </cell>
        </row>
        <row r="4370">
          <cell r="A4370" t="str">
            <v>zYz</v>
          </cell>
          <cell r="B4370" t="str">
            <v>z</v>
          </cell>
          <cell r="C4370" t="str">
            <v>late-8</v>
          </cell>
          <cell r="D4370" t="str">
            <v>Y</v>
          </cell>
          <cell r="E4370" t="str">
            <v>z</v>
          </cell>
          <cell r="F4370" t="str">
            <v>late-8</v>
          </cell>
          <cell r="G4370" t="str">
            <v>zY</v>
          </cell>
          <cell r="H4370" t="str">
            <v>Yz</v>
          </cell>
          <cell r="I4370">
            <v>5</v>
          </cell>
          <cell r="J4370" t="str">
            <v>Not Found</v>
          </cell>
          <cell r="K4370">
            <v>5.7000000000000002E-2</v>
          </cell>
          <cell r="L4370">
            <v>1.1000000000000001E-3</v>
          </cell>
          <cell r="M4370">
            <v>5</v>
          </cell>
          <cell r="N4370" t="str">
            <v>Not Found</v>
          </cell>
          <cell r="O4370">
            <v>6.6500000000000004E-2</v>
          </cell>
          <cell r="P4370">
            <v>6.9999999999999999E-4</v>
          </cell>
          <cell r="Q4370">
            <v>4</v>
          </cell>
          <cell r="R4370">
            <v>-1.1975165616583341</v>
          </cell>
          <cell r="S4370">
            <v>-0.60418785355213334</v>
          </cell>
          <cell r="T4370">
            <v>-1.0111006715307742</v>
          </cell>
          <cell r="U4370">
            <v>-1.2254891388494504</v>
          </cell>
          <cell r="V4370">
            <v>-0.90060794184900617</v>
          </cell>
          <cell r="W4370">
            <v>-0.66727521485294028</v>
          </cell>
          <cell r="X4370">
            <v>12</v>
          </cell>
          <cell r="Y4370">
            <v>27</v>
          </cell>
          <cell r="Z4370">
            <v>15</v>
          </cell>
          <cell r="AA4370">
            <v>11</v>
          </cell>
          <cell r="AB4370">
            <v>19</v>
          </cell>
          <cell r="AC4370">
            <v>25</v>
          </cell>
        </row>
      </sheetData>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reativecommons.org/licenses/by-nc/4.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8"/>
  <sheetViews>
    <sheetView tabSelected="1" workbookViewId="0">
      <selection activeCell="A9" sqref="A9"/>
    </sheetView>
  </sheetViews>
  <sheetFormatPr defaultRowHeight="15" x14ac:dyDescent="0.2"/>
  <cols>
    <col min="1" max="1" width="109" style="57" customWidth="1"/>
  </cols>
  <sheetData>
    <row r="1" spans="1:1" x14ac:dyDescent="0.2">
      <c r="A1" s="173" t="s">
        <v>320</v>
      </c>
    </row>
    <row r="2" spans="1:1" ht="21.75" customHeight="1" x14ac:dyDescent="0.2">
      <c r="A2" s="148" t="s">
        <v>303</v>
      </c>
    </row>
    <row r="3" spans="1:1" ht="30" x14ac:dyDescent="0.2">
      <c r="A3" s="56" t="s">
        <v>162</v>
      </c>
    </row>
    <row r="4" spans="1:1" ht="32.25" customHeight="1" x14ac:dyDescent="0.2">
      <c r="A4" s="56" t="s">
        <v>308</v>
      </c>
    </row>
    <row r="5" spans="1:1" ht="30" x14ac:dyDescent="0.2">
      <c r="A5" s="56" t="s">
        <v>309</v>
      </c>
    </row>
    <row r="6" spans="1:1" x14ac:dyDescent="0.2">
      <c r="A6" s="56" t="s">
        <v>310</v>
      </c>
    </row>
    <row r="7" spans="1:1" ht="30" x14ac:dyDescent="0.2">
      <c r="A7" s="56" t="s">
        <v>311</v>
      </c>
    </row>
    <row r="8" spans="1:1" ht="45" x14ac:dyDescent="0.2">
      <c r="A8" s="56" t="s">
        <v>312</v>
      </c>
    </row>
    <row r="9" spans="1:1" ht="30" x14ac:dyDescent="0.2">
      <c r="A9" s="56" t="s">
        <v>313</v>
      </c>
    </row>
    <row r="10" spans="1:1" ht="105" x14ac:dyDescent="0.2">
      <c r="A10" s="69" t="s">
        <v>316</v>
      </c>
    </row>
    <row r="11" spans="1:1" x14ac:dyDescent="0.2">
      <c r="A11" s="149" t="s">
        <v>304</v>
      </c>
    </row>
    <row r="12" spans="1:1" ht="375" x14ac:dyDescent="0.2">
      <c r="A12" s="56" t="s">
        <v>318</v>
      </c>
    </row>
    <row r="13" spans="1:1" x14ac:dyDescent="0.2">
      <c r="A13" s="149" t="s">
        <v>305</v>
      </c>
    </row>
    <row r="14" spans="1:1" ht="30" x14ac:dyDescent="0.2">
      <c r="A14" s="69" t="s">
        <v>315</v>
      </c>
    </row>
    <row r="15" spans="1:1" ht="30" x14ac:dyDescent="0.2">
      <c r="A15" s="56" t="s">
        <v>307</v>
      </c>
    </row>
    <row r="16" spans="1:1" ht="45" x14ac:dyDescent="0.2">
      <c r="A16" s="56" t="s">
        <v>314</v>
      </c>
    </row>
    <row r="17" spans="1:1" ht="45" x14ac:dyDescent="0.2">
      <c r="A17" s="56" t="s">
        <v>306</v>
      </c>
    </row>
    <row r="18" spans="1:1" x14ac:dyDescent="0.2">
      <c r="A18" s="150" t="s">
        <v>319</v>
      </c>
    </row>
  </sheetData>
  <hyperlinks>
    <hyperlink ref="A1" r:id="rId1" xr:uid="{9F53BA28-E732-4AF2-A632-AFC4730160ED}"/>
  </hyperlinks>
  <pageMargins left="0.25" right="0.25" top="0.75" bottom="0.75" header="0.3" footer="0.3"/>
  <pageSetup scale="76"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4"/>
  <sheetViews>
    <sheetView topLeftCell="A13" workbookViewId="0">
      <selection activeCell="A32" sqref="A32:XFD32"/>
    </sheetView>
  </sheetViews>
  <sheetFormatPr defaultRowHeight="15.75" x14ac:dyDescent="0.2"/>
  <cols>
    <col min="1" max="2" width="9.140625" style="2"/>
    <col min="3" max="3" width="9.140625" style="3"/>
    <col min="4" max="4" width="9.140625" style="4"/>
    <col min="5" max="5" width="34.7109375" style="2" customWidth="1"/>
  </cols>
  <sheetData>
    <row r="1" spans="1:5" ht="41.25" customHeight="1" x14ac:dyDescent="0.2">
      <c r="A1" s="162" t="s">
        <v>8</v>
      </c>
      <c r="B1" s="162"/>
      <c r="C1" s="162"/>
      <c r="D1" s="162"/>
      <c r="E1" s="162"/>
    </row>
    <row r="2" spans="1:5" ht="16.5" x14ac:dyDescent="0.2">
      <c r="A2" s="159" t="s">
        <v>9</v>
      </c>
      <c r="B2" s="159"/>
      <c r="C2" s="5" t="s">
        <v>10</v>
      </c>
      <c r="D2" s="6" t="s">
        <v>7</v>
      </c>
      <c r="E2" s="7" t="s">
        <v>11</v>
      </c>
    </row>
    <row r="3" spans="1:5" x14ac:dyDescent="0.2">
      <c r="A3" s="155" t="s">
        <v>12</v>
      </c>
      <c r="B3" s="155"/>
      <c r="C3" s="8" t="s">
        <v>13</v>
      </c>
      <c r="D3" s="9" t="s">
        <v>13</v>
      </c>
      <c r="E3" s="10"/>
    </row>
    <row r="4" spans="1:5" ht="30" x14ac:dyDescent="0.2">
      <c r="A4" s="155"/>
      <c r="B4" s="155"/>
      <c r="C4" s="11" t="s">
        <v>14</v>
      </c>
      <c r="D4" s="9" t="s">
        <v>0</v>
      </c>
      <c r="E4" s="23" t="s">
        <v>205</v>
      </c>
    </row>
    <row r="5" spans="1:5" x14ac:dyDescent="0.2">
      <c r="A5" s="155"/>
      <c r="B5" s="155"/>
      <c r="C5" s="8" t="s">
        <v>15</v>
      </c>
      <c r="D5" s="9" t="s">
        <v>15</v>
      </c>
      <c r="E5" s="10"/>
    </row>
    <row r="6" spans="1:5" ht="30" x14ac:dyDescent="0.2">
      <c r="A6" s="155"/>
      <c r="B6" s="155"/>
      <c r="C6" s="11" t="s">
        <v>16</v>
      </c>
      <c r="D6" s="9" t="s">
        <v>17</v>
      </c>
      <c r="E6" s="23" t="s">
        <v>207</v>
      </c>
    </row>
    <row r="7" spans="1:5" x14ac:dyDescent="0.2">
      <c r="A7" s="155"/>
      <c r="B7" s="155"/>
      <c r="C7" s="12" t="s">
        <v>18</v>
      </c>
      <c r="D7" s="13" t="s">
        <v>19</v>
      </c>
      <c r="E7" s="14" t="s">
        <v>206</v>
      </c>
    </row>
    <row r="8" spans="1:5" x14ac:dyDescent="0.2">
      <c r="A8" s="160" t="s">
        <v>20</v>
      </c>
      <c r="B8" s="160"/>
      <c r="C8" s="15" t="s">
        <v>21</v>
      </c>
      <c r="D8" s="16" t="s">
        <v>21</v>
      </c>
      <c r="E8" s="17"/>
    </row>
    <row r="9" spans="1:5" x14ac:dyDescent="0.2">
      <c r="A9" s="160"/>
      <c r="B9" s="160"/>
      <c r="C9" s="8" t="s">
        <v>22</v>
      </c>
      <c r="D9" s="9" t="s">
        <v>23</v>
      </c>
      <c r="E9" s="10"/>
    </row>
    <row r="10" spans="1:5" x14ac:dyDescent="0.2">
      <c r="A10" s="160"/>
      <c r="B10" s="160"/>
      <c r="C10" s="12" t="s">
        <v>24</v>
      </c>
      <c r="D10" s="13" t="s">
        <v>24</v>
      </c>
      <c r="E10" s="14"/>
    </row>
    <row r="11" spans="1:5" x14ac:dyDescent="0.2">
      <c r="A11" s="160" t="s">
        <v>25</v>
      </c>
      <c r="B11" s="160"/>
      <c r="C11" s="15" t="s">
        <v>26</v>
      </c>
      <c r="D11" s="16" t="s">
        <v>26</v>
      </c>
      <c r="E11" s="17"/>
    </row>
    <row r="12" spans="1:5" ht="30" x14ac:dyDescent="0.2">
      <c r="A12" s="160"/>
      <c r="B12" s="160"/>
      <c r="C12" s="18" t="s">
        <v>27</v>
      </c>
      <c r="D12" s="9" t="s">
        <v>28</v>
      </c>
      <c r="E12" s="23" t="s">
        <v>208</v>
      </c>
    </row>
    <row r="13" spans="1:5" x14ac:dyDescent="0.2">
      <c r="A13" s="160"/>
      <c r="B13" s="160"/>
      <c r="C13" s="11" t="s">
        <v>29</v>
      </c>
      <c r="D13" s="9" t="s">
        <v>29</v>
      </c>
      <c r="E13" s="10"/>
    </row>
    <row r="14" spans="1:5" ht="30" x14ac:dyDescent="0.2">
      <c r="A14" s="160"/>
      <c r="B14" s="160"/>
      <c r="C14" s="8" t="s">
        <v>30</v>
      </c>
      <c r="D14" s="9" t="s">
        <v>31</v>
      </c>
      <c r="E14" s="23" t="s">
        <v>209</v>
      </c>
    </row>
    <row r="15" spans="1:5" ht="30" x14ac:dyDescent="0.2">
      <c r="A15" s="160"/>
      <c r="B15" s="160"/>
      <c r="C15" s="12" t="s">
        <v>33</v>
      </c>
      <c r="D15" s="13" t="s">
        <v>34</v>
      </c>
      <c r="E15" s="19" t="s">
        <v>210</v>
      </c>
    </row>
    <row r="16" spans="1:5" ht="25.5" customHeight="1" x14ac:dyDescent="0.2">
      <c r="A16" s="160" t="s">
        <v>35</v>
      </c>
      <c r="B16" s="161" t="s">
        <v>36</v>
      </c>
      <c r="C16" s="15" t="s">
        <v>37</v>
      </c>
      <c r="D16" s="16" t="s">
        <v>37</v>
      </c>
      <c r="E16" s="17"/>
    </row>
    <row r="17" spans="1:9" ht="25.5" customHeight="1" x14ac:dyDescent="0.2">
      <c r="A17" s="160"/>
      <c r="B17" s="161"/>
      <c r="C17" s="8" t="s">
        <v>38</v>
      </c>
      <c r="D17" s="9" t="s">
        <v>38</v>
      </c>
      <c r="E17" s="10"/>
    </row>
    <row r="18" spans="1:9" ht="25.5" customHeight="1" x14ac:dyDescent="0.2">
      <c r="A18" s="160"/>
      <c r="B18" s="156" t="s">
        <v>39</v>
      </c>
      <c r="C18" s="8" t="s">
        <v>40</v>
      </c>
      <c r="D18" s="9" t="s">
        <v>40</v>
      </c>
      <c r="E18" s="10"/>
    </row>
    <row r="19" spans="1:9" ht="25.5" customHeight="1" x14ac:dyDescent="0.2">
      <c r="A19" s="160"/>
      <c r="B19" s="156"/>
      <c r="C19" s="8" t="s">
        <v>41</v>
      </c>
      <c r="D19" s="9" t="s">
        <v>41</v>
      </c>
      <c r="E19" s="10"/>
    </row>
    <row r="20" spans="1:9" ht="25.5" customHeight="1" x14ac:dyDescent="0.2">
      <c r="A20" s="160"/>
      <c r="B20" s="157" t="s">
        <v>42</v>
      </c>
      <c r="C20" s="8" t="s">
        <v>43</v>
      </c>
      <c r="D20" s="9" t="s">
        <v>43</v>
      </c>
      <c r="E20" s="10"/>
    </row>
    <row r="21" spans="1:9" ht="25.5" customHeight="1" x14ac:dyDescent="0.2">
      <c r="A21" s="160"/>
      <c r="B21" s="157"/>
      <c r="C21" s="12" t="s">
        <v>44</v>
      </c>
      <c r="D21" s="13" t="s">
        <v>44</v>
      </c>
      <c r="E21" s="14"/>
    </row>
    <row r="22" spans="1:9" ht="27.75" customHeight="1" x14ac:dyDescent="0.2">
      <c r="A22" s="155" t="s">
        <v>45</v>
      </c>
      <c r="B22" s="156" t="s">
        <v>36</v>
      </c>
      <c r="C22" s="8" t="s">
        <v>46</v>
      </c>
      <c r="D22" s="9" t="s">
        <v>46</v>
      </c>
      <c r="E22" s="10"/>
      <c r="G22" s="20"/>
      <c r="H22" s="21"/>
      <c r="I22" s="20"/>
    </row>
    <row r="23" spans="1:9" ht="27.75" customHeight="1" x14ac:dyDescent="0.2">
      <c r="A23" s="155"/>
      <c r="B23" s="156"/>
      <c r="C23" s="8" t="s">
        <v>47</v>
      </c>
      <c r="D23" s="9" t="s">
        <v>47</v>
      </c>
      <c r="E23" s="10"/>
    </row>
    <row r="24" spans="1:9" x14ac:dyDescent="0.2">
      <c r="A24" s="155"/>
      <c r="B24" s="157" t="s">
        <v>39</v>
      </c>
      <c r="C24" s="3" t="s">
        <v>48</v>
      </c>
      <c r="D24" s="9" t="s">
        <v>49</v>
      </c>
      <c r="E24" s="10" t="s">
        <v>211</v>
      </c>
    </row>
    <row r="25" spans="1:9" x14ac:dyDescent="0.2">
      <c r="A25" s="155"/>
      <c r="B25" s="157"/>
      <c r="C25" s="8" t="s">
        <v>50</v>
      </c>
      <c r="D25" s="9" t="s">
        <v>51</v>
      </c>
      <c r="E25" s="10" t="s">
        <v>218</v>
      </c>
    </row>
    <row r="26" spans="1:9" x14ac:dyDescent="0.2">
      <c r="A26" s="155"/>
      <c r="B26" s="157"/>
      <c r="C26" s="8" t="s">
        <v>52</v>
      </c>
      <c r="D26" s="9" t="s">
        <v>52</v>
      </c>
      <c r="E26" s="10"/>
    </row>
    <row r="27" spans="1:9" x14ac:dyDescent="0.2">
      <c r="A27" s="155"/>
      <c r="B27" s="157"/>
      <c r="C27" s="8" t="s">
        <v>53</v>
      </c>
      <c r="D27" s="9" t="s">
        <v>53</v>
      </c>
      <c r="E27" s="10"/>
    </row>
    <row r="28" spans="1:9" x14ac:dyDescent="0.2">
      <c r="A28" s="155"/>
      <c r="B28" s="157"/>
      <c r="C28" s="8" t="s">
        <v>54</v>
      </c>
      <c r="D28" s="9" t="s">
        <v>55</v>
      </c>
      <c r="E28" s="10" t="s">
        <v>212</v>
      </c>
    </row>
    <row r="29" spans="1:9" x14ac:dyDescent="0.2">
      <c r="A29" s="155"/>
      <c r="B29" s="157"/>
      <c r="C29" s="12" t="s">
        <v>56</v>
      </c>
      <c r="D29" s="13" t="s">
        <v>57</v>
      </c>
      <c r="E29" s="14" t="s">
        <v>213</v>
      </c>
    </row>
    <row r="30" spans="1:9" x14ac:dyDescent="0.2">
      <c r="A30" s="158" t="s">
        <v>58</v>
      </c>
      <c r="B30" s="158"/>
      <c r="C30" s="15" t="s">
        <v>59</v>
      </c>
      <c r="D30" s="16" t="s">
        <v>60</v>
      </c>
      <c r="E30" s="17" t="s">
        <v>214</v>
      </c>
    </row>
    <row r="31" spans="1:9" x14ac:dyDescent="0.2">
      <c r="A31" s="158"/>
      <c r="B31" s="158"/>
      <c r="C31" s="12" t="s">
        <v>61</v>
      </c>
      <c r="D31" s="13" t="s">
        <v>62</v>
      </c>
      <c r="E31" s="14"/>
      <c r="F31" s="22"/>
    </row>
    <row r="32" spans="1:9" ht="16.5" x14ac:dyDescent="0.2">
      <c r="A32" s="159" t="s">
        <v>9</v>
      </c>
      <c r="B32" s="159"/>
      <c r="C32" s="5" t="s">
        <v>10</v>
      </c>
      <c r="D32" s="6" t="s">
        <v>7</v>
      </c>
      <c r="E32" s="7" t="s">
        <v>11</v>
      </c>
    </row>
    <row r="33" spans="1:16" x14ac:dyDescent="0.2">
      <c r="A33" s="155" t="s">
        <v>63</v>
      </c>
      <c r="B33" s="155"/>
      <c r="C33" s="8" t="s">
        <v>64</v>
      </c>
      <c r="D33" s="9" t="s">
        <v>64</v>
      </c>
      <c r="E33" s="10"/>
    </row>
    <row r="34" spans="1:16" x14ac:dyDescent="0.2">
      <c r="A34" s="155"/>
      <c r="B34" s="155"/>
      <c r="C34" s="73" t="s">
        <v>197</v>
      </c>
      <c r="D34" s="9" t="s">
        <v>65</v>
      </c>
      <c r="E34" s="10" t="s">
        <v>202</v>
      </c>
    </row>
    <row r="35" spans="1:16" x14ac:dyDescent="0.2">
      <c r="A35" s="155"/>
      <c r="B35" s="155"/>
      <c r="C35" s="8" t="s">
        <v>66</v>
      </c>
      <c r="D35" s="9" t="s">
        <v>66</v>
      </c>
      <c r="E35" s="10"/>
    </row>
    <row r="36" spans="1:16" x14ac:dyDescent="0.2">
      <c r="A36" s="155"/>
      <c r="B36" s="155"/>
      <c r="C36" s="8" t="s">
        <v>67</v>
      </c>
      <c r="D36" s="9" t="s">
        <v>68</v>
      </c>
      <c r="E36" s="10" t="s">
        <v>203</v>
      </c>
    </row>
    <row r="37" spans="1:16" x14ac:dyDescent="0.2">
      <c r="A37" s="155"/>
      <c r="B37" s="155"/>
      <c r="C37" s="8" t="s">
        <v>30</v>
      </c>
      <c r="D37" s="9" t="s">
        <v>31</v>
      </c>
      <c r="E37" s="10" t="s">
        <v>32</v>
      </c>
    </row>
    <row r="38" spans="1:16" x14ac:dyDescent="0.2">
      <c r="A38" s="155"/>
      <c r="B38" s="155"/>
      <c r="C38" s="8" t="s">
        <v>69</v>
      </c>
      <c r="D38" s="9" t="s">
        <v>70</v>
      </c>
      <c r="E38" s="10"/>
    </row>
    <row r="39" spans="1:16" x14ac:dyDescent="0.2">
      <c r="A39" s="155"/>
      <c r="B39" s="155"/>
      <c r="C39" s="8" t="s">
        <v>71</v>
      </c>
      <c r="D39" s="9" t="s">
        <v>72</v>
      </c>
      <c r="E39" s="10"/>
    </row>
    <row r="40" spans="1:16" x14ac:dyDescent="0.2">
      <c r="A40" s="155"/>
      <c r="B40" s="155"/>
      <c r="C40" s="8" t="s">
        <v>73</v>
      </c>
      <c r="D40" s="9" t="s">
        <v>74</v>
      </c>
      <c r="E40" s="10"/>
    </row>
    <row r="41" spans="1:16" ht="30" x14ac:dyDescent="0.2">
      <c r="A41" s="155"/>
      <c r="B41" s="155"/>
      <c r="C41" s="8" t="s">
        <v>33</v>
      </c>
      <c r="D41" s="9" t="s">
        <v>34</v>
      </c>
      <c r="E41" s="23" t="s">
        <v>215</v>
      </c>
    </row>
    <row r="42" spans="1:16" x14ac:dyDescent="0.2">
      <c r="A42" s="155"/>
      <c r="B42" s="155"/>
      <c r="C42" s="8" t="s">
        <v>75</v>
      </c>
      <c r="D42" s="9" t="s">
        <v>75</v>
      </c>
      <c r="E42" s="10"/>
    </row>
    <row r="43" spans="1:16" x14ac:dyDescent="0.2">
      <c r="A43" s="155"/>
      <c r="B43" s="155"/>
      <c r="C43" s="8" t="s">
        <v>76</v>
      </c>
      <c r="D43" s="9" t="s">
        <v>77</v>
      </c>
      <c r="E43" s="10" t="s">
        <v>204</v>
      </c>
    </row>
    <row r="44" spans="1:16" x14ac:dyDescent="0.2">
      <c r="A44" s="155"/>
      <c r="B44" s="155"/>
      <c r="C44" s="8" t="s">
        <v>78</v>
      </c>
      <c r="D44" s="9" t="s">
        <v>78</v>
      </c>
      <c r="E44" s="10"/>
    </row>
    <row r="45" spans="1:16" x14ac:dyDescent="0.2">
      <c r="A45" s="155"/>
      <c r="B45" s="155"/>
      <c r="C45" s="8" t="s">
        <v>79</v>
      </c>
      <c r="D45" s="9" t="s">
        <v>80</v>
      </c>
      <c r="E45" s="10"/>
    </row>
    <row r="46" spans="1:16" x14ac:dyDescent="0.2">
      <c r="A46" s="155"/>
      <c r="B46" s="155"/>
      <c r="C46" s="8" t="s">
        <v>81</v>
      </c>
      <c r="D46" s="9" t="s">
        <v>82</v>
      </c>
      <c r="E46" s="10"/>
    </row>
    <row r="47" spans="1:16" x14ac:dyDescent="0.2">
      <c r="A47" s="155"/>
      <c r="B47" s="155"/>
      <c r="C47" s="8" t="s">
        <v>83</v>
      </c>
      <c r="D47" s="9" t="s">
        <v>84</v>
      </c>
      <c r="E47" s="10" t="s">
        <v>216</v>
      </c>
      <c r="F47" s="22"/>
    </row>
    <row r="48" spans="1:16" x14ac:dyDescent="0.25">
      <c r="A48" s="155"/>
      <c r="B48" s="155"/>
      <c r="C48" s="8" t="s">
        <v>198</v>
      </c>
      <c r="D48" s="9" t="s">
        <v>85</v>
      </c>
      <c r="E48" s="10" t="s">
        <v>217</v>
      </c>
      <c r="F48" s="22"/>
      <c r="L48" s="24"/>
      <c r="M48" s="25"/>
      <c r="N48" s="26"/>
      <c r="O48" s="27"/>
      <c r="P48" s="26"/>
    </row>
    <row r="49" spans="1:16" x14ac:dyDescent="0.25">
      <c r="A49" s="155"/>
      <c r="B49" s="155"/>
      <c r="C49" s="12" t="s">
        <v>199</v>
      </c>
      <c r="D49" s="13" t="s">
        <v>86</v>
      </c>
      <c r="E49" s="14" t="s">
        <v>87</v>
      </c>
      <c r="L49" s="24"/>
      <c r="M49" s="25"/>
      <c r="N49" s="26"/>
      <c r="O49" s="27"/>
      <c r="P49" s="26"/>
    </row>
    <row r="50" spans="1:16" x14ac:dyDescent="0.25">
      <c r="A50" s="160" t="s">
        <v>88</v>
      </c>
      <c r="B50" s="160"/>
      <c r="C50" s="15" t="s">
        <v>89</v>
      </c>
      <c r="D50" s="16" t="s">
        <v>90</v>
      </c>
      <c r="E50" s="17" t="s">
        <v>91</v>
      </c>
      <c r="L50" s="24"/>
      <c r="M50" s="25"/>
      <c r="N50" s="26"/>
      <c r="O50" s="27"/>
      <c r="P50" s="26"/>
    </row>
    <row r="51" spans="1:16" x14ac:dyDescent="0.25">
      <c r="A51" s="160"/>
      <c r="B51" s="160"/>
      <c r="C51" s="8" t="s">
        <v>92</v>
      </c>
      <c r="D51" s="9" t="s">
        <v>93</v>
      </c>
      <c r="E51" s="10" t="s">
        <v>94</v>
      </c>
      <c r="L51" s="24"/>
      <c r="M51" s="25"/>
      <c r="N51" s="26"/>
      <c r="O51" s="27"/>
      <c r="P51" s="26"/>
    </row>
    <row r="52" spans="1:16" x14ac:dyDescent="0.2">
      <c r="A52" s="160"/>
      <c r="B52" s="160"/>
      <c r="C52" s="8" t="s">
        <v>95</v>
      </c>
      <c r="D52" s="9" t="s">
        <v>95</v>
      </c>
      <c r="E52" s="10" t="s">
        <v>96</v>
      </c>
    </row>
    <row r="53" spans="1:16" x14ac:dyDescent="0.2">
      <c r="A53" s="160"/>
      <c r="B53" s="160"/>
      <c r="C53" s="8" t="s">
        <v>97</v>
      </c>
      <c r="D53" s="28" t="s">
        <v>98</v>
      </c>
      <c r="E53" s="10" t="s">
        <v>99</v>
      </c>
    </row>
    <row r="54" spans="1:16" x14ac:dyDescent="0.2">
      <c r="A54" s="160"/>
      <c r="B54" s="160"/>
      <c r="C54" s="8" t="s">
        <v>100</v>
      </c>
      <c r="D54" s="9" t="s">
        <v>101</v>
      </c>
      <c r="E54" s="10" t="s">
        <v>102</v>
      </c>
    </row>
    <row r="55" spans="1:16" x14ac:dyDescent="0.2">
      <c r="A55" s="160"/>
      <c r="B55" s="160"/>
      <c r="C55" s="74" t="s">
        <v>200</v>
      </c>
      <c r="D55" s="9" t="s">
        <v>103</v>
      </c>
      <c r="E55" s="10" t="s">
        <v>219</v>
      </c>
    </row>
    <row r="56" spans="1:16" x14ac:dyDescent="0.2">
      <c r="A56" s="160"/>
      <c r="B56" s="160"/>
      <c r="C56" s="8" t="s">
        <v>104</v>
      </c>
      <c r="D56" s="9" t="s">
        <v>105</v>
      </c>
      <c r="E56" s="10" t="s">
        <v>220</v>
      </c>
    </row>
    <row r="57" spans="1:16" x14ac:dyDescent="0.2">
      <c r="A57" s="160"/>
      <c r="B57" s="160"/>
      <c r="C57" s="8" t="s">
        <v>201</v>
      </c>
      <c r="D57" s="9" t="s">
        <v>106</v>
      </c>
      <c r="E57" s="10" t="s">
        <v>221</v>
      </c>
    </row>
    <row r="58" spans="1:16" x14ac:dyDescent="0.2">
      <c r="A58" s="160"/>
      <c r="B58" s="160"/>
      <c r="C58" s="12" t="s">
        <v>107</v>
      </c>
      <c r="D58" s="13" t="s">
        <v>108</v>
      </c>
      <c r="E58" s="14" t="s">
        <v>222</v>
      </c>
    </row>
    <row r="59" spans="1:16" x14ac:dyDescent="0.2">
      <c r="A59" s="24"/>
      <c r="B59" s="25"/>
      <c r="D59" s="29"/>
      <c r="E59" s="26"/>
    </row>
    <row r="60" spans="1:16" s="30" customFormat="1" ht="30" customHeight="1" x14ac:dyDescent="0.2">
      <c r="A60" s="153" t="s">
        <v>109</v>
      </c>
      <c r="B60" s="153"/>
      <c r="C60" s="153"/>
      <c r="D60" s="153"/>
      <c r="E60" s="153"/>
    </row>
    <row r="62" spans="1:16" ht="33" customHeight="1" x14ac:dyDescent="0.2">
      <c r="A62" s="154" t="s">
        <v>110</v>
      </c>
      <c r="B62" s="154"/>
      <c r="C62" s="154"/>
      <c r="D62" s="154"/>
      <c r="E62" s="154"/>
    </row>
    <row r="63" spans="1:16" x14ac:dyDescent="0.2">
      <c r="A63" s="24"/>
      <c r="B63" s="31"/>
      <c r="C63" s="24"/>
      <c r="D63" s="32"/>
      <c r="E63" s="33"/>
    </row>
    <row r="64" spans="1:16" ht="30" customHeight="1" x14ac:dyDescent="0.2">
      <c r="A64" s="154" t="s">
        <v>111</v>
      </c>
      <c r="B64" s="154"/>
      <c r="C64" s="154"/>
      <c r="D64" s="154"/>
      <c r="E64" s="154"/>
    </row>
  </sheetData>
  <sheetProtection selectLockedCells="1" selectUnlockedCells="1"/>
  <mergeCells count="19">
    <mergeCell ref="A1:E1"/>
    <mergeCell ref="A2:B2"/>
    <mergeCell ref="A3:B7"/>
    <mergeCell ref="A8:B10"/>
    <mergeCell ref="A11:B15"/>
    <mergeCell ref="A16:A21"/>
    <mergeCell ref="B16:B17"/>
    <mergeCell ref="B18:B19"/>
    <mergeCell ref="B20:B21"/>
    <mergeCell ref="A50:B58"/>
    <mergeCell ref="A60:E60"/>
    <mergeCell ref="A62:E62"/>
    <mergeCell ref="A64:E64"/>
    <mergeCell ref="A22:A29"/>
    <mergeCell ref="B22:B23"/>
    <mergeCell ref="B24:B29"/>
    <mergeCell ref="A30:B31"/>
    <mergeCell ref="A32:B32"/>
    <mergeCell ref="A33:B49"/>
  </mergeCells>
  <pageMargins left="0.7" right="0.7" top="0.75" bottom="0.75" header="0.51180555555555551" footer="0.51180555555555551"/>
  <pageSetup firstPageNumber="0" orientation="portrait" horizontalDpi="300" verticalDpi="300" r:id="rId1"/>
  <headerFooter alignWithMargins="0"/>
  <rowBreaks count="1" manualBreakCount="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63"/>
  <sheetViews>
    <sheetView workbookViewId="0">
      <pane ySplit="1" topLeftCell="A2" activePane="bottomLeft" state="frozen"/>
      <selection pane="bottomLeft" activeCell="G43" sqref="G43"/>
    </sheetView>
  </sheetViews>
  <sheetFormatPr defaultRowHeight="13.5" x14ac:dyDescent="0.25"/>
  <cols>
    <col min="1" max="1" width="11.7109375" style="83" customWidth="1"/>
    <col min="2" max="2" width="7.28515625" style="34" customWidth="1"/>
    <col min="3" max="3" width="5.85546875" style="35" customWidth="1"/>
    <col min="4" max="4" width="8.85546875" style="35" customWidth="1"/>
    <col min="5" max="6" width="5.85546875" style="35" customWidth="1"/>
    <col min="7" max="9" width="9.5703125" style="35" customWidth="1"/>
    <col min="10" max="10" width="3.5703125" style="72" customWidth="1"/>
    <col min="11" max="11" width="11.140625" style="83" customWidth="1"/>
    <col min="12" max="12" width="7.140625" customWidth="1"/>
    <col min="13" max="13" width="6.7109375" customWidth="1"/>
    <col min="15" max="16" width="5.140625" customWidth="1"/>
    <col min="17" max="17" width="10.5703125" customWidth="1"/>
    <col min="18" max="19" width="9" customWidth="1"/>
  </cols>
  <sheetData>
    <row r="1" spans="1:19" s="1" customFormat="1" ht="27" x14ac:dyDescent="0.2">
      <c r="A1" s="52" t="s">
        <v>224</v>
      </c>
      <c r="B1" s="36" t="s">
        <v>1</v>
      </c>
      <c r="C1" s="36" t="s">
        <v>2</v>
      </c>
      <c r="D1" s="36" t="s">
        <v>3</v>
      </c>
      <c r="E1" s="36" t="s">
        <v>4</v>
      </c>
      <c r="F1" s="36" t="s">
        <v>5</v>
      </c>
      <c r="G1" s="58" t="s">
        <v>6</v>
      </c>
      <c r="H1" s="52" t="s">
        <v>163</v>
      </c>
      <c r="I1" s="52" t="s">
        <v>164</v>
      </c>
      <c r="J1" s="70"/>
      <c r="K1" s="52" t="s">
        <v>224</v>
      </c>
      <c r="L1" s="36" t="s">
        <v>1</v>
      </c>
      <c r="M1" s="36" t="s">
        <v>2</v>
      </c>
      <c r="N1" s="36" t="s">
        <v>3</v>
      </c>
      <c r="O1" s="36" t="s">
        <v>4</v>
      </c>
      <c r="P1" s="36" t="s">
        <v>5</v>
      </c>
      <c r="Q1" s="36" t="s">
        <v>6</v>
      </c>
      <c r="R1" s="52" t="s">
        <v>163</v>
      </c>
      <c r="S1" s="52" t="s">
        <v>164</v>
      </c>
    </row>
    <row r="2" spans="1:19" ht="27" x14ac:dyDescent="0.25">
      <c r="A2" s="78" t="s">
        <v>223</v>
      </c>
      <c r="B2" s="39" t="s">
        <v>168</v>
      </c>
      <c r="C2" s="40" t="s">
        <v>60</v>
      </c>
      <c r="D2" s="40" t="s">
        <v>113</v>
      </c>
      <c r="E2" s="40" t="s">
        <v>86</v>
      </c>
      <c r="F2" s="40" t="s">
        <v>37</v>
      </c>
      <c r="G2" s="59" t="s">
        <v>112</v>
      </c>
      <c r="H2" s="51">
        <v>6</v>
      </c>
      <c r="I2" s="51" t="s">
        <v>165</v>
      </c>
      <c r="J2" s="71"/>
      <c r="K2" s="78" t="s">
        <v>223</v>
      </c>
      <c r="L2" s="39" t="s">
        <v>170</v>
      </c>
      <c r="M2" s="40" t="s">
        <v>51</v>
      </c>
      <c r="N2" s="40" t="s">
        <v>114</v>
      </c>
      <c r="O2" s="40" t="s">
        <v>72</v>
      </c>
      <c r="P2" s="40" t="s">
        <v>41</v>
      </c>
      <c r="Q2" s="59" t="s">
        <v>112</v>
      </c>
      <c r="R2" s="51">
        <v>6</v>
      </c>
      <c r="S2" s="51" t="s">
        <v>165</v>
      </c>
    </row>
    <row r="3" spans="1:19" x14ac:dyDescent="0.25">
      <c r="A3" s="78" t="s">
        <v>226</v>
      </c>
      <c r="B3" s="39" t="s">
        <v>117</v>
      </c>
      <c r="C3" s="40" t="s">
        <v>60</v>
      </c>
      <c r="D3" s="40" t="s">
        <v>113</v>
      </c>
      <c r="E3" s="40" t="s">
        <v>68</v>
      </c>
      <c r="F3" s="40" t="s">
        <v>38</v>
      </c>
      <c r="G3" s="59" t="s">
        <v>112</v>
      </c>
      <c r="H3" s="51">
        <v>8</v>
      </c>
      <c r="I3" s="51" t="s">
        <v>165</v>
      </c>
      <c r="J3" s="71"/>
      <c r="K3" s="78" t="s">
        <v>226</v>
      </c>
      <c r="L3" s="39" t="s">
        <v>120</v>
      </c>
      <c r="M3" s="40" t="s">
        <v>51</v>
      </c>
      <c r="N3" s="40" t="s">
        <v>114</v>
      </c>
      <c r="O3" s="40" t="s">
        <v>70</v>
      </c>
      <c r="P3" s="40" t="s">
        <v>15</v>
      </c>
      <c r="Q3" s="59" t="s">
        <v>112</v>
      </c>
      <c r="R3" s="51">
        <v>8</v>
      </c>
      <c r="S3" s="51" t="s">
        <v>165</v>
      </c>
    </row>
    <row r="4" spans="1:19" x14ac:dyDescent="0.25">
      <c r="A4" s="78" t="s">
        <v>228</v>
      </c>
      <c r="B4" s="39" t="s">
        <v>169</v>
      </c>
      <c r="C4" s="40" t="s">
        <v>60</v>
      </c>
      <c r="D4" s="40" t="s">
        <v>113</v>
      </c>
      <c r="E4" s="40" t="s">
        <v>84</v>
      </c>
      <c r="F4" s="40" t="s">
        <v>15</v>
      </c>
      <c r="G4" s="59" t="s">
        <v>112</v>
      </c>
      <c r="H4" s="51">
        <v>9</v>
      </c>
      <c r="I4" s="51" t="s">
        <v>165</v>
      </c>
      <c r="J4" s="71"/>
      <c r="K4" s="78" t="s">
        <v>228</v>
      </c>
      <c r="L4" s="39" t="s">
        <v>119</v>
      </c>
      <c r="M4" s="40" t="s">
        <v>51</v>
      </c>
      <c r="N4" s="40" t="s">
        <v>114</v>
      </c>
      <c r="O4" s="40" t="s">
        <v>82</v>
      </c>
      <c r="P4" s="40" t="s">
        <v>38</v>
      </c>
      <c r="Q4" s="59" t="s">
        <v>112</v>
      </c>
      <c r="R4" s="51">
        <v>9</v>
      </c>
      <c r="S4" s="51" t="s">
        <v>165</v>
      </c>
    </row>
    <row r="5" spans="1:19" ht="27" x14ac:dyDescent="0.25">
      <c r="A5" s="78" t="s">
        <v>225</v>
      </c>
      <c r="B5" s="39" t="s">
        <v>118</v>
      </c>
      <c r="C5" s="40" t="s">
        <v>60</v>
      </c>
      <c r="D5" s="40" t="s">
        <v>113</v>
      </c>
      <c r="E5" s="40" t="s">
        <v>65</v>
      </c>
      <c r="F5" s="40" t="s">
        <v>13</v>
      </c>
      <c r="G5" s="59" t="s">
        <v>112</v>
      </c>
      <c r="H5" s="51">
        <v>16</v>
      </c>
      <c r="I5" s="51" t="s">
        <v>166</v>
      </c>
      <c r="J5" s="71"/>
      <c r="K5" s="78" t="s">
        <v>225</v>
      </c>
      <c r="L5" s="39" t="s">
        <v>122</v>
      </c>
      <c r="M5" s="40" t="s">
        <v>51</v>
      </c>
      <c r="N5" s="40" t="s">
        <v>114</v>
      </c>
      <c r="O5" s="40" t="s">
        <v>78</v>
      </c>
      <c r="P5" s="40" t="s">
        <v>37</v>
      </c>
      <c r="Q5" s="59" t="s">
        <v>112</v>
      </c>
      <c r="R5" s="51">
        <v>11</v>
      </c>
      <c r="S5" s="51" t="s">
        <v>166</v>
      </c>
    </row>
    <row r="6" spans="1:19" ht="27" x14ac:dyDescent="0.25">
      <c r="A6" s="78" t="s">
        <v>227</v>
      </c>
      <c r="B6" s="39" t="s">
        <v>116</v>
      </c>
      <c r="C6" s="40" t="s">
        <v>60</v>
      </c>
      <c r="D6" s="40" t="s">
        <v>113</v>
      </c>
      <c r="E6" s="40" t="s">
        <v>70</v>
      </c>
      <c r="F6" s="40" t="s">
        <v>41</v>
      </c>
      <c r="G6" s="59" t="s">
        <v>112</v>
      </c>
      <c r="H6" s="51">
        <v>17</v>
      </c>
      <c r="I6" s="51" t="s">
        <v>166</v>
      </c>
      <c r="J6" s="71"/>
      <c r="K6" s="78" t="s">
        <v>227</v>
      </c>
      <c r="L6" s="39" t="s">
        <v>121</v>
      </c>
      <c r="M6" s="40" t="s">
        <v>51</v>
      </c>
      <c r="N6" s="40" t="s">
        <v>114</v>
      </c>
      <c r="O6" s="40" t="s">
        <v>66</v>
      </c>
      <c r="P6" s="40" t="s">
        <v>13</v>
      </c>
      <c r="Q6" s="59" t="s">
        <v>112</v>
      </c>
      <c r="R6" s="51">
        <v>13</v>
      </c>
      <c r="S6" s="51" t="s">
        <v>166</v>
      </c>
    </row>
    <row r="7" spans="1:19" ht="27" x14ac:dyDescent="0.25">
      <c r="A7" s="78" t="s">
        <v>229</v>
      </c>
      <c r="B7" s="39" t="s">
        <v>115</v>
      </c>
      <c r="C7" s="40" t="s">
        <v>60</v>
      </c>
      <c r="D7" s="40" t="s">
        <v>113</v>
      </c>
      <c r="E7" s="40" t="s">
        <v>82</v>
      </c>
      <c r="F7" s="40" t="s">
        <v>15</v>
      </c>
      <c r="G7" s="59" t="s">
        <v>112</v>
      </c>
      <c r="H7" s="51">
        <v>20</v>
      </c>
      <c r="I7" s="51" t="s">
        <v>166</v>
      </c>
      <c r="J7" s="71"/>
      <c r="K7" s="78" t="s">
        <v>229</v>
      </c>
      <c r="L7" s="39" t="s">
        <v>123</v>
      </c>
      <c r="M7" s="40" t="s">
        <v>51</v>
      </c>
      <c r="N7" s="40" t="s">
        <v>114</v>
      </c>
      <c r="O7" s="40" t="s">
        <v>75</v>
      </c>
      <c r="P7" s="40" t="s">
        <v>15</v>
      </c>
      <c r="Q7" s="59" t="s">
        <v>112</v>
      </c>
      <c r="R7" s="51">
        <v>13</v>
      </c>
      <c r="S7" s="51" t="s">
        <v>166</v>
      </c>
    </row>
    <row r="8" spans="1:19" ht="27" x14ac:dyDescent="0.25">
      <c r="A8" s="77" t="s">
        <v>223</v>
      </c>
      <c r="B8" s="41" t="s">
        <v>171</v>
      </c>
      <c r="C8" s="42" t="s">
        <v>46</v>
      </c>
      <c r="D8" s="42" t="s">
        <v>113</v>
      </c>
      <c r="E8" s="42" t="s">
        <v>84</v>
      </c>
      <c r="F8" s="42" t="s">
        <v>38</v>
      </c>
      <c r="G8" s="60" t="s">
        <v>112</v>
      </c>
      <c r="H8" s="53">
        <v>3</v>
      </c>
      <c r="I8" s="53" t="s">
        <v>165</v>
      </c>
      <c r="K8" s="77" t="s">
        <v>223</v>
      </c>
      <c r="L8" s="41" t="s">
        <v>184</v>
      </c>
      <c r="M8" s="42" t="s">
        <v>26</v>
      </c>
      <c r="N8" s="42" t="s">
        <v>114</v>
      </c>
      <c r="O8" s="42" t="s">
        <v>84</v>
      </c>
      <c r="P8" s="42" t="s">
        <v>38</v>
      </c>
      <c r="Q8" s="60" t="s">
        <v>112</v>
      </c>
      <c r="R8" s="53">
        <v>7</v>
      </c>
      <c r="S8" s="53" t="s">
        <v>165</v>
      </c>
    </row>
    <row r="9" spans="1:19" x14ac:dyDescent="0.25">
      <c r="A9" s="77" t="s">
        <v>226</v>
      </c>
      <c r="B9" s="41" t="s">
        <v>172</v>
      </c>
      <c r="C9" s="42" t="s">
        <v>46</v>
      </c>
      <c r="D9" s="42" t="s">
        <v>113</v>
      </c>
      <c r="E9" s="42" t="s">
        <v>77</v>
      </c>
      <c r="F9" s="42" t="s">
        <v>13</v>
      </c>
      <c r="G9" s="60" t="s">
        <v>112</v>
      </c>
      <c r="H9" s="53">
        <v>5</v>
      </c>
      <c r="I9" s="53" t="s">
        <v>165</v>
      </c>
      <c r="K9" s="77" t="s">
        <v>226</v>
      </c>
      <c r="L9" s="41" t="s">
        <v>185</v>
      </c>
      <c r="M9" s="42" t="s">
        <v>26</v>
      </c>
      <c r="N9" s="42" t="s">
        <v>114</v>
      </c>
      <c r="O9" s="42" t="s">
        <v>77</v>
      </c>
      <c r="P9" s="42" t="s">
        <v>37</v>
      </c>
      <c r="Q9" s="60" t="s">
        <v>112</v>
      </c>
      <c r="R9" s="53">
        <v>7</v>
      </c>
      <c r="S9" s="53" t="s">
        <v>165</v>
      </c>
    </row>
    <row r="10" spans="1:19" x14ac:dyDescent="0.25">
      <c r="A10" s="77" t="s">
        <v>228</v>
      </c>
      <c r="B10" s="41" t="s">
        <v>167</v>
      </c>
      <c r="C10" s="42" t="s">
        <v>46</v>
      </c>
      <c r="D10" s="42" t="s">
        <v>113</v>
      </c>
      <c r="E10" s="42" t="s">
        <v>68</v>
      </c>
      <c r="F10" s="42" t="s">
        <v>37</v>
      </c>
      <c r="G10" s="60" t="s">
        <v>112</v>
      </c>
      <c r="H10" s="53">
        <f>VLOOKUP(B10, [1]CVC_NSWs!$A$1:$AC$4370, 13, TRUE)</f>
        <v>9</v>
      </c>
      <c r="I10" s="53" t="s">
        <v>165</v>
      </c>
      <c r="K10" s="77" t="s">
        <v>228</v>
      </c>
      <c r="L10" s="41" t="s">
        <v>183</v>
      </c>
      <c r="M10" s="42" t="s">
        <v>26</v>
      </c>
      <c r="N10" s="42" t="s">
        <v>114</v>
      </c>
      <c r="O10" s="42" t="s">
        <v>86</v>
      </c>
      <c r="P10" s="42" t="s">
        <v>13</v>
      </c>
      <c r="Q10" s="60" t="s">
        <v>112</v>
      </c>
      <c r="R10" s="53">
        <v>9</v>
      </c>
      <c r="S10" s="53" t="s">
        <v>165</v>
      </c>
    </row>
    <row r="11" spans="1:19" ht="27" x14ac:dyDescent="0.25">
      <c r="A11" s="77" t="s">
        <v>225</v>
      </c>
      <c r="B11" s="41" t="s">
        <v>126</v>
      </c>
      <c r="C11" s="42" t="s">
        <v>46</v>
      </c>
      <c r="D11" s="42" t="s">
        <v>113</v>
      </c>
      <c r="E11" s="42" t="s">
        <v>75</v>
      </c>
      <c r="F11" s="42" t="s">
        <v>15</v>
      </c>
      <c r="G11" s="60" t="s">
        <v>112</v>
      </c>
      <c r="H11" s="53">
        <v>21</v>
      </c>
      <c r="I11" s="53" t="s">
        <v>166</v>
      </c>
      <c r="K11" s="77" t="s">
        <v>225</v>
      </c>
      <c r="L11" s="41" t="s">
        <v>137</v>
      </c>
      <c r="M11" s="42" t="s">
        <v>26</v>
      </c>
      <c r="N11" s="42" t="s">
        <v>114</v>
      </c>
      <c r="O11" s="42" t="s">
        <v>72</v>
      </c>
      <c r="P11" s="42" t="s">
        <v>41</v>
      </c>
      <c r="Q11" s="60" t="s">
        <v>112</v>
      </c>
      <c r="R11" s="53">
        <v>22</v>
      </c>
      <c r="S11" s="53" t="s">
        <v>166</v>
      </c>
    </row>
    <row r="12" spans="1:19" ht="27" x14ac:dyDescent="0.25">
      <c r="A12" s="77" t="s">
        <v>227</v>
      </c>
      <c r="B12" s="41" t="s">
        <v>125</v>
      </c>
      <c r="C12" s="42" t="s">
        <v>46</v>
      </c>
      <c r="D12" s="42" t="s">
        <v>113</v>
      </c>
      <c r="E12" s="42" t="s">
        <v>78</v>
      </c>
      <c r="F12" s="42" t="s">
        <v>41</v>
      </c>
      <c r="G12" s="60" t="s">
        <v>112</v>
      </c>
      <c r="H12" s="53">
        <v>23</v>
      </c>
      <c r="I12" s="53" t="s">
        <v>166</v>
      </c>
      <c r="K12" s="77" t="s">
        <v>227</v>
      </c>
      <c r="L12" s="41" t="s">
        <v>136</v>
      </c>
      <c r="M12" s="42" t="s">
        <v>26</v>
      </c>
      <c r="N12" s="42" t="s">
        <v>114</v>
      </c>
      <c r="O12" s="42" t="s">
        <v>82</v>
      </c>
      <c r="P12" s="42" t="s">
        <v>15</v>
      </c>
      <c r="Q12" s="60" t="s">
        <v>112</v>
      </c>
      <c r="R12" s="53">
        <v>33</v>
      </c>
      <c r="S12" s="53" t="s">
        <v>166</v>
      </c>
    </row>
    <row r="13" spans="1:19" ht="27" x14ac:dyDescent="0.25">
      <c r="A13" s="77" t="s">
        <v>229</v>
      </c>
      <c r="B13" s="41" t="s">
        <v>124</v>
      </c>
      <c r="C13" s="42" t="s">
        <v>46</v>
      </c>
      <c r="D13" s="42" t="s">
        <v>113</v>
      </c>
      <c r="E13" s="42" t="s">
        <v>64</v>
      </c>
      <c r="F13" s="42" t="s">
        <v>15</v>
      </c>
      <c r="G13" s="60" t="s">
        <v>112</v>
      </c>
      <c r="H13" s="53">
        <v>27</v>
      </c>
      <c r="I13" s="53" t="s">
        <v>166</v>
      </c>
      <c r="K13" s="77" t="s">
        <v>229</v>
      </c>
      <c r="L13" s="41" t="s">
        <v>182</v>
      </c>
      <c r="M13" s="42" t="s">
        <v>26</v>
      </c>
      <c r="N13" s="42" t="s">
        <v>114</v>
      </c>
      <c r="O13" s="42" t="s">
        <v>68</v>
      </c>
      <c r="P13" s="42" t="s">
        <v>15</v>
      </c>
      <c r="Q13" s="60" t="s">
        <v>112</v>
      </c>
      <c r="R13" s="53">
        <v>34</v>
      </c>
      <c r="S13" s="53" t="s">
        <v>166</v>
      </c>
    </row>
    <row r="14" spans="1:19" ht="27" x14ac:dyDescent="0.25">
      <c r="A14" s="79" t="s">
        <v>223</v>
      </c>
      <c r="B14" s="45" t="s">
        <v>128</v>
      </c>
      <c r="C14" s="46" t="s">
        <v>44</v>
      </c>
      <c r="D14" s="46" t="s">
        <v>113</v>
      </c>
      <c r="E14" s="46" t="s">
        <v>64</v>
      </c>
      <c r="F14" s="46" t="s">
        <v>38</v>
      </c>
      <c r="G14" s="61" t="s">
        <v>112</v>
      </c>
      <c r="H14" s="55">
        <v>5</v>
      </c>
      <c r="I14" s="55" t="s">
        <v>165</v>
      </c>
      <c r="K14" s="79" t="s">
        <v>223</v>
      </c>
      <c r="L14" s="45" t="s">
        <v>187</v>
      </c>
      <c r="M14" s="46" t="s">
        <v>29</v>
      </c>
      <c r="N14" s="46" t="s">
        <v>114</v>
      </c>
      <c r="O14" s="46" t="s">
        <v>86</v>
      </c>
      <c r="P14" s="46" t="s">
        <v>38</v>
      </c>
      <c r="Q14" s="61" t="s">
        <v>112</v>
      </c>
      <c r="R14" s="55">
        <v>5</v>
      </c>
      <c r="S14" s="55" t="s">
        <v>165</v>
      </c>
    </row>
    <row r="15" spans="1:19" x14ac:dyDescent="0.25">
      <c r="A15" s="79" t="s">
        <v>226</v>
      </c>
      <c r="B15" s="45" t="s">
        <v>175</v>
      </c>
      <c r="C15" s="46" t="s">
        <v>44</v>
      </c>
      <c r="D15" s="46" t="s">
        <v>113</v>
      </c>
      <c r="E15" s="46" t="s">
        <v>84</v>
      </c>
      <c r="F15" s="46" t="s">
        <v>13</v>
      </c>
      <c r="G15" s="61" t="s">
        <v>112</v>
      </c>
      <c r="H15" s="55">
        <v>5</v>
      </c>
      <c r="I15" s="55" t="s">
        <v>165</v>
      </c>
      <c r="K15" s="79" t="s">
        <v>226</v>
      </c>
      <c r="L15" s="45" t="s">
        <v>189</v>
      </c>
      <c r="M15" s="46" t="s">
        <v>29</v>
      </c>
      <c r="N15" s="46" t="s">
        <v>114</v>
      </c>
      <c r="O15" s="46" t="s">
        <v>77</v>
      </c>
      <c r="P15" s="46" t="s">
        <v>15</v>
      </c>
      <c r="Q15" s="61" t="s">
        <v>112</v>
      </c>
      <c r="R15" s="55">
        <v>8</v>
      </c>
      <c r="S15" s="55" t="s">
        <v>165</v>
      </c>
    </row>
    <row r="16" spans="1:19" x14ac:dyDescent="0.25">
      <c r="A16" s="79" t="s">
        <v>228</v>
      </c>
      <c r="B16" s="45" t="s">
        <v>174</v>
      </c>
      <c r="C16" s="46" t="s">
        <v>44</v>
      </c>
      <c r="D16" s="46" t="s">
        <v>113</v>
      </c>
      <c r="E16" s="46" t="s">
        <v>68</v>
      </c>
      <c r="F16" s="46" t="s">
        <v>37</v>
      </c>
      <c r="G16" s="61" t="s">
        <v>112</v>
      </c>
      <c r="H16" s="55">
        <v>6</v>
      </c>
      <c r="I16" s="55" t="s">
        <v>165</v>
      </c>
      <c r="K16" s="79" t="s">
        <v>228</v>
      </c>
      <c r="L16" s="45" t="s">
        <v>188</v>
      </c>
      <c r="M16" s="46" t="s">
        <v>29</v>
      </c>
      <c r="N16" s="46" t="s">
        <v>114</v>
      </c>
      <c r="O16" s="46" t="s">
        <v>75</v>
      </c>
      <c r="P16" s="46" t="s">
        <v>37</v>
      </c>
      <c r="Q16" s="61" t="s">
        <v>112</v>
      </c>
      <c r="R16" s="55">
        <v>9</v>
      </c>
      <c r="S16" s="55" t="s">
        <v>165</v>
      </c>
    </row>
    <row r="17" spans="1:20" ht="27" x14ac:dyDescent="0.25">
      <c r="A17" s="79" t="s">
        <v>225</v>
      </c>
      <c r="B17" s="45" t="s">
        <v>127</v>
      </c>
      <c r="C17" s="46" t="s">
        <v>44</v>
      </c>
      <c r="D17" s="46" t="s">
        <v>113</v>
      </c>
      <c r="E17" s="46" t="s">
        <v>82</v>
      </c>
      <c r="F17" s="46" t="s">
        <v>15</v>
      </c>
      <c r="G17" s="61" t="s">
        <v>112</v>
      </c>
      <c r="H17" s="55">
        <v>22</v>
      </c>
      <c r="I17" s="55" t="s">
        <v>166</v>
      </c>
      <c r="K17" s="79" t="s">
        <v>225</v>
      </c>
      <c r="L17" s="45" t="s">
        <v>138</v>
      </c>
      <c r="M17" s="46" t="s">
        <v>29</v>
      </c>
      <c r="N17" s="46" t="s">
        <v>114</v>
      </c>
      <c r="O17" s="46" t="s">
        <v>72</v>
      </c>
      <c r="P17" s="46" t="s">
        <v>41</v>
      </c>
      <c r="Q17" s="61" t="s">
        <v>112</v>
      </c>
      <c r="R17" s="55">
        <v>23</v>
      </c>
      <c r="S17" s="55" t="s">
        <v>166</v>
      </c>
    </row>
    <row r="18" spans="1:20" ht="27" x14ac:dyDescent="0.25">
      <c r="A18" s="79" t="s">
        <v>227</v>
      </c>
      <c r="B18" s="45" t="s">
        <v>173</v>
      </c>
      <c r="C18" s="46" t="s">
        <v>44</v>
      </c>
      <c r="D18" s="46" t="s">
        <v>113</v>
      </c>
      <c r="E18" s="46" t="s">
        <v>65</v>
      </c>
      <c r="F18" s="46" t="s">
        <v>41</v>
      </c>
      <c r="G18" s="61" t="s">
        <v>112</v>
      </c>
      <c r="H18" s="55">
        <v>23</v>
      </c>
      <c r="I18" s="55" t="s">
        <v>166</v>
      </c>
      <c r="K18" s="79" t="s">
        <v>227</v>
      </c>
      <c r="L18" s="45" t="s">
        <v>139</v>
      </c>
      <c r="M18" s="46" t="s">
        <v>29</v>
      </c>
      <c r="N18" s="46" t="s">
        <v>114</v>
      </c>
      <c r="O18" s="46" t="s">
        <v>66</v>
      </c>
      <c r="P18" s="46" t="s">
        <v>13</v>
      </c>
      <c r="Q18" s="61" t="s">
        <v>112</v>
      </c>
      <c r="R18" s="55">
        <v>31</v>
      </c>
      <c r="S18" s="55" t="s">
        <v>166</v>
      </c>
    </row>
    <row r="19" spans="1:20" ht="27" x14ac:dyDescent="0.25">
      <c r="A19" s="79" t="s">
        <v>229</v>
      </c>
      <c r="B19" s="45" t="s">
        <v>129</v>
      </c>
      <c r="C19" s="46" t="s">
        <v>44</v>
      </c>
      <c r="D19" s="46" t="s">
        <v>113</v>
      </c>
      <c r="E19" s="46" t="s">
        <v>78</v>
      </c>
      <c r="F19" s="46" t="s">
        <v>15</v>
      </c>
      <c r="G19" s="61" t="s">
        <v>112</v>
      </c>
      <c r="H19" s="55">
        <v>25</v>
      </c>
      <c r="I19" s="55" t="s">
        <v>166</v>
      </c>
      <c r="K19" s="79" t="s">
        <v>229</v>
      </c>
      <c r="L19" s="45" t="s">
        <v>186</v>
      </c>
      <c r="M19" s="46" t="s">
        <v>29</v>
      </c>
      <c r="N19" s="46" t="s">
        <v>114</v>
      </c>
      <c r="O19" s="46" t="s">
        <v>65</v>
      </c>
      <c r="P19" s="46" t="s">
        <v>15</v>
      </c>
      <c r="Q19" s="61" t="s">
        <v>112</v>
      </c>
      <c r="R19" s="55">
        <v>35</v>
      </c>
      <c r="S19" s="55" t="s">
        <v>166</v>
      </c>
      <c r="T19" s="72"/>
    </row>
    <row r="20" spans="1:20" ht="27" x14ac:dyDescent="0.25">
      <c r="A20" s="80" t="s">
        <v>223</v>
      </c>
      <c r="B20" s="43" t="s">
        <v>177</v>
      </c>
      <c r="C20" s="44" t="s">
        <v>62</v>
      </c>
      <c r="D20" s="44" t="s">
        <v>113</v>
      </c>
      <c r="E20" s="44" t="s">
        <v>86</v>
      </c>
      <c r="F20" s="44" t="s">
        <v>13</v>
      </c>
      <c r="G20" s="62" t="s">
        <v>112</v>
      </c>
      <c r="H20" s="54">
        <v>6</v>
      </c>
      <c r="I20" s="54" t="s">
        <v>165</v>
      </c>
      <c r="K20" s="80" t="s">
        <v>223</v>
      </c>
      <c r="L20" s="43" t="s">
        <v>192</v>
      </c>
      <c r="M20" s="44" t="s">
        <v>52</v>
      </c>
      <c r="N20" s="44" t="s">
        <v>114</v>
      </c>
      <c r="O20" s="76" t="s">
        <v>84</v>
      </c>
      <c r="P20" s="44" t="s">
        <v>38</v>
      </c>
      <c r="Q20" s="62" t="s">
        <v>112</v>
      </c>
      <c r="R20" s="54">
        <v>6</v>
      </c>
      <c r="S20" s="54" t="s">
        <v>165</v>
      </c>
      <c r="T20" s="71"/>
    </row>
    <row r="21" spans="1:20" x14ac:dyDescent="0.25">
      <c r="A21" s="80" t="s">
        <v>226</v>
      </c>
      <c r="B21" s="43" t="s">
        <v>176</v>
      </c>
      <c r="C21" s="44" t="s">
        <v>62</v>
      </c>
      <c r="D21" s="44" t="s">
        <v>113</v>
      </c>
      <c r="E21" s="44" t="s">
        <v>68</v>
      </c>
      <c r="F21" s="44" t="s">
        <v>37</v>
      </c>
      <c r="G21" s="62" t="s">
        <v>112</v>
      </c>
      <c r="H21" s="54">
        <v>8</v>
      </c>
      <c r="I21" s="54" t="s">
        <v>165</v>
      </c>
      <c r="K21" s="80" t="s">
        <v>228</v>
      </c>
      <c r="L21" s="43" t="s">
        <v>190</v>
      </c>
      <c r="M21" s="44" t="s">
        <v>52</v>
      </c>
      <c r="N21" s="44" t="s">
        <v>114</v>
      </c>
      <c r="O21" s="76" t="s">
        <v>84</v>
      </c>
      <c r="P21" s="44" t="s">
        <v>13</v>
      </c>
      <c r="Q21" s="62" t="s">
        <v>112</v>
      </c>
      <c r="R21" s="54">
        <v>8</v>
      </c>
      <c r="S21" s="54" t="s">
        <v>165</v>
      </c>
      <c r="T21" s="72"/>
    </row>
    <row r="22" spans="1:20" x14ac:dyDescent="0.25">
      <c r="A22" s="80" t="s">
        <v>228</v>
      </c>
      <c r="B22" s="43" t="s">
        <v>132</v>
      </c>
      <c r="C22" s="44" t="s">
        <v>62</v>
      </c>
      <c r="D22" s="44" t="s">
        <v>113</v>
      </c>
      <c r="E22" s="44" t="s">
        <v>66</v>
      </c>
      <c r="F22" s="44" t="s">
        <v>38</v>
      </c>
      <c r="G22" s="62" t="s">
        <v>112</v>
      </c>
      <c r="H22" s="54">
        <v>9</v>
      </c>
      <c r="I22" s="54" t="s">
        <v>165</v>
      </c>
      <c r="K22" s="80" t="s">
        <v>226</v>
      </c>
      <c r="L22" s="43" t="s">
        <v>191</v>
      </c>
      <c r="M22" s="44" t="s">
        <v>52</v>
      </c>
      <c r="N22" s="44" t="s">
        <v>114</v>
      </c>
      <c r="O22" s="44" t="s">
        <v>77</v>
      </c>
      <c r="P22" s="44" t="s">
        <v>15</v>
      </c>
      <c r="Q22" s="62" t="s">
        <v>112</v>
      </c>
      <c r="R22" s="54">
        <v>9</v>
      </c>
      <c r="S22" s="54" t="s">
        <v>165</v>
      </c>
      <c r="T22" s="72"/>
    </row>
    <row r="23" spans="1:20" ht="27" x14ac:dyDescent="0.25">
      <c r="A23" s="80" t="s">
        <v>225</v>
      </c>
      <c r="B23" s="43" t="s">
        <v>130</v>
      </c>
      <c r="C23" s="44" t="s">
        <v>62</v>
      </c>
      <c r="D23" s="44" t="s">
        <v>113</v>
      </c>
      <c r="E23" s="44" t="s">
        <v>82</v>
      </c>
      <c r="F23" s="44" t="s">
        <v>41</v>
      </c>
      <c r="G23" s="62" t="s">
        <v>112</v>
      </c>
      <c r="H23" s="54">
        <v>18</v>
      </c>
      <c r="I23" s="54" t="s">
        <v>166</v>
      </c>
      <c r="K23" s="80" t="s">
        <v>225</v>
      </c>
      <c r="L23" s="43" t="s">
        <v>142</v>
      </c>
      <c r="M23" s="44" t="s">
        <v>52</v>
      </c>
      <c r="N23" s="44" t="s">
        <v>114</v>
      </c>
      <c r="O23" s="44" t="s">
        <v>70</v>
      </c>
      <c r="P23" s="44" t="s">
        <v>15</v>
      </c>
      <c r="Q23" s="62" t="s">
        <v>112</v>
      </c>
      <c r="R23" s="54">
        <v>20</v>
      </c>
      <c r="S23" s="54" t="s">
        <v>166</v>
      </c>
      <c r="T23" s="71"/>
    </row>
    <row r="24" spans="1:20" ht="27" x14ac:dyDescent="0.25">
      <c r="A24" s="80" t="s">
        <v>227</v>
      </c>
      <c r="B24" s="43" t="s">
        <v>131</v>
      </c>
      <c r="C24" s="44" t="s">
        <v>62</v>
      </c>
      <c r="D24" s="44" t="s">
        <v>113</v>
      </c>
      <c r="E24" s="44" t="s">
        <v>72</v>
      </c>
      <c r="F24" s="44" t="s">
        <v>15</v>
      </c>
      <c r="G24" s="62" t="s">
        <v>112</v>
      </c>
      <c r="H24" s="54">
        <v>19</v>
      </c>
      <c r="I24" s="54" t="s">
        <v>166</v>
      </c>
      <c r="K24" s="80" t="s">
        <v>227</v>
      </c>
      <c r="L24" s="43" t="s">
        <v>145</v>
      </c>
      <c r="M24" s="44" t="s">
        <v>52</v>
      </c>
      <c r="N24" s="44" t="s">
        <v>114</v>
      </c>
      <c r="O24" s="44" t="s">
        <v>85</v>
      </c>
      <c r="P24" s="44" t="s">
        <v>37</v>
      </c>
      <c r="Q24" s="62" t="s">
        <v>112</v>
      </c>
      <c r="R24" s="54">
        <v>20</v>
      </c>
      <c r="S24" s="54" t="s">
        <v>166</v>
      </c>
      <c r="T24" s="72"/>
    </row>
    <row r="25" spans="1:20" ht="27" x14ac:dyDescent="0.25">
      <c r="A25" s="80" t="s">
        <v>229</v>
      </c>
      <c r="B25" s="43" t="s">
        <v>133</v>
      </c>
      <c r="C25" s="44" t="s">
        <v>62</v>
      </c>
      <c r="D25" s="44" t="s">
        <v>113</v>
      </c>
      <c r="E25" s="44" t="s">
        <v>85</v>
      </c>
      <c r="F25" s="44" t="s">
        <v>15</v>
      </c>
      <c r="G25" s="62" t="s">
        <v>112</v>
      </c>
      <c r="H25" s="54">
        <v>19</v>
      </c>
      <c r="I25" s="54" t="s">
        <v>166</v>
      </c>
      <c r="K25" s="80" t="s">
        <v>229</v>
      </c>
      <c r="L25" s="43" t="s">
        <v>143</v>
      </c>
      <c r="M25" s="44" t="s">
        <v>52</v>
      </c>
      <c r="N25" s="44" t="s">
        <v>114</v>
      </c>
      <c r="O25" s="44" t="s">
        <v>66</v>
      </c>
      <c r="P25" s="44" t="s">
        <v>41</v>
      </c>
      <c r="Q25" s="62" t="s">
        <v>112</v>
      </c>
      <c r="R25" s="54">
        <v>26</v>
      </c>
      <c r="S25" s="54" t="s">
        <v>166</v>
      </c>
      <c r="T25" s="72"/>
    </row>
    <row r="26" spans="1:20" ht="27" x14ac:dyDescent="0.25">
      <c r="A26" s="81" t="s">
        <v>223</v>
      </c>
      <c r="B26" s="37" t="s">
        <v>181</v>
      </c>
      <c r="C26" s="38" t="s">
        <v>43</v>
      </c>
      <c r="D26" s="38" t="s">
        <v>113</v>
      </c>
      <c r="E26" s="38" t="s">
        <v>64</v>
      </c>
      <c r="F26" s="38" t="s">
        <v>38</v>
      </c>
      <c r="G26" s="63" t="s">
        <v>112</v>
      </c>
      <c r="H26" s="65">
        <v>8</v>
      </c>
      <c r="I26" s="65" t="s">
        <v>165</v>
      </c>
      <c r="K26" s="81" t="s">
        <v>223</v>
      </c>
      <c r="L26" s="37" t="s">
        <v>302</v>
      </c>
      <c r="M26" s="38" t="s">
        <v>55</v>
      </c>
      <c r="N26" s="38" t="s">
        <v>114</v>
      </c>
      <c r="O26" s="38" t="s">
        <v>85</v>
      </c>
      <c r="P26" s="38" t="s">
        <v>38</v>
      </c>
      <c r="Q26" s="63" t="s">
        <v>112</v>
      </c>
      <c r="R26" s="65">
        <v>4</v>
      </c>
      <c r="S26" s="65" t="s">
        <v>165</v>
      </c>
      <c r="T26" s="72"/>
    </row>
    <row r="27" spans="1:20" x14ac:dyDescent="0.25">
      <c r="A27" s="81" t="s">
        <v>226</v>
      </c>
      <c r="B27" s="37" t="s">
        <v>179</v>
      </c>
      <c r="C27" s="38" t="s">
        <v>43</v>
      </c>
      <c r="D27" s="38" t="s">
        <v>113</v>
      </c>
      <c r="E27" s="38" t="s">
        <v>86</v>
      </c>
      <c r="F27" s="75" t="s">
        <v>13</v>
      </c>
      <c r="G27" s="63" t="s">
        <v>112</v>
      </c>
      <c r="H27" s="65">
        <v>9</v>
      </c>
      <c r="I27" s="65" t="s">
        <v>165</v>
      </c>
      <c r="K27" s="81" t="s">
        <v>226</v>
      </c>
      <c r="L27" s="37" t="s">
        <v>194</v>
      </c>
      <c r="M27" s="38" t="s">
        <v>55</v>
      </c>
      <c r="N27" s="38" t="s">
        <v>114</v>
      </c>
      <c r="O27" s="38" t="s">
        <v>84</v>
      </c>
      <c r="P27" s="38" t="s">
        <v>37</v>
      </c>
      <c r="Q27" s="63" t="s">
        <v>112</v>
      </c>
      <c r="R27" s="65">
        <v>6</v>
      </c>
      <c r="S27" s="65" t="s">
        <v>165</v>
      </c>
    </row>
    <row r="28" spans="1:20" x14ac:dyDescent="0.25">
      <c r="A28" s="81" t="s">
        <v>228</v>
      </c>
      <c r="B28" s="37" t="s">
        <v>178</v>
      </c>
      <c r="C28" s="38" t="s">
        <v>43</v>
      </c>
      <c r="D28" s="38" t="s">
        <v>113</v>
      </c>
      <c r="E28" s="38" t="s">
        <v>84</v>
      </c>
      <c r="F28" s="75" t="s">
        <v>13</v>
      </c>
      <c r="G28" s="63" t="s">
        <v>112</v>
      </c>
      <c r="H28" s="65">
        <v>9</v>
      </c>
      <c r="I28" s="65" t="s">
        <v>165</v>
      </c>
      <c r="K28" s="81" t="s">
        <v>228</v>
      </c>
      <c r="L28" s="37" t="s">
        <v>193</v>
      </c>
      <c r="M28" s="38" t="s">
        <v>55</v>
      </c>
      <c r="N28" s="38" t="s">
        <v>114</v>
      </c>
      <c r="O28" s="38" t="s">
        <v>86</v>
      </c>
      <c r="P28" s="38" t="s">
        <v>15</v>
      </c>
      <c r="Q28" s="63" t="s">
        <v>112</v>
      </c>
      <c r="R28" s="65">
        <v>8</v>
      </c>
      <c r="S28" s="65" t="s">
        <v>165</v>
      </c>
    </row>
    <row r="29" spans="1:20" ht="27" x14ac:dyDescent="0.25">
      <c r="A29" s="81" t="s">
        <v>225</v>
      </c>
      <c r="B29" s="37" t="s">
        <v>135</v>
      </c>
      <c r="C29" s="38" t="s">
        <v>43</v>
      </c>
      <c r="D29" s="38" t="s">
        <v>113</v>
      </c>
      <c r="E29" s="38" t="s">
        <v>68</v>
      </c>
      <c r="F29" s="38" t="s">
        <v>37</v>
      </c>
      <c r="G29" s="63" t="s">
        <v>112</v>
      </c>
      <c r="H29" s="65">
        <v>17</v>
      </c>
      <c r="I29" s="65" t="s">
        <v>166</v>
      </c>
      <c r="K29" s="81" t="s">
        <v>225</v>
      </c>
      <c r="L29" s="37" t="s">
        <v>144</v>
      </c>
      <c r="M29" s="38" t="s">
        <v>55</v>
      </c>
      <c r="N29" s="38" t="s">
        <v>114</v>
      </c>
      <c r="O29" s="38" t="s">
        <v>68</v>
      </c>
      <c r="P29" s="38" t="s">
        <v>13</v>
      </c>
      <c r="Q29" s="63" t="s">
        <v>112</v>
      </c>
      <c r="R29" s="65">
        <v>10</v>
      </c>
      <c r="S29" s="65" t="s">
        <v>166</v>
      </c>
    </row>
    <row r="30" spans="1:20" ht="27" x14ac:dyDescent="0.25">
      <c r="A30" s="81" t="s">
        <v>227</v>
      </c>
      <c r="B30" s="37" t="s">
        <v>180</v>
      </c>
      <c r="C30" s="38" t="s">
        <v>43</v>
      </c>
      <c r="D30" s="38" t="s">
        <v>113</v>
      </c>
      <c r="E30" s="38" t="s">
        <v>66</v>
      </c>
      <c r="F30" s="38" t="s">
        <v>41</v>
      </c>
      <c r="G30" s="63" t="s">
        <v>112</v>
      </c>
      <c r="H30" s="65">
        <v>26</v>
      </c>
      <c r="I30" s="65" t="s">
        <v>166</v>
      </c>
      <c r="K30" s="81" t="s">
        <v>227</v>
      </c>
      <c r="L30" s="37" t="s">
        <v>141</v>
      </c>
      <c r="M30" s="38" t="s">
        <v>55</v>
      </c>
      <c r="N30" s="38" t="s">
        <v>114</v>
      </c>
      <c r="O30" s="38" t="s">
        <v>72</v>
      </c>
      <c r="P30" s="38" t="s">
        <v>41</v>
      </c>
      <c r="Q30" s="63" t="s">
        <v>112</v>
      </c>
      <c r="R30" s="65">
        <v>15</v>
      </c>
      <c r="S30" s="65" t="s">
        <v>166</v>
      </c>
    </row>
    <row r="31" spans="1:20" ht="27" x14ac:dyDescent="0.25">
      <c r="A31" s="81" t="s">
        <v>229</v>
      </c>
      <c r="B31" s="37" t="s">
        <v>134</v>
      </c>
      <c r="C31" s="38" t="s">
        <v>43</v>
      </c>
      <c r="D31" s="38" t="s">
        <v>113</v>
      </c>
      <c r="E31" s="38" t="s">
        <v>72</v>
      </c>
      <c r="F31" s="38" t="s">
        <v>15</v>
      </c>
      <c r="G31" s="63" t="s">
        <v>112</v>
      </c>
      <c r="H31" s="65">
        <v>29</v>
      </c>
      <c r="I31" s="65" t="s">
        <v>166</v>
      </c>
      <c r="K31" s="81" t="s">
        <v>229</v>
      </c>
      <c r="L31" s="37" t="s">
        <v>140</v>
      </c>
      <c r="M31" s="38" t="s">
        <v>55</v>
      </c>
      <c r="N31" s="38" t="s">
        <v>114</v>
      </c>
      <c r="O31" s="38" t="s">
        <v>82</v>
      </c>
      <c r="P31" s="38" t="s">
        <v>15</v>
      </c>
      <c r="Q31" s="63" t="s">
        <v>112</v>
      </c>
      <c r="R31" s="65">
        <v>20</v>
      </c>
      <c r="S31" s="65" t="s">
        <v>166</v>
      </c>
    </row>
    <row r="32" spans="1:20" s="1" customFormat="1" ht="27" x14ac:dyDescent="0.2">
      <c r="A32" s="52" t="s">
        <v>224</v>
      </c>
      <c r="B32" s="36" t="s">
        <v>1</v>
      </c>
      <c r="C32" s="36" t="s">
        <v>2</v>
      </c>
      <c r="D32" s="36" t="s">
        <v>3</v>
      </c>
      <c r="E32" s="36" t="s">
        <v>4</v>
      </c>
      <c r="F32" s="36" t="s">
        <v>5</v>
      </c>
      <c r="G32" s="58" t="s">
        <v>6</v>
      </c>
      <c r="H32" s="52" t="s">
        <v>163</v>
      </c>
      <c r="I32" s="52" t="s">
        <v>164</v>
      </c>
      <c r="J32" s="70"/>
      <c r="K32" s="52" t="s">
        <v>224</v>
      </c>
      <c r="L32" s="36" t="s">
        <v>1</v>
      </c>
      <c r="M32" s="36" t="s">
        <v>2</v>
      </c>
      <c r="N32" s="36" t="s">
        <v>3</v>
      </c>
      <c r="O32" s="36" t="s">
        <v>4</v>
      </c>
      <c r="P32" s="36" t="s">
        <v>5</v>
      </c>
      <c r="Q32" s="36" t="s">
        <v>6</v>
      </c>
      <c r="R32" s="52" t="s">
        <v>163</v>
      </c>
      <c r="S32" s="52" t="s">
        <v>164</v>
      </c>
    </row>
    <row r="33" spans="1:19" ht="27" x14ac:dyDescent="0.25">
      <c r="A33" s="82" t="s">
        <v>223</v>
      </c>
      <c r="B33" s="47" t="s">
        <v>196</v>
      </c>
      <c r="C33" s="48" t="s">
        <v>47</v>
      </c>
      <c r="D33" s="48" t="s">
        <v>113</v>
      </c>
      <c r="E33" s="48" t="s">
        <v>72</v>
      </c>
      <c r="F33" s="48" t="s">
        <v>37</v>
      </c>
      <c r="G33" s="64" t="s">
        <v>112</v>
      </c>
      <c r="H33" s="66">
        <v>4</v>
      </c>
      <c r="I33" s="66" t="s">
        <v>165</v>
      </c>
      <c r="K33" s="82" t="s">
        <v>223</v>
      </c>
      <c r="L33" s="47" t="s">
        <v>147</v>
      </c>
      <c r="M33" s="48" t="s">
        <v>49</v>
      </c>
      <c r="N33" s="48" t="s">
        <v>114</v>
      </c>
      <c r="O33" s="48" t="s">
        <v>70</v>
      </c>
      <c r="P33" s="48" t="s">
        <v>15</v>
      </c>
      <c r="Q33" s="64" t="s">
        <v>112</v>
      </c>
      <c r="R33" s="66">
        <v>7</v>
      </c>
      <c r="S33" s="66" t="s">
        <v>165</v>
      </c>
    </row>
    <row r="34" spans="1:19" x14ac:dyDescent="0.25">
      <c r="A34" s="82" t="s">
        <v>226</v>
      </c>
      <c r="B34" s="47" t="s">
        <v>154</v>
      </c>
      <c r="C34" s="48" t="s">
        <v>47</v>
      </c>
      <c r="D34" s="48" t="s">
        <v>113</v>
      </c>
      <c r="E34" s="48" t="s">
        <v>78</v>
      </c>
      <c r="F34" s="48" t="s">
        <v>38</v>
      </c>
      <c r="G34" s="64" t="s">
        <v>112</v>
      </c>
      <c r="H34" s="66">
        <v>6</v>
      </c>
      <c r="I34" s="66" t="s">
        <v>165</v>
      </c>
      <c r="K34" s="82" t="s">
        <v>226</v>
      </c>
      <c r="L34" s="47" t="s">
        <v>146</v>
      </c>
      <c r="M34" s="48" t="s">
        <v>49</v>
      </c>
      <c r="N34" s="48" t="s">
        <v>114</v>
      </c>
      <c r="O34" s="48" t="s">
        <v>82</v>
      </c>
      <c r="P34" s="48" t="s">
        <v>38</v>
      </c>
      <c r="Q34" s="64" t="s">
        <v>112</v>
      </c>
      <c r="R34" s="66">
        <v>8</v>
      </c>
      <c r="S34" s="66" t="s">
        <v>165</v>
      </c>
    </row>
    <row r="35" spans="1:19" x14ac:dyDescent="0.25">
      <c r="A35" s="82" t="s">
        <v>228</v>
      </c>
      <c r="B35" s="47" t="s">
        <v>155</v>
      </c>
      <c r="C35" s="48" t="s">
        <v>47</v>
      </c>
      <c r="D35" s="48" t="s">
        <v>113</v>
      </c>
      <c r="E35" s="48" t="s">
        <v>75</v>
      </c>
      <c r="F35" s="48" t="s">
        <v>41</v>
      </c>
      <c r="G35" s="64" t="s">
        <v>112</v>
      </c>
      <c r="H35" s="66">
        <v>8</v>
      </c>
      <c r="I35" s="66" t="s">
        <v>165</v>
      </c>
      <c r="K35" s="82" t="s">
        <v>228</v>
      </c>
      <c r="L35" s="47" t="s">
        <v>195</v>
      </c>
      <c r="M35" s="48" t="s">
        <v>49</v>
      </c>
      <c r="N35" s="48" t="s">
        <v>114</v>
      </c>
      <c r="O35" s="48" t="s">
        <v>72</v>
      </c>
      <c r="P35" s="48" t="s">
        <v>37</v>
      </c>
      <c r="Q35" s="64" t="s">
        <v>112</v>
      </c>
      <c r="R35" s="66">
        <v>8</v>
      </c>
      <c r="S35" s="66" t="s">
        <v>165</v>
      </c>
    </row>
    <row r="36" spans="1:19" ht="27" x14ac:dyDescent="0.25">
      <c r="A36" s="82" t="s">
        <v>225</v>
      </c>
      <c r="B36" s="47" t="s">
        <v>151</v>
      </c>
      <c r="C36" s="48" t="s">
        <v>47</v>
      </c>
      <c r="D36" s="48" t="s">
        <v>113</v>
      </c>
      <c r="E36" s="48" t="s">
        <v>82</v>
      </c>
      <c r="F36" s="48" t="s">
        <v>13</v>
      </c>
      <c r="G36" s="64" t="s">
        <v>112</v>
      </c>
      <c r="H36" s="66">
        <v>14</v>
      </c>
      <c r="I36" s="66" t="s">
        <v>166</v>
      </c>
      <c r="K36" s="82" t="s">
        <v>225</v>
      </c>
      <c r="L36" s="47" t="s">
        <v>150</v>
      </c>
      <c r="M36" s="48" t="s">
        <v>49</v>
      </c>
      <c r="N36" s="48" t="s">
        <v>114</v>
      </c>
      <c r="O36" s="48" t="s">
        <v>78</v>
      </c>
      <c r="P36" s="48" t="s">
        <v>13</v>
      </c>
      <c r="Q36" s="64" t="s">
        <v>112</v>
      </c>
      <c r="R36" s="66">
        <v>12</v>
      </c>
      <c r="S36" s="66" t="s">
        <v>166</v>
      </c>
    </row>
    <row r="37" spans="1:19" ht="27" x14ac:dyDescent="0.25">
      <c r="A37" s="82" t="s">
        <v>227</v>
      </c>
      <c r="B37" s="47" t="s">
        <v>153</v>
      </c>
      <c r="C37" s="48" t="s">
        <v>47</v>
      </c>
      <c r="D37" s="48" t="s">
        <v>113</v>
      </c>
      <c r="E37" s="48" t="s">
        <v>65</v>
      </c>
      <c r="F37" s="48" t="s">
        <v>15</v>
      </c>
      <c r="G37" s="64" t="s">
        <v>112</v>
      </c>
      <c r="H37" s="66">
        <v>18</v>
      </c>
      <c r="I37" s="66" t="s">
        <v>166</v>
      </c>
      <c r="K37" s="82" t="s">
        <v>227</v>
      </c>
      <c r="L37" s="47" t="s">
        <v>149</v>
      </c>
      <c r="M37" s="48" t="s">
        <v>49</v>
      </c>
      <c r="N37" s="48" t="s">
        <v>114</v>
      </c>
      <c r="O37" s="48" t="s">
        <v>65</v>
      </c>
      <c r="P37" s="48" t="s">
        <v>41</v>
      </c>
      <c r="Q37" s="64" t="s">
        <v>112</v>
      </c>
      <c r="R37" s="66">
        <v>14</v>
      </c>
      <c r="S37" s="66" t="s">
        <v>166</v>
      </c>
    </row>
    <row r="38" spans="1:19" ht="27" x14ac:dyDescent="0.25">
      <c r="A38" s="82" t="s">
        <v>229</v>
      </c>
      <c r="B38" s="47" t="s">
        <v>152</v>
      </c>
      <c r="C38" s="48" t="s">
        <v>47</v>
      </c>
      <c r="D38" s="48" t="s">
        <v>113</v>
      </c>
      <c r="E38" s="48" t="s">
        <v>68</v>
      </c>
      <c r="F38" s="48" t="s">
        <v>15</v>
      </c>
      <c r="G38" s="64" t="s">
        <v>112</v>
      </c>
      <c r="H38" s="66">
        <v>22</v>
      </c>
      <c r="I38" s="66" t="s">
        <v>166</v>
      </c>
      <c r="K38" s="82" t="s">
        <v>229</v>
      </c>
      <c r="L38" s="47" t="s">
        <v>148</v>
      </c>
      <c r="M38" s="48" t="s">
        <v>49</v>
      </c>
      <c r="N38" s="48" t="s">
        <v>114</v>
      </c>
      <c r="O38" s="48" t="s">
        <v>68</v>
      </c>
      <c r="P38" s="48" t="s">
        <v>15</v>
      </c>
      <c r="Q38" s="64" t="s">
        <v>112</v>
      </c>
      <c r="R38" s="66">
        <v>17</v>
      </c>
      <c r="S38" s="66" t="s">
        <v>166</v>
      </c>
    </row>
    <row r="39" spans="1:19" ht="27" x14ac:dyDescent="0.25">
      <c r="K39" s="84" t="s">
        <v>223</v>
      </c>
      <c r="L39" s="49" t="s">
        <v>160</v>
      </c>
      <c r="M39" s="50" t="s">
        <v>53</v>
      </c>
      <c r="N39" s="50" t="s">
        <v>114</v>
      </c>
      <c r="O39" s="50" t="s">
        <v>75</v>
      </c>
      <c r="P39" s="50" t="s">
        <v>38</v>
      </c>
      <c r="Q39" s="67" t="s">
        <v>112</v>
      </c>
      <c r="R39" s="68">
        <v>3</v>
      </c>
      <c r="S39" s="68" t="s">
        <v>165</v>
      </c>
    </row>
    <row r="40" spans="1:19" x14ac:dyDescent="0.25">
      <c r="K40" s="84" t="s">
        <v>226</v>
      </c>
      <c r="L40" s="49" t="s">
        <v>161</v>
      </c>
      <c r="M40" s="50" t="s">
        <v>53</v>
      </c>
      <c r="N40" s="50" t="s">
        <v>114</v>
      </c>
      <c r="O40" s="50" t="s">
        <v>85</v>
      </c>
      <c r="P40" s="50" t="s">
        <v>37</v>
      </c>
      <c r="Q40" s="67" t="s">
        <v>112</v>
      </c>
      <c r="R40" s="68">
        <v>5</v>
      </c>
      <c r="S40" s="68" t="s">
        <v>165</v>
      </c>
    </row>
    <row r="41" spans="1:19" x14ac:dyDescent="0.25">
      <c r="K41" s="84" t="s">
        <v>228</v>
      </c>
      <c r="L41" s="49" t="s">
        <v>157</v>
      </c>
      <c r="M41" s="50" t="s">
        <v>53</v>
      </c>
      <c r="N41" s="50" t="s">
        <v>114</v>
      </c>
      <c r="O41" s="50" t="s">
        <v>70</v>
      </c>
      <c r="P41" s="50" t="s">
        <v>15</v>
      </c>
      <c r="Q41" s="67" t="s">
        <v>112</v>
      </c>
      <c r="R41" s="68">
        <v>8</v>
      </c>
      <c r="S41" s="68" t="s">
        <v>165</v>
      </c>
    </row>
    <row r="42" spans="1:19" ht="27" x14ac:dyDescent="0.25">
      <c r="K42" s="84" t="s">
        <v>225</v>
      </c>
      <c r="L42" s="49" t="s">
        <v>158</v>
      </c>
      <c r="M42" s="50" t="s">
        <v>53</v>
      </c>
      <c r="N42" s="50" t="s">
        <v>114</v>
      </c>
      <c r="O42" s="50" t="s">
        <v>66</v>
      </c>
      <c r="P42" s="50" t="s">
        <v>41</v>
      </c>
      <c r="Q42" s="67" t="s">
        <v>112</v>
      </c>
      <c r="R42" s="68">
        <v>10</v>
      </c>
      <c r="S42" s="68" t="s">
        <v>166</v>
      </c>
    </row>
    <row r="43" spans="1:19" ht="27" x14ac:dyDescent="0.25">
      <c r="K43" s="84" t="s">
        <v>227</v>
      </c>
      <c r="L43" s="49" t="s">
        <v>156</v>
      </c>
      <c r="M43" s="50" t="s">
        <v>53</v>
      </c>
      <c r="N43" s="50" t="s">
        <v>114</v>
      </c>
      <c r="O43" s="50" t="s">
        <v>72</v>
      </c>
      <c r="P43" s="50" t="s">
        <v>13</v>
      </c>
      <c r="Q43" s="67" t="s">
        <v>112</v>
      </c>
      <c r="R43" s="68">
        <v>12</v>
      </c>
      <c r="S43" s="68" t="s">
        <v>166</v>
      </c>
    </row>
    <row r="44" spans="1:19" ht="27" x14ac:dyDescent="0.25">
      <c r="K44" s="84" t="s">
        <v>229</v>
      </c>
      <c r="L44" s="49" t="s">
        <v>159</v>
      </c>
      <c r="M44" s="50" t="s">
        <v>53</v>
      </c>
      <c r="N44" s="50" t="s">
        <v>114</v>
      </c>
      <c r="O44" s="50" t="s">
        <v>64</v>
      </c>
      <c r="P44" s="50" t="s">
        <v>15</v>
      </c>
      <c r="Q44" s="67" t="s">
        <v>112</v>
      </c>
      <c r="R44" s="68">
        <v>15</v>
      </c>
      <c r="S44" s="68" t="s">
        <v>166</v>
      </c>
    </row>
    <row r="45" spans="1:19" x14ac:dyDescent="0.25">
      <c r="L45" s="34"/>
      <c r="M45" s="35"/>
      <c r="N45" s="35"/>
      <c r="O45" s="35"/>
      <c r="P45" s="35"/>
      <c r="Q45" s="35"/>
      <c r="R45" s="35"/>
      <c r="S45" s="35"/>
    </row>
    <row r="46" spans="1:19" x14ac:dyDescent="0.25">
      <c r="L46" s="34"/>
      <c r="M46" s="35"/>
      <c r="N46" s="35"/>
      <c r="O46" s="35"/>
      <c r="P46" s="35"/>
      <c r="Q46" s="35"/>
      <c r="R46" s="35"/>
      <c r="S46" s="35"/>
    </row>
    <row r="47" spans="1:19" x14ac:dyDescent="0.25">
      <c r="L47" s="34"/>
      <c r="M47" s="35"/>
      <c r="N47" s="35"/>
      <c r="O47" s="35"/>
      <c r="P47" s="35"/>
      <c r="Q47" s="35"/>
      <c r="R47" s="35"/>
      <c r="S47" s="35"/>
    </row>
    <row r="48" spans="1:19" x14ac:dyDescent="0.25">
      <c r="L48" s="34"/>
      <c r="M48" s="35"/>
      <c r="N48" s="35"/>
      <c r="O48" s="35"/>
      <c r="P48" s="35"/>
      <c r="Q48" s="35"/>
      <c r="R48" s="35"/>
      <c r="S48" s="35"/>
    </row>
    <row r="49" spans="12:19" x14ac:dyDescent="0.25">
      <c r="L49" s="34"/>
      <c r="M49" s="35"/>
      <c r="N49" s="35"/>
      <c r="O49" s="35"/>
      <c r="P49" s="35"/>
      <c r="Q49" s="35"/>
      <c r="R49" s="35"/>
      <c r="S49" s="35"/>
    </row>
    <row r="50" spans="12:19" x14ac:dyDescent="0.25">
      <c r="L50" s="34"/>
      <c r="M50" s="35"/>
      <c r="N50" s="35"/>
      <c r="O50" s="35"/>
      <c r="P50" s="35"/>
      <c r="Q50" s="35"/>
      <c r="R50" s="35"/>
      <c r="S50" s="35"/>
    </row>
    <row r="51" spans="12:19" x14ac:dyDescent="0.25">
      <c r="L51" s="34"/>
      <c r="M51" s="35"/>
      <c r="N51" s="35"/>
      <c r="O51" s="35"/>
      <c r="P51" s="35"/>
      <c r="Q51" s="35"/>
      <c r="R51" s="35"/>
      <c r="S51" s="35"/>
    </row>
    <row r="52" spans="12:19" x14ac:dyDescent="0.25">
      <c r="L52" s="34"/>
      <c r="M52" s="35"/>
      <c r="N52" s="35"/>
      <c r="O52" s="35"/>
      <c r="P52" s="35"/>
      <c r="Q52" s="35"/>
      <c r="R52" s="35"/>
      <c r="S52" s="35"/>
    </row>
    <row r="53" spans="12:19" x14ac:dyDescent="0.25">
      <c r="L53" s="34"/>
      <c r="M53" s="35"/>
      <c r="N53" s="35"/>
      <c r="O53" s="35"/>
      <c r="P53" s="35"/>
      <c r="Q53" s="35"/>
      <c r="R53" s="35"/>
      <c r="S53" s="35"/>
    </row>
    <row r="54" spans="12:19" x14ac:dyDescent="0.25">
      <c r="L54" s="34"/>
      <c r="M54" s="35"/>
      <c r="N54" s="35"/>
      <c r="O54" s="35"/>
      <c r="P54" s="35"/>
      <c r="Q54" s="35"/>
      <c r="R54" s="35"/>
      <c r="S54" s="35"/>
    </row>
    <row r="55" spans="12:19" x14ac:dyDescent="0.25">
      <c r="L55" s="34"/>
      <c r="M55" s="35"/>
      <c r="N55" s="35"/>
      <c r="O55" s="35"/>
      <c r="P55" s="35"/>
      <c r="Q55" s="35"/>
      <c r="R55" s="35"/>
      <c r="S55" s="35"/>
    </row>
    <row r="56" spans="12:19" x14ac:dyDescent="0.25">
      <c r="L56" s="34"/>
      <c r="M56" s="35"/>
      <c r="N56" s="35"/>
      <c r="O56" s="35"/>
      <c r="P56" s="35"/>
      <c r="Q56" s="35"/>
      <c r="R56" s="35"/>
      <c r="S56" s="35"/>
    </row>
    <row r="57" spans="12:19" x14ac:dyDescent="0.25">
      <c r="L57" s="34"/>
      <c r="M57" s="35"/>
      <c r="N57" s="35"/>
      <c r="O57" s="35"/>
      <c r="P57" s="35"/>
      <c r="Q57" s="35"/>
      <c r="R57" s="35"/>
      <c r="S57" s="35"/>
    </row>
    <row r="58" spans="12:19" x14ac:dyDescent="0.25">
      <c r="L58" s="34"/>
      <c r="M58" s="35"/>
      <c r="N58" s="35"/>
      <c r="O58" s="35"/>
      <c r="P58" s="35"/>
      <c r="Q58" s="35"/>
      <c r="R58" s="35"/>
      <c r="S58" s="35"/>
    </row>
    <row r="59" spans="12:19" x14ac:dyDescent="0.25">
      <c r="L59" s="34"/>
      <c r="M59" s="35"/>
      <c r="N59" s="35"/>
      <c r="O59" s="35"/>
      <c r="P59" s="35"/>
      <c r="Q59" s="35"/>
      <c r="R59" s="35"/>
      <c r="S59" s="35"/>
    </row>
    <row r="60" spans="12:19" x14ac:dyDescent="0.25">
      <c r="L60" s="34"/>
      <c r="M60" s="35"/>
      <c r="N60" s="35"/>
      <c r="O60" s="35"/>
      <c r="P60" s="35"/>
      <c r="Q60" s="35"/>
      <c r="R60" s="35"/>
      <c r="S60" s="35"/>
    </row>
    <row r="61" spans="12:19" x14ac:dyDescent="0.25">
      <c r="L61" s="34"/>
      <c r="M61" s="35"/>
      <c r="N61" s="35"/>
      <c r="O61" s="35"/>
      <c r="P61" s="35"/>
      <c r="Q61" s="35"/>
      <c r="R61" s="35"/>
      <c r="S61" s="35"/>
    </row>
    <row r="62" spans="12:19" x14ac:dyDescent="0.25">
      <c r="L62" s="34"/>
      <c r="M62" s="35"/>
      <c r="N62" s="35"/>
      <c r="O62" s="35"/>
      <c r="P62" s="35"/>
      <c r="Q62" s="35"/>
      <c r="R62" s="35"/>
      <c r="S62" s="35"/>
    </row>
    <row r="63" spans="12:19" x14ac:dyDescent="0.25">
      <c r="L63" s="34"/>
      <c r="M63" s="35"/>
      <c r="N63" s="35"/>
      <c r="O63" s="35"/>
      <c r="P63" s="35"/>
      <c r="Q63" s="35"/>
      <c r="R63" s="35"/>
      <c r="S63" s="35"/>
    </row>
  </sheetData>
  <sheetProtection selectLockedCells="1" selectUnlockedCells="1"/>
  <sortState ref="L39:S44">
    <sortCondition ref="R39:R44"/>
  </sortState>
  <pageMargins left="0.25" right="0.25" top="0.75" bottom="0.75" header="0.3" footer="0.3"/>
  <pageSetup firstPageNumber="0" fitToWidth="0" orientation="portrait" horizontalDpi="300" verticalDpi="300" r:id="rId1"/>
  <headerFooter alignWithMargins="0"/>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1"/>
  <sheetViews>
    <sheetView topLeftCell="C1" workbookViewId="0">
      <selection activeCell="F9" sqref="F9"/>
    </sheetView>
  </sheetViews>
  <sheetFormatPr defaultRowHeight="14.25" x14ac:dyDescent="0.2"/>
  <cols>
    <col min="1" max="1" width="6.42578125" style="85" customWidth="1"/>
    <col min="2" max="2" width="42.7109375" style="86" customWidth="1"/>
    <col min="3" max="3" width="11.140625" style="86" customWidth="1"/>
    <col min="4" max="4" width="2.28515625" style="86" customWidth="1"/>
    <col min="5" max="5" width="41.5703125" style="86" customWidth="1"/>
    <col min="6" max="7" width="16.85546875" customWidth="1"/>
    <col min="8" max="12" width="8.28515625" customWidth="1"/>
    <col min="13" max="14" width="9.5703125" customWidth="1"/>
    <col min="15" max="25" width="4" customWidth="1"/>
  </cols>
  <sheetData>
    <row r="1" spans="1:14" ht="29.25" thickBot="1" x14ac:dyDescent="0.25">
      <c r="A1" s="90" t="s">
        <v>230</v>
      </c>
      <c r="B1" s="91"/>
      <c r="C1" s="91" t="s">
        <v>234</v>
      </c>
      <c r="D1" s="91"/>
      <c r="E1" s="91"/>
      <c r="F1" s="112" t="s">
        <v>224</v>
      </c>
      <c r="G1" s="113" t="s">
        <v>1</v>
      </c>
      <c r="H1" s="113" t="s">
        <v>2</v>
      </c>
      <c r="I1" s="113" t="s">
        <v>3</v>
      </c>
      <c r="J1" s="113" t="s">
        <v>4</v>
      </c>
      <c r="K1" s="113" t="s">
        <v>5</v>
      </c>
      <c r="L1" s="114" t="s">
        <v>6</v>
      </c>
      <c r="M1" s="112" t="s">
        <v>163</v>
      </c>
      <c r="N1" s="112" t="s">
        <v>164</v>
      </c>
    </row>
    <row r="2" spans="1:14" ht="28.5" x14ac:dyDescent="0.25">
      <c r="A2" s="92">
        <v>1</v>
      </c>
      <c r="B2" s="93" t="s">
        <v>231</v>
      </c>
      <c r="C2" s="93" t="str">
        <f>VLOOKUP("girl's name", $F$2:$N$7, 2, FALSE)</f>
        <v>girl's name</v>
      </c>
      <c r="D2" s="93"/>
      <c r="E2" s="94"/>
      <c r="F2" s="134" t="s">
        <v>223</v>
      </c>
      <c r="G2" s="134" t="s">
        <v>223</v>
      </c>
      <c r="H2" s="115"/>
      <c r="I2" s="115"/>
      <c r="J2" s="115"/>
      <c r="K2" s="115"/>
      <c r="L2" s="116"/>
      <c r="M2" s="117"/>
      <c r="N2" s="117"/>
    </row>
    <row r="3" spans="1:14" ht="15" x14ac:dyDescent="0.25">
      <c r="A3" s="95"/>
      <c r="B3" s="87"/>
      <c r="C3" s="87" t="str">
        <f>VLOOKUP("girl's name", $F$2:$N$7, 2, FALSE)</f>
        <v>girl's name</v>
      </c>
      <c r="D3" s="87"/>
      <c r="E3" s="96" t="s">
        <v>232</v>
      </c>
      <c r="F3" s="134" t="s">
        <v>226</v>
      </c>
      <c r="G3" s="134" t="s">
        <v>226</v>
      </c>
      <c r="H3" s="115"/>
      <c r="I3" s="115"/>
      <c r="J3" s="115"/>
      <c r="K3" s="115"/>
      <c r="L3" s="116"/>
      <c r="M3" s="117"/>
      <c r="N3" s="117"/>
    </row>
    <row r="4" spans="1:14" ht="28.5" x14ac:dyDescent="0.25">
      <c r="A4" s="95"/>
      <c r="B4" s="87" t="s">
        <v>233</v>
      </c>
      <c r="C4" s="87" t="str">
        <f>VLOOKUP("monster's name", $F$2:$N$7, 2, FALSE)</f>
        <v>monster's name</v>
      </c>
      <c r="D4" s="87"/>
      <c r="E4" s="96"/>
      <c r="F4" s="134" t="s">
        <v>228</v>
      </c>
      <c r="G4" s="134" t="s">
        <v>228</v>
      </c>
      <c r="H4" s="115"/>
      <c r="I4" s="115"/>
      <c r="J4" s="115"/>
      <c r="K4" s="115"/>
      <c r="L4" s="116"/>
      <c r="M4" s="117"/>
      <c r="N4" s="117"/>
    </row>
    <row r="5" spans="1:14" ht="42.75" x14ac:dyDescent="0.25">
      <c r="A5" s="95"/>
      <c r="B5" s="87" t="s">
        <v>237</v>
      </c>
      <c r="C5" s="87" t="str">
        <f>VLOOKUP("girl's name", F2:N7, 2, FALSE)</f>
        <v>girl's name</v>
      </c>
      <c r="D5" s="87"/>
      <c r="E5" s="96"/>
      <c r="F5" s="134" t="s">
        <v>225</v>
      </c>
      <c r="G5" s="134" t="s">
        <v>225</v>
      </c>
      <c r="H5" s="115"/>
      <c r="I5" s="115"/>
      <c r="J5" s="115"/>
      <c r="K5" s="115"/>
      <c r="L5" s="116"/>
      <c r="M5" s="117"/>
      <c r="N5" s="117"/>
    </row>
    <row r="6" spans="1:14" ht="29.25" thickBot="1" x14ac:dyDescent="0.3">
      <c r="A6" s="97"/>
      <c r="B6" s="98" t="s">
        <v>235</v>
      </c>
      <c r="C6" s="98" t="str">
        <f>VLOOKUP("monster's name", $F$2:$N$7, 2, FALSE)</f>
        <v>monster's name</v>
      </c>
      <c r="D6" s="98"/>
      <c r="E6" s="99" t="s">
        <v>236</v>
      </c>
      <c r="F6" s="134" t="s">
        <v>227</v>
      </c>
      <c r="G6" s="134" t="s">
        <v>227</v>
      </c>
      <c r="H6" s="115"/>
      <c r="I6" s="115"/>
      <c r="J6" s="115"/>
      <c r="K6" s="115"/>
      <c r="L6" s="116"/>
      <c r="M6" s="117"/>
      <c r="N6" s="117"/>
    </row>
    <row r="7" spans="1:14" ht="15" x14ac:dyDescent="0.25">
      <c r="A7" s="100">
        <v>2</v>
      </c>
      <c r="B7" s="101" t="s">
        <v>238</v>
      </c>
      <c r="C7" s="101" t="str">
        <f>VLOOKUP("toy name", $F$2:$N$7, 2, FALSE)</f>
        <v>toy name</v>
      </c>
      <c r="D7" s="101"/>
      <c r="E7" s="102"/>
      <c r="F7" s="134" t="s">
        <v>229</v>
      </c>
      <c r="G7" s="134" t="s">
        <v>229</v>
      </c>
      <c r="H7" s="115"/>
      <c r="I7" s="115"/>
      <c r="J7" s="115"/>
      <c r="K7" s="115"/>
      <c r="L7" s="116"/>
      <c r="M7" s="117"/>
      <c r="N7" s="117"/>
    </row>
    <row r="8" spans="1:14" ht="29.25" thickBot="1" x14ac:dyDescent="0.25">
      <c r="A8" s="103"/>
      <c r="B8" s="104" t="s">
        <v>239</v>
      </c>
      <c r="C8" s="104" t="str">
        <f>VLOOKUP("toy name", $F$2:$N$7, 2, FALSE)</f>
        <v>toy name</v>
      </c>
      <c r="D8" s="104"/>
      <c r="E8" s="105" t="s">
        <v>240</v>
      </c>
      <c r="F8" s="163" t="s">
        <v>317</v>
      </c>
      <c r="G8" s="164"/>
      <c r="H8" s="164"/>
      <c r="I8" s="164"/>
      <c r="J8" s="164"/>
      <c r="K8" s="164"/>
      <c r="L8" s="164"/>
      <c r="M8" s="164"/>
      <c r="N8" s="164"/>
    </row>
    <row r="9" spans="1:14" ht="29.25" customHeight="1" thickBot="1" x14ac:dyDescent="0.25">
      <c r="A9" s="106">
        <v>3</v>
      </c>
      <c r="B9" s="107" t="s">
        <v>241</v>
      </c>
      <c r="C9" s="107" t="str">
        <f>VLOOKUP("monster's name", $F$2:$N$7, 2, FALSE)</f>
        <v>monster's name</v>
      </c>
      <c r="D9" s="107"/>
      <c r="E9" s="129" t="s">
        <v>242</v>
      </c>
    </row>
    <row r="10" spans="1:14" ht="28.5" x14ac:dyDescent="0.2">
      <c r="A10" s="100">
        <v>4</v>
      </c>
      <c r="B10" s="101" t="s">
        <v>243</v>
      </c>
      <c r="C10" s="101" t="str">
        <f>VLOOKUP("hobbit house", $F$2:$N$7, 2, FALSE)</f>
        <v>hobbit house</v>
      </c>
      <c r="D10" s="101"/>
      <c r="E10" s="123"/>
    </row>
    <row r="11" spans="1:14" ht="28.5" x14ac:dyDescent="0.2">
      <c r="A11" s="109"/>
      <c r="B11" s="88" t="s">
        <v>244</v>
      </c>
      <c r="C11" s="88" t="str">
        <f>VLOOKUP("hobbit house", $F$2:$N$7, 2, FALSE)</f>
        <v>hobbit house</v>
      </c>
      <c r="D11" s="88"/>
      <c r="E11" s="124"/>
    </row>
    <row r="12" spans="1:14" ht="28.5" x14ac:dyDescent="0.2">
      <c r="A12" s="109"/>
      <c r="B12" s="88" t="s">
        <v>245</v>
      </c>
      <c r="C12" s="88" t="str">
        <f>VLOOKUP("hobbit house", $F$2:$N$7, 2, FALSE)</f>
        <v>hobbit house</v>
      </c>
      <c r="D12" s="88"/>
      <c r="E12" s="124" t="s">
        <v>246</v>
      </c>
    </row>
    <row r="13" spans="1:14" ht="28.5" x14ac:dyDescent="0.2">
      <c r="A13" s="109"/>
      <c r="B13" s="88" t="s">
        <v>247</v>
      </c>
      <c r="C13" s="88" t="str">
        <f>VLOOKUP("hobbit house", $F$2:$N$7, 2, FALSE)</f>
        <v>hobbit house</v>
      </c>
      <c r="D13" s="88"/>
      <c r="E13" s="124" t="s">
        <v>248</v>
      </c>
    </row>
    <row r="14" spans="1:14" ht="28.5" x14ac:dyDescent="0.2">
      <c r="A14" s="109"/>
      <c r="B14" s="88"/>
      <c r="C14" s="88" t="str">
        <f>VLOOKUP("monster's name", $F$2:$N$7, 2, FALSE)</f>
        <v>monster's name</v>
      </c>
      <c r="D14" s="88"/>
      <c r="E14" s="124" t="s">
        <v>249</v>
      </c>
    </row>
    <row r="15" spans="1:14" ht="29.25" thickBot="1" x14ac:dyDescent="0.25">
      <c r="A15" s="103"/>
      <c r="B15" s="104" t="s">
        <v>250</v>
      </c>
      <c r="C15" s="104" t="str">
        <f>VLOOKUP("hobbit house", $F$2:$N$7, 2, FALSE)</f>
        <v>hobbit house</v>
      </c>
      <c r="D15" s="104"/>
      <c r="E15" s="125"/>
    </row>
    <row r="16" spans="1:14" x14ac:dyDescent="0.2">
      <c r="A16" s="92">
        <v>5</v>
      </c>
      <c r="B16" s="93" t="s">
        <v>251</v>
      </c>
      <c r="C16" s="93" t="str">
        <f>VLOOKUP("rickshaw", $F$2:$N$7, 2, FALSE)</f>
        <v>rickshaw</v>
      </c>
      <c r="D16" s="93"/>
      <c r="E16" s="126" t="s">
        <v>252</v>
      </c>
    </row>
    <row r="17" spans="1:5" x14ac:dyDescent="0.2">
      <c r="A17" s="95"/>
      <c r="B17" s="87" t="s">
        <v>253</v>
      </c>
      <c r="C17" s="87" t="str">
        <f>VLOOKUP("rickshaw", $F$2:$N$7, 2, FALSE)</f>
        <v>rickshaw</v>
      </c>
      <c r="D17" s="87"/>
      <c r="E17" s="131" t="s">
        <v>254</v>
      </c>
    </row>
    <row r="18" spans="1:5" x14ac:dyDescent="0.2">
      <c r="A18" s="95"/>
      <c r="B18" s="87" t="s">
        <v>255</v>
      </c>
      <c r="C18" s="87" t="str">
        <f>VLOOKUP("rickshaw", $F$2:$N$7, 2, FALSE)</f>
        <v>rickshaw</v>
      </c>
      <c r="D18" s="87"/>
      <c r="E18" s="96"/>
    </row>
    <row r="19" spans="1:5" x14ac:dyDescent="0.2">
      <c r="A19" s="95"/>
      <c r="B19" s="87" t="s">
        <v>245</v>
      </c>
      <c r="C19" s="87" t="str">
        <f>VLOOKUP("rickshaw", $F$2:$N$7, 2, FALSE)</f>
        <v>rickshaw</v>
      </c>
      <c r="D19" s="87"/>
      <c r="E19" s="131" t="s">
        <v>256</v>
      </c>
    </row>
    <row r="20" spans="1:5" ht="15" thickBot="1" x14ac:dyDescent="0.25">
      <c r="A20" s="97"/>
      <c r="B20" s="98" t="s">
        <v>257</v>
      </c>
      <c r="C20" s="98" t="str">
        <f>VLOOKUP("rickshaw", $F$2:$N$7, 2, FALSE)</f>
        <v>rickshaw</v>
      </c>
      <c r="D20" s="98"/>
      <c r="E20" s="99" t="s">
        <v>258</v>
      </c>
    </row>
    <row r="21" spans="1:5" ht="28.5" x14ac:dyDescent="0.2">
      <c r="A21" s="100">
        <v>6</v>
      </c>
      <c r="B21" s="101" t="s">
        <v>259</v>
      </c>
      <c r="C21" s="101" t="str">
        <f>VLOOKUP("toy name", $F$2:$N$7, 2, FALSE)</f>
        <v>toy name</v>
      </c>
      <c r="D21" s="101"/>
      <c r="E21" s="102"/>
    </row>
    <row r="22" spans="1:5" ht="17.25" customHeight="1" x14ac:dyDescent="0.2">
      <c r="A22" s="109"/>
      <c r="B22" s="88" t="s">
        <v>260</v>
      </c>
      <c r="C22" s="89" t="str">
        <f>VLOOKUP("old camera", $F$2:$N$7, 2, FALSE)</f>
        <v>old camera</v>
      </c>
      <c r="D22" s="88" t="s">
        <v>52</v>
      </c>
      <c r="E22" s="110"/>
    </row>
    <row r="23" spans="1:5" ht="17.25" customHeight="1" x14ac:dyDescent="0.2">
      <c r="A23" s="109"/>
      <c r="B23" s="88" t="s">
        <v>261</v>
      </c>
      <c r="C23" s="89" t="str">
        <f>VLOOKUP("old camera", $F$2:$N$7, 2, FALSE)</f>
        <v>old camera</v>
      </c>
      <c r="D23" s="88" t="s">
        <v>52</v>
      </c>
      <c r="E23" s="110"/>
    </row>
    <row r="24" spans="1:5" ht="17.25" customHeight="1" x14ac:dyDescent="0.2">
      <c r="A24" s="109"/>
      <c r="B24" s="88" t="s">
        <v>262</v>
      </c>
      <c r="C24" s="89" t="str">
        <f>VLOOKUP("old camera", $F$2:$N$7, 2, FALSE)</f>
        <v>old camera</v>
      </c>
      <c r="D24" s="88" t="s">
        <v>52</v>
      </c>
      <c r="E24" s="110"/>
    </row>
    <row r="25" spans="1:5" ht="17.25" customHeight="1" x14ac:dyDescent="0.2">
      <c r="A25" s="109"/>
      <c r="B25" s="88" t="s">
        <v>263</v>
      </c>
      <c r="C25" s="89" t="str">
        <f>VLOOKUP("old camera", $F$2:$N$7, 2, FALSE)</f>
        <v>old camera</v>
      </c>
      <c r="D25" s="88" t="s">
        <v>52</v>
      </c>
      <c r="E25" s="110" t="s">
        <v>264</v>
      </c>
    </row>
    <row r="26" spans="1:5" ht="17.25" customHeight="1" thickBot="1" x14ac:dyDescent="0.25">
      <c r="A26" s="103"/>
      <c r="B26" s="104" t="s">
        <v>271</v>
      </c>
      <c r="C26" s="111" t="str">
        <f>VLOOKUP("old camera", $F$2:$N$7, 2, FALSE)</f>
        <v>old camera</v>
      </c>
      <c r="D26" s="104" t="s">
        <v>52</v>
      </c>
      <c r="E26" s="105"/>
    </row>
    <row r="27" spans="1:5" ht="15" thickBot="1" x14ac:dyDescent="0.25">
      <c r="A27" s="106">
        <v>7</v>
      </c>
      <c r="B27" s="107" t="s">
        <v>265</v>
      </c>
      <c r="C27" s="107" t="str">
        <f>VLOOKUP("toy name", $F$2:$N$7, 2, FALSE)</f>
        <v>toy name</v>
      </c>
      <c r="D27" s="107"/>
      <c r="E27" s="108" t="s">
        <v>266</v>
      </c>
    </row>
    <row r="28" spans="1:5" ht="28.5" x14ac:dyDescent="0.2">
      <c r="A28" s="100">
        <v>8</v>
      </c>
      <c r="B28" s="101"/>
      <c r="C28" s="101" t="str">
        <f>VLOOKUP("monster's name", $F$2:$N$7, 2, FALSE)</f>
        <v>monster's name</v>
      </c>
      <c r="D28" s="101"/>
      <c r="E28" s="102" t="s">
        <v>267</v>
      </c>
    </row>
    <row r="29" spans="1:5" x14ac:dyDescent="0.2">
      <c r="A29" s="109"/>
      <c r="B29" s="88" t="s">
        <v>268</v>
      </c>
      <c r="C29" s="88" t="str">
        <f>VLOOKUP("toy name", $F$2:$N$7, 2, FALSE)</f>
        <v>toy name</v>
      </c>
      <c r="D29" s="88"/>
      <c r="E29" s="110"/>
    </row>
    <row r="30" spans="1:5" x14ac:dyDescent="0.2">
      <c r="A30" s="109"/>
      <c r="B30" s="88" t="s">
        <v>269</v>
      </c>
      <c r="C30" s="88" t="str">
        <f>VLOOKUP("girl's name", $F$2:$N$7, 2, FALSE)</f>
        <v>girl's name</v>
      </c>
      <c r="D30" s="88"/>
      <c r="E30" s="110"/>
    </row>
    <row r="31" spans="1:5" ht="15" thickBot="1" x14ac:dyDescent="0.25">
      <c r="A31" s="103"/>
      <c r="B31" s="104"/>
      <c r="C31" s="104" t="str">
        <f>VLOOKUP("girl's name", $F$2:$N$7, 2, FALSE)</f>
        <v>girl's name</v>
      </c>
      <c r="D31" s="104"/>
      <c r="E31" s="105" t="s">
        <v>270</v>
      </c>
    </row>
  </sheetData>
  <mergeCells count="1">
    <mergeCell ref="F8:N8"/>
  </mergeCells>
  <pageMargins left="0.25" right="0.25"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243"/>
  <sheetViews>
    <sheetView topLeftCell="A218" workbookViewId="0">
      <selection activeCell="C218" sqref="C1:C1048576"/>
    </sheetView>
  </sheetViews>
  <sheetFormatPr defaultRowHeight="12.75" x14ac:dyDescent="0.2"/>
  <cols>
    <col min="1" max="2" width="11.85546875" customWidth="1"/>
    <col min="3" max="3" width="5.42578125" customWidth="1"/>
    <col min="4" max="22" width="3.85546875" customWidth="1"/>
    <col min="23" max="23" width="4.5703125" customWidth="1"/>
  </cols>
  <sheetData>
    <row r="1" spans="1:23" ht="12.75" customHeight="1" x14ac:dyDescent="0.2">
      <c r="A1" s="165" t="s">
        <v>299</v>
      </c>
      <c r="B1" s="166"/>
      <c r="C1" s="166"/>
      <c r="D1" s="166"/>
      <c r="E1" s="166"/>
      <c r="F1" s="166"/>
      <c r="G1" s="166"/>
      <c r="H1" s="166"/>
      <c r="I1" s="166"/>
      <c r="J1" s="166"/>
      <c r="K1" s="166"/>
      <c r="L1" s="166"/>
      <c r="M1" s="166"/>
      <c r="N1" s="166"/>
      <c r="O1" s="166"/>
      <c r="P1" s="166"/>
      <c r="Q1" s="166"/>
      <c r="R1" s="166"/>
      <c r="S1" s="166"/>
      <c r="T1" s="166"/>
      <c r="U1" s="166"/>
      <c r="V1" s="166"/>
      <c r="W1" s="167"/>
    </row>
    <row r="2" spans="1:23" ht="13.5" x14ac:dyDescent="0.2">
      <c r="A2" s="52" t="s">
        <v>224</v>
      </c>
      <c r="B2" s="52" t="s">
        <v>1</v>
      </c>
      <c r="C2" s="119" t="s">
        <v>230</v>
      </c>
      <c r="D2" s="119" t="s">
        <v>272</v>
      </c>
      <c r="E2" s="119" t="s">
        <v>273</v>
      </c>
      <c r="F2" s="119" t="s">
        <v>274</v>
      </c>
      <c r="G2" s="119" t="s">
        <v>275</v>
      </c>
      <c r="H2" s="119" t="s">
        <v>276</v>
      </c>
      <c r="I2" s="119" t="s">
        <v>277</v>
      </c>
      <c r="J2" s="119" t="s">
        <v>278</v>
      </c>
      <c r="K2" s="119" t="s">
        <v>279</v>
      </c>
      <c r="L2" s="128" t="s">
        <v>280</v>
      </c>
      <c r="M2" s="128" t="s">
        <v>281</v>
      </c>
      <c r="N2" s="128" t="s">
        <v>282</v>
      </c>
      <c r="O2" s="128" t="s">
        <v>283</v>
      </c>
      <c r="P2" s="128" t="s">
        <v>284</v>
      </c>
      <c r="Q2" s="128" t="s">
        <v>285</v>
      </c>
      <c r="R2" s="128" t="s">
        <v>286</v>
      </c>
      <c r="S2" s="119" t="s">
        <v>287</v>
      </c>
      <c r="T2" s="128" t="s">
        <v>290</v>
      </c>
      <c r="U2" s="128" t="s">
        <v>291</v>
      </c>
      <c r="V2" s="128" t="s">
        <v>292</v>
      </c>
      <c r="W2" s="128" t="s">
        <v>293</v>
      </c>
    </row>
    <row r="3" spans="1:23" ht="27" x14ac:dyDescent="0.25">
      <c r="A3" s="127" t="s">
        <v>223</v>
      </c>
      <c r="B3" s="127" t="str">
        <f>VLOOKUP(A3, Narrative!$F$1:$N$7, 2, FALSE)</f>
        <v>girl's name</v>
      </c>
      <c r="C3" s="121">
        <v>1</v>
      </c>
      <c r="D3" s="120"/>
      <c r="E3" s="120"/>
      <c r="F3" s="120"/>
      <c r="G3" s="120"/>
      <c r="H3" s="120"/>
      <c r="I3" s="120"/>
      <c r="J3" s="120"/>
      <c r="K3" s="120"/>
      <c r="L3" s="120"/>
      <c r="M3" s="120"/>
      <c r="N3" s="120"/>
      <c r="O3" s="120"/>
      <c r="P3" s="120"/>
      <c r="Q3" s="120"/>
      <c r="R3" s="120"/>
      <c r="S3" s="120"/>
      <c r="T3" s="120"/>
      <c r="U3" s="120"/>
      <c r="V3" s="120"/>
      <c r="W3" s="120"/>
    </row>
    <row r="4" spans="1:23" ht="13.5" x14ac:dyDescent="0.25">
      <c r="A4" s="127" t="s">
        <v>226</v>
      </c>
      <c r="B4" s="127" t="str">
        <f>VLOOKUP(A4, Narrative!$F$1:$N$7, 2, FALSE)</f>
        <v>toy name</v>
      </c>
      <c r="C4" s="121">
        <v>2</v>
      </c>
      <c r="D4" s="120"/>
      <c r="E4" s="120"/>
      <c r="F4" s="120"/>
      <c r="G4" s="120"/>
      <c r="H4" s="120"/>
      <c r="I4" s="120"/>
      <c r="J4" s="120"/>
      <c r="K4" s="120"/>
      <c r="L4" s="120"/>
      <c r="M4" s="120"/>
      <c r="N4" s="120"/>
      <c r="O4" s="120"/>
      <c r="P4" s="120"/>
      <c r="Q4" s="120"/>
      <c r="R4" s="120"/>
      <c r="S4" s="120"/>
      <c r="T4" s="120"/>
      <c r="U4" s="120"/>
      <c r="V4" s="120"/>
      <c r="W4" s="120"/>
    </row>
    <row r="5" spans="1:23" ht="27" x14ac:dyDescent="0.25">
      <c r="A5" s="127" t="s">
        <v>225</v>
      </c>
      <c r="B5" s="127" t="str">
        <f>VLOOKUP(A5, Narrative!$F$1:$N$7, 2, FALSE)</f>
        <v>monster's name</v>
      </c>
      <c r="C5" s="121">
        <v>3</v>
      </c>
      <c r="D5" s="120"/>
      <c r="E5" s="120"/>
      <c r="F5" s="120"/>
      <c r="G5" s="120"/>
      <c r="H5" s="120"/>
      <c r="I5" s="120"/>
      <c r="J5" s="120"/>
      <c r="K5" s="120"/>
      <c r="L5" s="120"/>
      <c r="M5" s="120"/>
      <c r="N5" s="120"/>
      <c r="O5" s="120"/>
      <c r="P5" s="120"/>
      <c r="Q5" s="120"/>
      <c r="R5" s="120"/>
      <c r="S5" s="120"/>
      <c r="T5" s="120"/>
      <c r="U5" s="120"/>
      <c r="V5" s="120"/>
      <c r="W5" s="120"/>
    </row>
    <row r="6" spans="1:23" ht="27" x14ac:dyDescent="0.25">
      <c r="A6" s="127" t="s">
        <v>227</v>
      </c>
      <c r="B6" s="127" t="str">
        <f>VLOOKUP(A6, Narrative!$F$1:$N$7, 2, FALSE)</f>
        <v>hobbit house</v>
      </c>
      <c r="C6" s="121">
        <v>4</v>
      </c>
      <c r="D6" s="120"/>
      <c r="E6" s="120"/>
      <c r="F6" s="120"/>
      <c r="G6" s="120"/>
      <c r="H6" s="120"/>
      <c r="I6" s="120"/>
      <c r="J6" s="120"/>
      <c r="K6" s="120"/>
      <c r="L6" s="120"/>
      <c r="M6" s="120"/>
      <c r="N6" s="120"/>
      <c r="O6" s="120"/>
      <c r="P6" s="120"/>
      <c r="Q6" s="120"/>
      <c r="R6" s="120"/>
      <c r="S6" s="120"/>
      <c r="T6" s="120"/>
      <c r="U6" s="120"/>
      <c r="V6" s="120"/>
      <c r="W6" s="120"/>
    </row>
    <row r="7" spans="1:23" ht="13.5" x14ac:dyDescent="0.25">
      <c r="A7" s="127" t="s">
        <v>228</v>
      </c>
      <c r="B7" s="127" t="str">
        <f>VLOOKUP(A7, Narrative!$F$1:$N$7, 2, FALSE)</f>
        <v>rickshaw</v>
      </c>
      <c r="C7" s="121">
        <v>5</v>
      </c>
      <c r="D7" s="120"/>
      <c r="E7" s="120"/>
      <c r="F7" s="120"/>
      <c r="G7" s="120"/>
      <c r="H7" s="120"/>
      <c r="I7" s="120"/>
      <c r="J7" s="120"/>
      <c r="K7" s="120"/>
      <c r="L7" s="120"/>
      <c r="M7" s="120"/>
      <c r="N7" s="120"/>
      <c r="O7" s="120"/>
      <c r="P7" s="120"/>
      <c r="Q7" s="120"/>
      <c r="R7" s="120"/>
      <c r="S7" s="120"/>
      <c r="T7" s="120"/>
      <c r="U7" s="120"/>
      <c r="V7" s="120"/>
      <c r="W7" s="120"/>
    </row>
    <row r="8" spans="1:23" ht="27" x14ac:dyDescent="0.25">
      <c r="A8" s="127" t="s">
        <v>229</v>
      </c>
      <c r="B8" s="127" t="str">
        <f>VLOOKUP(A8, Narrative!$F$1:$N$7, 2, FALSE)</f>
        <v>old camera</v>
      </c>
      <c r="C8" s="121">
        <v>6</v>
      </c>
      <c r="D8" s="120"/>
      <c r="E8" s="120"/>
      <c r="F8" s="120"/>
      <c r="G8" s="120"/>
      <c r="H8" s="120"/>
      <c r="I8" s="120"/>
      <c r="J8" s="120"/>
      <c r="K8" s="120"/>
      <c r="L8" s="120"/>
      <c r="M8" s="120"/>
      <c r="N8" s="120"/>
      <c r="O8" s="120"/>
      <c r="P8" s="120"/>
      <c r="Q8" s="120"/>
      <c r="R8" s="120"/>
      <c r="S8" s="120"/>
      <c r="T8" s="120"/>
      <c r="U8" s="120"/>
      <c r="V8" s="120"/>
      <c r="W8" s="120"/>
    </row>
    <row r="9" spans="1:23" ht="13.5" x14ac:dyDescent="0.25">
      <c r="A9" s="122" t="s">
        <v>288</v>
      </c>
      <c r="B9" s="132" t="s">
        <v>289</v>
      </c>
      <c r="C9" s="20"/>
      <c r="D9" s="118">
        <f>6*1</f>
        <v>6</v>
      </c>
      <c r="E9" s="118">
        <f>6*2</f>
        <v>12</v>
      </c>
      <c r="F9" s="118">
        <f>6*3</f>
        <v>18</v>
      </c>
      <c r="G9" s="118">
        <f>6*4</f>
        <v>24</v>
      </c>
      <c r="H9" s="130">
        <f>6*5</f>
        <v>30</v>
      </c>
      <c r="I9" s="118">
        <f>6*6</f>
        <v>36</v>
      </c>
      <c r="J9" s="118">
        <f>6*7</f>
        <v>42</v>
      </c>
      <c r="K9" s="118">
        <f>6*8</f>
        <v>48</v>
      </c>
      <c r="L9" s="118">
        <f>6*9</f>
        <v>54</v>
      </c>
      <c r="M9" s="130">
        <f>6*10</f>
        <v>60</v>
      </c>
      <c r="N9" s="118">
        <f>6*11</f>
        <v>66</v>
      </c>
      <c r="O9" s="118">
        <f>6*12</f>
        <v>72</v>
      </c>
      <c r="P9" s="118">
        <f>6*13</f>
        <v>78</v>
      </c>
      <c r="Q9" s="118">
        <f>6*14</f>
        <v>84</v>
      </c>
      <c r="R9" s="118">
        <f>6*15</f>
        <v>90</v>
      </c>
      <c r="S9" s="118">
        <f>6*16</f>
        <v>96</v>
      </c>
      <c r="T9" s="72">
        <f>17*6</f>
        <v>102</v>
      </c>
      <c r="U9" s="72">
        <f>18*6</f>
        <v>108</v>
      </c>
      <c r="V9" s="133">
        <f>19*6</f>
        <v>114</v>
      </c>
      <c r="W9" s="133">
        <f>20*6</f>
        <v>120</v>
      </c>
    </row>
    <row r="10" spans="1:23" s="137" customFormat="1" ht="13.5" x14ac:dyDescent="0.25">
      <c r="A10" s="135" t="s">
        <v>294</v>
      </c>
      <c r="B10" s="135"/>
      <c r="C10" s="136"/>
      <c r="F10" s="138"/>
      <c r="H10" s="139" t="s">
        <v>298</v>
      </c>
      <c r="I10" s="139"/>
      <c r="J10" s="139"/>
      <c r="K10" s="139"/>
      <c r="L10" s="168" t="e">
        <f>W11/W10</f>
        <v>#DIV/0!</v>
      </c>
      <c r="M10" s="168"/>
      <c r="N10" s="168"/>
      <c r="Q10" s="139"/>
      <c r="R10" s="139"/>
      <c r="S10" s="139"/>
      <c r="T10" s="139"/>
      <c r="U10" s="139"/>
      <c r="V10" s="140" t="s">
        <v>296</v>
      </c>
      <c r="W10" s="141">
        <f>COUNTA(D3:W8)</f>
        <v>0</v>
      </c>
    </row>
    <row r="11" spans="1:23" ht="13.5" x14ac:dyDescent="0.25">
      <c r="A11" s="135" t="s">
        <v>295</v>
      </c>
      <c r="Q11" s="142"/>
      <c r="R11" s="142"/>
      <c r="S11" s="142"/>
      <c r="T11" s="142"/>
      <c r="U11" s="142"/>
      <c r="V11" s="143" t="s">
        <v>297</v>
      </c>
      <c r="W11" s="144">
        <f>SUM(D3:W8)</f>
        <v>0</v>
      </c>
    </row>
    <row r="12" spans="1:23" ht="12.75" customHeight="1" x14ac:dyDescent="0.2">
      <c r="A12" s="165" t="s">
        <v>299</v>
      </c>
      <c r="B12" s="166"/>
      <c r="C12" s="166"/>
      <c r="D12" s="166"/>
      <c r="E12" s="166"/>
      <c r="F12" s="166"/>
      <c r="G12" s="166"/>
      <c r="H12" s="166"/>
      <c r="I12" s="166"/>
      <c r="J12" s="166"/>
      <c r="K12" s="166"/>
      <c r="L12" s="166"/>
      <c r="M12" s="166"/>
      <c r="N12" s="166"/>
      <c r="O12" s="166"/>
      <c r="P12" s="166"/>
      <c r="Q12" s="166"/>
      <c r="R12" s="166"/>
      <c r="S12" s="166"/>
      <c r="T12" s="166"/>
      <c r="U12" s="166"/>
      <c r="V12" s="166"/>
      <c r="W12" s="167"/>
    </row>
    <row r="13" spans="1:23" ht="12.75" customHeight="1" x14ac:dyDescent="0.2">
      <c r="A13" s="52" t="s">
        <v>224</v>
      </c>
      <c r="B13" s="52" t="s">
        <v>1</v>
      </c>
      <c r="C13" s="119" t="s">
        <v>230</v>
      </c>
      <c r="D13" s="119" t="s">
        <v>272</v>
      </c>
      <c r="E13" s="119" t="s">
        <v>273</v>
      </c>
      <c r="F13" s="119" t="s">
        <v>274</v>
      </c>
      <c r="G13" s="119" t="s">
        <v>275</v>
      </c>
      <c r="H13" s="119" t="s">
        <v>276</v>
      </c>
      <c r="I13" s="119" t="s">
        <v>277</v>
      </c>
      <c r="J13" s="119" t="s">
        <v>278</v>
      </c>
      <c r="K13" s="119" t="s">
        <v>279</v>
      </c>
      <c r="L13" s="128" t="s">
        <v>280</v>
      </c>
      <c r="M13" s="128" t="s">
        <v>281</v>
      </c>
      <c r="N13" s="128" t="s">
        <v>282</v>
      </c>
      <c r="O13" s="128" t="s">
        <v>283</v>
      </c>
      <c r="P13" s="128" t="s">
        <v>284</v>
      </c>
      <c r="Q13" s="128" t="s">
        <v>285</v>
      </c>
      <c r="R13" s="128" t="s">
        <v>286</v>
      </c>
      <c r="S13" s="119" t="s">
        <v>287</v>
      </c>
      <c r="T13" s="128" t="s">
        <v>290</v>
      </c>
      <c r="U13" s="128" t="s">
        <v>291</v>
      </c>
      <c r="V13" s="128" t="s">
        <v>292</v>
      </c>
      <c r="W13" s="128" t="s">
        <v>293</v>
      </c>
    </row>
    <row r="14" spans="1:23" ht="27" x14ac:dyDescent="0.25">
      <c r="A14" s="127" t="s">
        <v>223</v>
      </c>
      <c r="B14" s="127" t="str">
        <f>VLOOKUP(A14, Narrative!$F$1:$N$7, 2, FALSE)</f>
        <v>girl's name</v>
      </c>
      <c r="C14" s="121">
        <v>1</v>
      </c>
      <c r="D14" s="120"/>
      <c r="E14" s="120"/>
      <c r="F14" s="120"/>
      <c r="G14" s="120"/>
      <c r="H14" s="120"/>
      <c r="I14" s="120"/>
      <c r="J14" s="120"/>
      <c r="K14" s="120"/>
      <c r="L14" s="120"/>
      <c r="M14" s="120"/>
      <c r="N14" s="120"/>
      <c r="O14" s="120"/>
      <c r="P14" s="120"/>
      <c r="Q14" s="120"/>
      <c r="R14" s="120"/>
      <c r="S14" s="120"/>
      <c r="T14" s="120"/>
      <c r="U14" s="120"/>
      <c r="V14" s="120"/>
      <c r="W14" s="120"/>
    </row>
    <row r="15" spans="1:23" ht="13.5" x14ac:dyDescent="0.25">
      <c r="A15" s="127" t="s">
        <v>226</v>
      </c>
      <c r="B15" s="127" t="str">
        <f>VLOOKUP(A15, Narrative!$F$1:$N$7, 2, FALSE)</f>
        <v>toy name</v>
      </c>
      <c r="C15" s="121">
        <v>2</v>
      </c>
      <c r="D15" s="120"/>
      <c r="E15" s="120"/>
      <c r="F15" s="120"/>
      <c r="G15" s="120"/>
      <c r="H15" s="120"/>
      <c r="I15" s="120"/>
      <c r="J15" s="120"/>
      <c r="K15" s="120"/>
      <c r="L15" s="120"/>
      <c r="M15" s="120"/>
      <c r="N15" s="120"/>
      <c r="O15" s="120"/>
      <c r="P15" s="120"/>
      <c r="Q15" s="120"/>
      <c r="R15" s="120"/>
      <c r="S15" s="120"/>
      <c r="T15" s="120"/>
      <c r="U15" s="120"/>
      <c r="V15" s="120"/>
      <c r="W15" s="120"/>
    </row>
    <row r="16" spans="1:23" ht="27" x14ac:dyDescent="0.25">
      <c r="A16" s="127" t="s">
        <v>225</v>
      </c>
      <c r="B16" s="127" t="str">
        <f>VLOOKUP(A16, Narrative!$F$1:$N$7, 2, FALSE)</f>
        <v>monster's name</v>
      </c>
      <c r="C16" s="121">
        <v>3</v>
      </c>
      <c r="D16" s="120"/>
      <c r="E16" s="120"/>
      <c r="F16" s="120"/>
      <c r="G16" s="120"/>
      <c r="H16" s="120"/>
      <c r="I16" s="120"/>
      <c r="J16" s="120"/>
      <c r="K16" s="120"/>
      <c r="L16" s="120"/>
      <c r="M16" s="120"/>
      <c r="N16" s="120"/>
      <c r="O16" s="120"/>
      <c r="P16" s="120"/>
      <c r="Q16" s="120"/>
      <c r="R16" s="120"/>
      <c r="S16" s="120"/>
      <c r="T16" s="120"/>
      <c r="U16" s="120"/>
      <c r="V16" s="120"/>
      <c r="W16" s="120"/>
    </row>
    <row r="17" spans="1:23" ht="27" x14ac:dyDescent="0.25">
      <c r="A17" s="127" t="s">
        <v>227</v>
      </c>
      <c r="B17" s="127" t="str">
        <f>VLOOKUP(A17, Narrative!$F$1:$N$7, 2, FALSE)</f>
        <v>hobbit house</v>
      </c>
      <c r="C17" s="121">
        <v>4</v>
      </c>
      <c r="D17" s="120"/>
      <c r="E17" s="120"/>
      <c r="F17" s="120"/>
      <c r="G17" s="120"/>
      <c r="H17" s="120"/>
      <c r="I17" s="120"/>
      <c r="J17" s="120"/>
      <c r="K17" s="120"/>
      <c r="L17" s="120"/>
      <c r="M17" s="120"/>
      <c r="N17" s="120"/>
      <c r="O17" s="120"/>
      <c r="P17" s="120"/>
      <c r="Q17" s="120"/>
      <c r="R17" s="120"/>
      <c r="S17" s="120"/>
      <c r="T17" s="120"/>
      <c r="U17" s="120"/>
      <c r="V17" s="120"/>
      <c r="W17" s="120"/>
    </row>
    <row r="18" spans="1:23" ht="13.5" x14ac:dyDescent="0.25">
      <c r="A18" s="127" t="s">
        <v>228</v>
      </c>
      <c r="B18" s="127" t="str">
        <f>VLOOKUP(A18, Narrative!$F$1:$N$7, 2, FALSE)</f>
        <v>rickshaw</v>
      </c>
      <c r="C18" s="121">
        <v>5</v>
      </c>
      <c r="D18" s="120"/>
      <c r="E18" s="120"/>
      <c r="F18" s="120"/>
      <c r="G18" s="120"/>
      <c r="H18" s="120"/>
      <c r="I18" s="120"/>
      <c r="J18" s="120"/>
      <c r="K18" s="120"/>
      <c r="L18" s="120"/>
      <c r="M18" s="120"/>
      <c r="N18" s="120"/>
      <c r="O18" s="120"/>
      <c r="P18" s="120"/>
      <c r="Q18" s="120"/>
      <c r="R18" s="120"/>
      <c r="S18" s="120"/>
      <c r="T18" s="120"/>
      <c r="U18" s="120"/>
      <c r="V18" s="120"/>
      <c r="W18" s="120"/>
    </row>
    <row r="19" spans="1:23" ht="27" x14ac:dyDescent="0.25">
      <c r="A19" s="127" t="s">
        <v>229</v>
      </c>
      <c r="B19" s="127" t="str">
        <f>VLOOKUP(A19, Narrative!$F$1:$N$7, 2, FALSE)</f>
        <v>old camera</v>
      </c>
      <c r="C19" s="121">
        <v>6</v>
      </c>
      <c r="D19" s="120"/>
      <c r="E19" s="120"/>
      <c r="F19" s="120"/>
      <c r="G19" s="120"/>
      <c r="H19" s="120"/>
      <c r="I19" s="120"/>
      <c r="J19" s="120"/>
      <c r="K19" s="120"/>
      <c r="L19" s="120"/>
      <c r="M19" s="120"/>
      <c r="N19" s="120"/>
      <c r="O19" s="120"/>
      <c r="P19" s="120"/>
      <c r="Q19" s="120"/>
      <c r="R19" s="120"/>
      <c r="S19" s="120"/>
      <c r="T19" s="120"/>
      <c r="U19" s="120"/>
      <c r="V19" s="120"/>
      <c r="W19" s="120"/>
    </row>
    <row r="20" spans="1:23" ht="13.5" x14ac:dyDescent="0.25">
      <c r="A20" s="122" t="s">
        <v>288</v>
      </c>
      <c r="B20" s="132" t="s">
        <v>289</v>
      </c>
      <c r="C20" s="20"/>
      <c r="D20" s="118">
        <f>6*1</f>
        <v>6</v>
      </c>
      <c r="E20" s="118">
        <f>6*2</f>
        <v>12</v>
      </c>
      <c r="F20" s="118">
        <f>6*3</f>
        <v>18</v>
      </c>
      <c r="G20" s="118">
        <f>6*4</f>
        <v>24</v>
      </c>
      <c r="H20" s="130">
        <f>6*5</f>
        <v>30</v>
      </c>
      <c r="I20" s="118">
        <f>6*6</f>
        <v>36</v>
      </c>
      <c r="J20" s="118">
        <f>6*7</f>
        <v>42</v>
      </c>
      <c r="K20" s="118">
        <f>6*8</f>
        <v>48</v>
      </c>
      <c r="L20" s="118">
        <f>6*9</f>
        <v>54</v>
      </c>
      <c r="M20" s="130">
        <f>6*10</f>
        <v>60</v>
      </c>
      <c r="N20" s="118">
        <f>6*11</f>
        <v>66</v>
      </c>
      <c r="O20" s="118">
        <f>6*12</f>
        <v>72</v>
      </c>
      <c r="P20" s="118">
        <f>6*13</f>
        <v>78</v>
      </c>
      <c r="Q20" s="118">
        <f>6*14</f>
        <v>84</v>
      </c>
      <c r="R20" s="118">
        <f>6*15</f>
        <v>90</v>
      </c>
      <c r="S20" s="118">
        <f>6*16</f>
        <v>96</v>
      </c>
      <c r="T20" s="72">
        <f>17*6</f>
        <v>102</v>
      </c>
      <c r="U20" s="72">
        <f>18*6</f>
        <v>108</v>
      </c>
      <c r="V20" s="133">
        <f>19*6</f>
        <v>114</v>
      </c>
      <c r="W20" s="133">
        <f>20*6</f>
        <v>120</v>
      </c>
    </row>
    <row r="21" spans="1:23" s="137" customFormat="1" ht="13.5" x14ac:dyDescent="0.25">
      <c r="A21" s="135" t="s">
        <v>294</v>
      </c>
      <c r="B21" s="135"/>
      <c r="C21" s="136"/>
      <c r="F21" s="138"/>
      <c r="H21" s="139" t="s">
        <v>298</v>
      </c>
      <c r="I21" s="139"/>
      <c r="J21" s="139"/>
      <c r="K21" s="139"/>
      <c r="L21" s="168" t="e">
        <f>W22/W21</f>
        <v>#DIV/0!</v>
      </c>
      <c r="M21" s="168"/>
      <c r="N21" s="168"/>
      <c r="Q21" s="139"/>
      <c r="R21" s="139"/>
      <c r="S21" s="139"/>
      <c r="T21" s="139"/>
      <c r="U21" s="139"/>
      <c r="V21" s="140" t="s">
        <v>296</v>
      </c>
      <c r="W21" s="141">
        <f>COUNTA(D14:W19)</f>
        <v>0</v>
      </c>
    </row>
    <row r="22" spans="1:23" ht="13.5" x14ac:dyDescent="0.25">
      <c r="A22" s="135" t="s">
        <v>295</v>
      </c>
      <c r="Q22" s="142"/>
      <c r="R22" s="142"/>
      <c r="S22" s="142"/>
      <c r="T22" s="142"/>
      <c r="U22" s="142"/>
      <c r="V22" s="143" t="s">
        <v>297</v>
      </c>
      <c r="W22" s="144">
        <f>SUM(D14:W19)</f>
        <v>0</v>
      </c>
    </row>
    <row r="23" spans="1:23" ht="12.75" customHeight="1" x14ac:dyDescent="0.2">
      <c r="A23" s="165" t="s">
        <v>299</v>
      </c>
      <c r="B23" s="166"/>
      <c r="C23" s="166"/>
      <c r="D23" s="166"/>
      <c r="E23" s="166"/>
      <c r="F23" s="166"/>
      <c r="G23" s="166"/>
      <c r="H23" s="166"/>
      <c r="I23" s="166"/>
      <c r="J23" s="166"/>
      <c r="K23" s="166"/>
      <c r="L23" s="166"/>
      <c r="M23" s="166"/>
      <c r="N23" s="166"/>
      <c r="O23" s="166"/>
      <c r="P23" s="166"/>
      <c r="Q23" s="166"/>
      <c r="R23" s="166"/>
      <c r="S23" s="166"/>
      <c r="T23" s="166"/>
      <c r="U23" s="166"/>
      <c r="V23" s="166"/>
      <c r="W23" s="167"/>
    </row>
    <row r="24" spans="1:23" ht="13.5" x14ac:dyDescent="0.2">
      <c r="A24" s="52" t="s">
        <v>224</v>
      </c>
      <c r="B24" s="52" t="s">
        <v>1</v>
      </c>
      <c r="C24" s="119" t="s">
        <v>230</v>
      </c>
      <c r="D24" s="119" t="s">
        <v>272</v>
      </c>
      <c r="E24" s="119" t="s">
        <v>273</v>
      </c>
      <c r="F24" s="119" t="s">
        <v>274</v>
      </c>
      <c r="G24" s="119" t="s">
        <v>275</v>
      </c>
      <c r="H24" s="119" t="s">
        <v>276</v>
      </c>
      <c r="I24" s="119" t="s">
        <v>277</v>
      </c>
      <c r="J24" s="119" t="s">
        <v>278</v>
      </c>
      <c r="K24" s="119" t="s">
        <v>279</v>
      </c>
      <c r="L24" s="128" t="s">
        <v>280</v>
      </c>
      <c r="M24" s="128" t="s">
        <v>281</v>
      </c>
      <c r="N24" s="128" t="s">
        <v>282</v>
      </c>
      <c r="O24" s="128" t="s">
        <v>283</v>
      </c>
      <c r="P24" s="128" t="s">
        <v>284</v>
      </c>
      <c r="Q24" s="128" t="s">
        <v>285</v>
      </c>
      <c r="R24" s="128" t="s">
        <v>286</v>
      </c>
      <c r="S24" s="119" t="s">
        <v>287</v>
      </c>
      <c r="T24" s="128" t="s">
        <v>290</v>
      </c>
      <c r="U24" s="128" t="s">
        <v>291</v>
      </c>
      <c r="V24" s="128" t="s">
        <v>292</v>
      </c>
      <c r="W24" s="128" t="s">
        <v>293</v>
      </c>
    </row>
    <row r="25" spans="1:23" ht="27" x14ac:dyDescent="0.25">
      <c r="A25" s="127" t="s">
        <v>223</v>
      </c>
      <c r="B25" s="127" t="str">
        <f>VLOOKUP(A25, Narrative!$F$1:$N$7, 2, FALSE)</f>
        <v>girl's name</v>
      </c>
      <c r="C25" s="121">
        <v>1</v>
      </c>
      <c r="D25" s="120"/>
      <c r="E25" s="120"/>
      <c r="F25" s="120"/>
      <c r="G25" s="120"/>
      <c r="H25" s="120"/>
      <c r="I25" s="120"/>
      <c r="J25" s="120"/>
      <c r="K25" s="120"/>
      <c r="L25" s="120"/>
      <c r="M25" s="120"/>
      <c r="N25" s="120"/>
      <c r="O25" s="120"/>
      <c r="P25" s="120"/>
      <c r="Q25" s="120"/>
      <c r="R25" s="120"/>
      <c r="S25" s="120"/>
      <c r="T25" s="120"/>
      <c r="U25" s="120"/>
      <c r="V25" s="120"/>
      <c r="W25" s="120"/>
    </row>
    <row r="26" spans="1:23" ht="13.5" x14ac:dyDescent="0.25">
      <c r="A26" s="127" t="s">
        <v>226</v>
      </c>
      <c r="B26" s="127" t="str">
        <f>VLOOKUP(A26, Narrative!$F$1:$N$7, 2, FALSE)</f>
        <v>toy name</v>
      </c>
      <c r="C26" s="121">
        <v>2</v>
      </c>
      <c r="D26" s="120"/>
      <c r="E26" s="120"/>
      <c r="F26" s="120"/>
      <c r="G26" s="120"/>
      <c r="H26" s="120"/>
      <c r="I26" s="120"/>
      <c r="J26" s="120"/>
      <c r="K26" s="120"/>
      <c r="L26" s="120"/>
      <c r="M26" s="120"/>
      <c r="N26" s="120"/>
      <c r="O26" s="120"/>
      <c r="P26" s="120"/>
      <c r="Q26" s="120"/>
      <c r="R26" s="120"/>
      <c r="S26" s="120"/>
      <c r="T26" s="120"/>
      <c r="U26" s="120"/>
      <c r="V26" s="120"/>
      <c r="W26" s="120"/>
    </row>
    <row r="27" spans="1:23" ht="27" x14ac:dyDescent="0.25">
      <c r="A27" s="127" t="s">
        <v>225</v>
      </c>
      <c r="B27" s="127" t="str">
        <f>VLOOKUP(A27, Narrative!$F$1:$N$7, 2, FALSE)</f>
        <v>monster's name</v>
      </c>
      <c r="C27" s="121">
        <v>3</v>
      </c>
      <c r="D27" s="120"/>
      <c r="E27" s="120"/>
      <c r="F27" s="120"/>
      <c r="G27" s="120"/>
      <c r="H27" s="120"/>
      <c r="I27" s="120"/>
      <c r="J27" s="120"/>
      <c r="K27" s="120"/>
      <c r="L27" s="120"/>
      <c r="M27" s="120"/>
      <c r="N27" s="120"/>
      <c r="O27" s="120"/>
      <c r="P27" s="120"/>
      <c r="Q27" s="120"/>
      <c r="R27" s="120"/>
      <c r="S27" s="120"/>
      <c r="T27" s="120"/>
      <c r="U27" s="120"/>
      <c r="V27" s="120"/>
      <c r="W27" s="120"/>
    </row>
    <row r="28" spans="1:23" ht="27" x14ac:dyDescent="0.25">
      <c r="A28" s="127" t="s">
        <v>227</v>
      </c>
      <c r="B28" s="127" t="str">
        <f>VLOOKUP(A28, Narrative!$F$1:$N$7, 2, FALSE)</f>
        <v>hobbit house</v>
      </c>
      <c r="C28" s="121">
        <v>4</v>
      </c>
      <c r="D28" s="120"/>
      <c r="E28" s="120"/>
      <c r="F28" s="120"/>
      <c r="G28" s="120"/>
      <c r="H28" s="120"/>
      <c r="I28" s="120"/>
      <c r="J28" s="120"/>
      <c r="K28" s="120"/>
      <c r="L28" s="120"/>
      <c r="M28" s="120"/>
      <c r="N28" s="120"/>
      <c r="O28" s="120"/>
      <c r="P28" s="120"/>
      <c r="Q28" s="120"/>
      <c r="R28" s="120"/>
      <c r="S28" s="120"/>
      <c r="T28" s="120"/>
      <c r="U28" s="120"/>
      <c r="V28" s="120"/>
      <c r="W28" s="120"/>
    </row>
    <row r="29" spans="1:23" ht="13.5" x14ac:dyDescent="0.25">
      <c r="A29" s="127" t="s">
        <v>228</v>
      </c>
      <c r="B29" s="127" t="str">
        <f>VLOOKUP(A29, Narrative!$F$1:$N$7, 2, FALSE)</f>
        <v>rickshaw</v>
      </c>
      <c r="C29" s="121">
        <v>5</v>
      </c>
      <c r="D29" s="120"/>
      <c r="E29" s="120"/>
      <c r="F29" s="120"/>
      <c r="G29" s="120"/>
      <c r="H29" s="120"/>
      <c r="I29" s="120"/>
      <c r="J29" s="120"/>
      <c r="K29" s="120"/>
      <c r="L29" s="120"/>
      <c r="M29" s="120"/>
      <c r="N29" s="120"/>
      <c r="O29" s="120"/>
      <c r="P29" s="120"/>
      <c r="Q29" s="120"/>
      <c r="R29" s="120"/>
      <c r="S29" s="120"/>
      <c r="T29" s="120"/>
      <c r="U29" s="120"/>
      <c r="V29" s="120"/>
      <c r="W29" s="120"/>
    </row>
    <row r="30" spans="1:23" ht="27" x14ac:dyDescent="0.25">
      <c r="A30" s="127" t="s">
        <v>229</v>
      </c>
      <c r="B30" s="127" t="str">
        <f>VLOOKUP(A30, Narrative!$F$1:$N$7, 2, FALSE)</f>
        <v>old camera</v>
      </c>
      <c r="C30" s="121">
        <v>6</v>
      </c>
      <c r="D30" s="120"/>
      <c r="E30" s="120"/>
      <c r="F30" s="120"/>
      <c r="G30" s="120"/>
      <c r="H30" s="120"/>
      <c r="I30" s="120"/>
      <c r="J30" s="120"/>
      <c r="K30" s="120"/>
      <c r="L30" s="120"/>
      <c r="M30" s="120"/>
      <c r="N30" s="120"/>
      <c r="O30" s="120"/>
      <c r="P30" s="120"/>
      <c r="Q30" s="120"/>
      <c r="R30" s="120"/>
      <c r="S30" s="120"/>
      <c r="T30" s="120"/>
      <c r="U30" s="120"/>
      <c r="V30" s="120"/>
      <c r="W30" s="120"/>
    </row>
    <row r="31" spans="1:23" ht="13.5" x14ac:dyDescent="0.25">
      <c r="A31" s="122" t="s">
        <v>288</v>
      </c>
      <c r="B31" s="132" t="s">
        <v>289</v>
      </c>
      <c r="C31" s="20"/>
      <c r="D31" s="118">
        <f>6*1</f>
        <v>6</v>
      </c>
      <c r="E31" s="118">
        <f>6*2</f>
        <v>12</v>
      </c>
      <c r="F31" s="118">
        <f>6*3</f>
        <v>18</v>
      </c>
      <c r="G31" s="118">
        <f>6*4</f>
        <v>24</v>
      </c>
      <c r="H31" s="130">
        <f>6*5</f>
        <v>30</v>
      </c>
      <c r="I31" s="118">
        <f>6*6</f>
        <v>36</v>
      </c>
      <c r="J31" s="118">
        <f>6*7</f>
        <v>42</v>
      </c>
      <c r="K31" s="118">
        <f>6*8</f>
        <v>48</v>
      </c>
      <c r="L31" s="118">
        <f>6*9</f>
        <v>54</v>
      </c>
      <c r="M31" s="130">
        <f>6*10</f>
        <v>60</v>
      </c>
      <c r="N31" s="118">
        <f>6*11</f>
        <v>66</v>
      </c>
      <c r="O31" s="118">
        <f>6*12</f>
        <v>72</v>
      </c>
      <c r="P31" s="118">
        <f>6*13</f>
        <v>78</v>
      </c>
      <c r="Q31" s="118">
        <f>6*14</f>
        <v>84</v>
      </c>
      <c r="R31" s="118">
        <f>6*15</f>
        <v>90</v>
      </c>
      <c r="S31" s="118">
        <f>6*16</f>
        <v>96</v>
      </c>
      <c r="T31" s="72">
        <f>17*6</f>
        <v>102</v>
      </c>
      <c r="U31" s="72">
        <f>18*6</f>
        <v>108</v>
      </c>
      <c r="V31" s="133">
        <f>19*6</f>
        <v>114</v>
      </c>
      <c r="W31" s="133">
        <f>20*6</f>
        <v>120</v>
      </c>
    </row>
    <row r="32" spans="1:23" ht="13.5" x14ac:dyDescent="0.25">
      <c r="A32" s="135" t="s">
        <v>294</v>
      </c>
      <c r="B32" s="135"/>
      <c r="C32" s="136"/>
      <c r="D32" s="137"/>
      <c r="E32" s="137"/>
      <c r="F32" s="138"/>
      <c r="G32" s="137"/>
      <c r="H32" s="139" t="s">
        <v>298</v>
      </c>
      <c r="I32" s="139"/>
      <c r="J32" s="139"/>
      <c r="K32" s="139"/>
      <c r="L32" s="168" t="e">
        <f>W33/W32</f>
        <v>#DIV/0!</v>
      </c>
      <c r="M32" s="168"/>
      <c r="N32" s="168"/>
      <c r="O32" s="137"/>
      <c r="P32" s="137"/>
      <c r="Q32" s="139"/>
      <c r="R32" s="139"/>
      <c r="S32" s="139"/>
      <c r="T32" s="139"/>
      <c r="U32" s="139"/>
      <c r="V32" s="140" t="s">
        <v>296</v>
      </c>
      <c r="W32" s="141">
        <f>COUNTA(D25:W30)</f>
        <v>0</v>
      </c>
    </row>
    <row r="33" spans="1:23" ht="13.5" x14ac:dyDescent="0.25">
      <c r="A33" s="135" t="s">
        <v>295</v>
      </c>
      <c r="Q33" s="142"/>
      <c r="R33" s="142"/>
      <c r="S33" s="142"/>
      <c r="T33" s="142"/>
      <c r="U33" s="142"/>
      <c r="V33" s="143" t="s">
        <v>297</v>
      </c>
      <c r="W33" s="144">
        <f>SUM(D25:W30)</f>
        <v>0</v>
      </c>
    </row>
    <row r="35" spans="1:23" x14ac:dyDescent="0.2">
      <c r="A35" s="165" t="s">
        <v>299</v>
      </c>
      <c r="B35" s="166"/>
      <c r="C35" s="166"/>
      <c r="D35" s="166"/>
      <c r="E35" s="166"/>
      <c r="F35" s="166"/>
      <c r="G35" s="166"/>
      <c r="H35" s="166"/>
      <c r="I35" s="166"/>
      <c r="J35" s="166"/>
      <c r="K35" s="166"/>
      <c r="L35" s="166"/>
      <c r="M35" s="166"/>
      <c r="N35" s="166"/>
      <c r="O35" s="166"/>
      <c r="P35" s="166"/>
      <c r="Q35" s="166"/>
      <c r="R35" s="166"/>
      <c r="S35" s="166"/>
      <c r="T35" s="166"/>
      <c r="U35" s="166"/>
      <c r="V35" s="166"/>
      <c r="W35" s="167"/>
    </row>
    <row r="36" spans="1:23" ht="13.5" x14ac:dyDescent="0.2">
      <c r="A36" s="52" t="s">
        <v>224</v>
      </c>
      <c r="B36" s="52" t="s">
        <v>1</v>
      </c>
      <c r="C36" s="119" t="s">
        <v>230</v>
      </c>
      <c r="D36" s="119" t="s">
        <v>272</v>
      </c>
      <c r="E36" s="119" t="s">
        <v>273</v>
      </c>
      <c r="F36" s="119" t="s">
        <v>274</v>
      </c>
      <c r="G36" s="119" t="s">
        <v>275</v>
      </c>
      <c r="H36" s="119" t="s">
        <v>276</v>
      </c>
      <c r="I36" s="119" t="s">
        <v>277</v>
      </c>
      <c r="J36" s="119" t="s">
        <v>278</v>
      </c>
      <c r="K36" s="119" t="s">
        <v>279</v>
      </c>
      <c r="L36" s="128" t="s">
        <v>280</v>
      </c>
      <c r="M36" s="128" t="s">
        <v>281</v>
      </c>
      <c r="N36" s="128" t="s">
        <v>282</v>
      </c>
      <c r="O36" s="128" t="s">
        <v>283</v>
      </c>
      <c r="P36" s="128" t="s">
        <v>284</v>
      </c>
      <c r="Q36" s="128" t="s">
        <v>285</v>
      </c>
      <c r="R36" s="128" t="s">
        <v>286</v>
      </c>
      <c r="S36" s="119" t="s">
        <v>287</v>
      </c>
      <c r="T36" s="128" t="s">
        <v>290</v>
      </c>
      <c r="U36" s="128" t="s">
        <v>291</v>
      </c>
      <c r="V36" s="128" t="s">
        <v>292</v>
      </c>
      <c r="W36" s="128" t="s">
        <v>293</v>
      </c>
    </row>
    <row r="37" spans="1:23" ht="27" x14ac:dyDescent="0.25">
      <c r="A37" s="127" t="s">
        <v>223</v>
      </c>
      <c r="B37" s="127" t="str">
        <f>VLOOKUP(A37, Narrative!$F$1:$N$7, 2, FALSE)</f>
        <v>girl's name</v>
      </c>
      <c r="C37" s="121">
        <v>1</v>
      </c>
      <c r="D37" s="120"/>
      <c r="E37" s="120"/>
      <c r="F37" s="120"/>
      <c r="G37" s="120"/>
      <c r="H37" s="120"/>
      <c r="I37" s="120"/>
      <c r="J37" s="120"/>
      <c r="K37" s="120"/>
      <c r="L37" s="120"/>
      <c r="M37" s="120"/>
      <c r="N37" s="120"/>
      <c r="O37" s="120"/>
      <c r="P37" s="120"/>
      <c r="Q37" s="120"/>
      <c r="R37" s="120"/>
      <c r="S37" s="120"/>
      <c r="T37" s="120"/>
      <c r="U37" s="120"/>
      <c r="V37" s="120"/>
      <c r="W37" s="120"/>
    </row>
    <row r="38" spans="1:23" ht="13.5" x14ac:dyDescent="0.25">
      <c r="A38" s="127" t="s">
        <v>226</v>
      </c>
      <c r="B38" s="127" t="str">
        <f>VLOOKUP(A38, Narrative!$F$1:$N$7, 2, FALSE)</f>
        <v>toy name</v>
      </c>
      <c r="C38" s="121">
        <v>2</v>
      </c>
      <c r="D38" s="120"/>
      <c r="E38" s="120"/>
      <c r="F38" s="120"/>
      <c r="G38" s="120"/>
      <c r="H38" s="120"/>
      <c r="I38" s="120"/>
      <c r="J38" s="120"/>
      <c r="K38" s="120"/>
      <c r="L38" s="120"/>
      <c r="M38" s="120"/>
      <c r="N38" s="120"/>
      <c r="O38" s="120"/>
      <c r="P38" s="120"/>
      <c r="Q38" s="120"/>
      <c r="R38" s="120"/>
      <c r="S38" s="120"/>
      <c r="T38" s="120"/>
      <c r="U38" s="120"/>
      <c r="V38" s="120"/>
      <c r="W38" s="120"/>
    </row>
    <row r="39" spans="1:23" ht="27" x14ac:dyDescent="0.25">
      <c r="A39" s="127" t="s">
        <v>225</v>
      </c>
      <c r="B39" s="127" t="str">
        <f>VLOOKUP(A39, Narrative!$F$1:$N$7, 2, FALSE)</f>
        <v>monster's name</v>
      </c>
      <c r="C39" s="121">
        <v>3</v>
      </c>
      <c r="D39" s="120"/>
      <c r="E39" s="120"/>
      <c r="F39" s="120"/>
      <c r="G39" s="120"/>
      <c r="H39" s="120"/>
      <c r="I39" s="120"/>
      <c r="J39" s="120"/>
      <c r="K39" s="120"/>
      <c r="L39" s="120"/>
      <c r="M39" s="120"/>
      <c r="N39" s="120"/>
      <c r="O39" s="120"/>
      <c r="P39" s="120"/>
      <c r="Q39" s="120"/>
      <c r="R39" s="120"/>
      <c r="S39" s="120"/>
      <c r="T39" s="120"/>
      <c r="U39" s="120"/>
      <c r="V39" s="120"/>
      <c r="W39" s="120"/>
    </row>
    <row r="40" spans="1:23" ht="27" x14ac:dyDescent="0.25">
      <c r="A40" s="127" t="s">
        <v>227</v>
      </c>
      <c r="B40" s="127" t="str">
        <f>VLOOKUP(A40, Narrative!$F$1:$N$7, 2, FALSE)</f>
        <v>hobbit house</v>
      </c>
      <c r="C40" s="121">
        <v>4</v>
      </c>
      <c r="D40" s="120"/>
      <c r="E40" s="120"/>
      <c r="F40" s="120"/>
      <c r="G40" s="120"/>
      <c r="H40" s="120"/>
      <c r="I40" s="120"/>
      <c r="J40" s="120"/>
      <c r="K40" s="120"/>
      <c r="L40" s="120"/>
      <c r="M40" s="120"/>
      <c r="N40" s="120"/>
      <c r="O40" s="120"/>
      <c r="P40" s="120"/>
      <c r="Q40" s="120"/>
      <c r="R40" s="120"/>
      <c r="S40" s="120"/>
      <c r="T40" s="120"/>
      <c r="U40" s="120"/>
      <c r="V40" s="120"/>
      <c r="W40" s="120"/>
    </row>
    <row r="41" spans="1:23" ht="13.5" x14ac:dyDescent="0.25">
      <c r="A41" s="127" t="s">
        <v>228</v>
      </c>
      <c r="B41" s="127" t="str">
        <f>VLOOKUP(A41, Narrative!$F$1:$N$7, 2, FALSE)</f>
        <v>rickshaw</v>
      </c>
      <c r="C41" s="121">
        <v>5</v>
      </c>
      <c r="D41" s="120"/>
      <c r="E41" s="120"/>
      <c r="F41" s="120"/>
      <c r="G41" s="120"/>
      <c r="H41" s="120"/>
      <c r="I41" s="120"/>
      <c r="J41" s="120"/>
      <c r="K41" s="120"/>
      <c r="L41" s="120"/>
      <c r="M41" s="120"/>
      <c r="N41" s="120"/>
      <c r="O41" s="120"/>
      <c r="P41" s="120"/>
      <c r="Q41" s="120"/>
      <c r="R41" s="120"/>
      <c r="S41" s="120"/>
      <c r="T41" s="120"/>
      <c r="U41" s="120"/>
      <c r="V41" s="120"/>
      <c r="W41" s="120"/>
    </row>
    <row r="42" spans="1:23" ht="27" x14ac:dyDescent="0.25">
      <c r="A42" s="127" t="s">
        <v>229</v>
      </c>
      <c r="B42" s="127" t="str">
        <f>VLOOKUP(A42, Narrative!$F$1:$N$7, 2, FALSE)</f>
        <v>old camera</v>
      </c>
      <c r="C42" s="121">
        <v>6</v>
      </c>
      <c r="D42" s="120"/>
      <c r="E42" s="120"/>
      <c r="F42" s="120"/>
      <c r="G42" s="120"/>
      <c r="H42" s="120"/>
      <c r="I42" s="120"/>
      <c r="J42" s="120"/>
      <c r="K42" s="120"/>
      <c r="L42" s="120"/>
      <c r="M42" s="120"/>
      <c r="N42" s="120"/>
      <c r="O42" s="120"/>
      <c r="P42" s="120"/>
      <c r="Q42" s="120"/>
      <c r="R42" s="120"/>
      <c r="S42" s="120"/>
      <c r="T42" s="120"/>
      <c r="U42" s="120"/>
      <c r="V42" s="120"/>
      <c r="W42" s="120"/>
    </row>
    <row r="43" spans="1:23" ht="13.5" x14ac:dyDescent="0.25">
      <c r="A43" s="122" t="s">
        <v>288</v>
      </c>
      <c r="B43" s="132" t="s">
        <v>289</v>
      </c>
      <c r="C43" s="20"/>
      <c r="D43" s="118">
        <f>6*1</f>
        <v>6</v>
      </c>
      <c r="E43" s="118">
        <f>6*2</f>
        <v>12</v>
      </c>
      <c r="F43" s="118">
        <f>6*3</f>
        <v>18</v>
      </c>
      <c r="G43" s="118">
        <f>6*4</f>
        <v>24</v>
      </c>
      <c r="H43" s="130">
        <f>6*5</f>
        <v>30</v>
      </c>
      <c r="I43" s="118">
        <f>6*6</f>
        <v>36</v>
      </c>
      <c r="J43" s="118">
        <f>6*7</f>
        <v>42</v>
      </c>
      <c r="K43" s="118">
        <f>6*8</f>
        <v>48</v>
      </c>
      <c r="L43" s="118">
        <f>6*9</f>
        <v>54</v>
      </c>
      <c r="M43" s="130">
        <f>6*10</f>
        <v>60</v>
      </c>
      <c r="N43" s="118">
        <f>6*11</f>
        <v>66</v>
      </c>
      <c r="O43" s="118">
        <f>6*12</f>
        <v>72</v>
      </c>
      <c r="P43" s="118">
        <f>6*13</f>
        <v>78</v>
      </c>
      <c r="Q43" s="118">
        <f>6*14</f>
        <v>84</v>
      </c>
      <c r="R43" s="118">
        <f>6*15</f>
        <v>90</v>
      </c>
      <c r="S43" s="118">
        <f>6*16</f>
        <v>96</v>
      </c>
      <c r="T43" s="72">
        <f>17*6</f>
        <v>102</v>
      </c>
      <c r="U43" s="72">
        <f>18*6</f>
        <v>108</v>
      </c>
      <c r="V43" s="133">
        <f>19*6</f>
        <v>114</v>
      </c>
      <c r="W43" s="133">
        <f>20*6</f>
        <v>120</v>
      </c>
    </row>
    <row r="44" spans="1:23" ht="13.5" x14ac:dyDescent="0.25">
      <c r="A44" s="135" t="s">
        <v>294</v>
      </c>
      <c r="B44" s="135"/>
      <c r="C44" s="136"/>
      <c r="D44" s="137"/>
      <c r="E44" s="137"/>
      <c r="F44" s="138"/>
      <c r="G44" s="137"/>
      <c r="H44" s="139" t="s">
        <v>298</v>
      </c>
      <c r="I44" s="139"/>
      <c r="J44" s="139"/>
      <c r="K44" s="139"/>
      <c r="L44" s="168" t="e">
        <f>W45/W44</f>
        <v>#DIV/0!</v>
      </c>
      <c r="M44" s="168"/>
      <c r="N44" s="168"/>
      <c r="O44" s="137"/>
      <c r="P44" s="137"/>
      <c r="Q44" s="139"/>
      <c r="R44" s="139"/>
      <c r="S44" s="139"/>
      <c r="T44" s="139"/>
      <c r="U44" s="139"/>
      <c r="V44" s="140" t="s">
        <v>296</v>
      </c>
      <c r="W44" s="141">
        <f>COUNTA(D37:W42)</f>
        <v>0</v>
      </c>
    </row>
    <row r="45" spans="1:23" ht="13.5" x14ac:dyDescent="0.25">
      <c r="A45" s="135" t="s">
        <v>295</v>
      </c>
      <c r="Q45" s="142"/>
      <c r="R45" s="142"/>
      <c r="S45" s="142"/>
      <c r="T45" s="142"/>
      <c r="U45" s="142"/>
      <c r="V45" s="143" t="s">
        <v>297</v>
      </c>
      <c r="W45" s="144">
        <f>SUM(D37:W42)</f>
        <v>0</v>
      </c>
    </row>
    <row r="46" spans="1:23" x14ac:dyDescent="0.2">
      <c r="A46" s="165" t="s">
        <v>299</v>
      </c>
      <c r="B46" s="166"/>
      <c r="C46" s="166"/>
      <c r="D46" s="166"/>
      <c r="E46" s="166"/>
      <c r="F46" s="166"/>
      <c r="G46" s="166"/>
      <c r="H46" s="166"/>
      <c r="I46" s="166"/>
      <c r="J46" s="166"/>
      <c r="K46" s="166"/>
      <c r="L46" s="166"/>
      <c r="M46" s="166"/>
      <c r="N46" s="166"/>
      <c r="O46" s="166"/>
      <c r="P46" s="166"/>
      <c r="Q46" s="166"/>
      <c r="R46" s="166"/>
      <c r="S46" s="166"/>
      <c r="T46" s="166"/>
      <c r="U46" s="166"/>
      <c r="V46" s="166"/>
      <c r="W46" s="167"/>
    </row>
    <row r="47" spans="1:23" ht="13.5" x14ac:dyDescent="0.2">
      <c r="A47" s="52" t="s">
        <v>224</v>
      </c>
      <c r="B47" s="52" t="s">
        <v>1</v>
      </c>
      <c r="C47" s="119" t="s">
        <v>230</v>
      </c>
      <c r="D47" s="119" t="s">
        <v>272</v>
      </c>
      <c r="E47" s="119" t="s">
        <v>273</v>
      </c>
      <c r="F47" s="119" t="s">
        <v>274</v>
      </c>
      <c r="G47" s="119" t="s">
        <v>275</v>
      </c>
      <c r="H47" s="119" t="s">
        <v>276</v>
      </c>
      <c r="I47" s="119" t="s">
        <v>277</v>
      </c>
      <c r="J47" s="119" t="s">
        <v>278</v>
      </c>
      <c r="K47" s="119" t="s">
        <v>279</v>
      </c>
      <c r="L47" s="128" t="s">
        <v>280</v>
      </c>
      <c r="M47" s="128" t="s">
        <v>281</v>
      </c>
      <c r="N47" s="128" t="s">
        <v>282</v>
      </c>
      <c r="O47" s="128" t="s">
        <v>283</v>
      </c>
      <c r="P47" s="128" t="s">
        <v>284</v>
      </c>
      <c r="Q47" s="128" t="s">
        <v>285</v>
      </c>
      <c r="R47" s="128" t="s">
        <v>286</v>
      </c>
      <c r="S47" s="119" t="s">
        <v>287</v>
      </c>
      <c r="T47" s="128" t="s">
        <v>290</v>
      </c>
      <c r="U47" s="128" t="s">
        <v>291</v>
      </c>
      <c r="V47" s="128" t="s">
        <v>292</v>
      </c>
      <c r="W47" s="128" t="s">
        <v>293</v>
      </c>
    </row>
    <row r="48" spans="1:23" ht="27" x14ac:dyDescent="0.25">
      <c r="A48" s="127" t="s">
        <v>223</v>
      </c>
      <c r="B48" s="127" t="str">
        <f>VLOOKUP(A48, Narrative!$F$1:$N$7, 2, FALSE)</f>
        <v>girl's name</v>
      </c>
      <c r="C48" s="121">
        <v>1</v>
      </c>
      <c r="D48" s="120"/>
      <c r="E48" s="120"/>
      <c r="F48" s="120"/>
      <c r="G48" s="120"/>
      <c r="H48" s="120"/>
      <c r="I48" s="120"/>
      <c r="J48" s="120"/>
      <c r="K48" s="120"/>
      <c r="L48" s="120"/>
      <c r="M48" s="120"/>
      <c r="N48" s="120"/>
      <c r="O48" s="120"/>
      <c r="P48" s="120"/>
      <c r="Q48" s="120"/>
      <c r="R48" s="120"/>
      <c r="S48" s="120"/>
      <c r="T48" s="120"/>
      <c r="U48" s="120"/>
      <c r="V48" s="120"/>
      <c r="W48" s="120"/>
    </row>
    <row r="49" spans="1:23" ht="13.5" x14ac:dyDescent="0.25">
      <c r="A49" s="127" t="s">
        <v>226</v>
      </c>
      <c r="B49" s="127" t="str">
        <f>VLOOKUP(A49, Narrative!$F$1:$N$7, 2, FALSE)</f>
        <v>toy name</v>
      </c>
      <c r="C49" s="121">
        <v>2</v>
      </c>
      <c r="D49" s="120"/>
      <c r="E49" s="120"/>
      <c r="F49" s="120"/>
      <c r="G49" s="120"/>
      <c r="H49" s="120"/>
      <c r="I49" s="120"/>
      <c r="J49" s="120"/>
      <c r="K49" s="120"/>
      <c r="L49" s="120"/>
      <c r="M49" s="120"/>
      <c r="N49" s="120"/>
      <c r="O49" s="120"/>
      <c r="P49" s="120"/>
      <c r="Q49" s="120"/>
      <c r="R49" s="120"/>
      <c r="S49" s="120"/>
      <c r="T49" s="120"/>
      <c r="U49" s="120"/>
      <c r="V49" s="120"/>
      <c r="W49" s="120"/>
    </row>
    <row r="50" spans="1:23" ht="27" x14ac:dyDescent="0.25">
      <c r="A50" s="127" t="s">
        <v>225</v>
      </c>
      <c r="B50" s="127" t="str">
        <f>VLOOKUP(A50, Narrative!$F$1:$N$7, 2, FALSE)</f>
        <v>monster's name</v>
      </c>
      <c r="C50" s="121">
        <v>3</v>
      </c>
      <c r="D50" s="120"/>
      <c r="E50" s="120"/>
      <c r="F50" s="120"/>
      <c r="G50" s="120"/>
      <c r="H50" s="120"/>
      <c r="I50" s="120"/>
      <c r="J50" s="120"/>
      <c r="K50" s="120"/>
      <c r="L50" s="120"/>
      <c r="M50" s="120"/>
      <c r="N50" s="120"/>
      <c r="O50" s="120"/>
      <c r="P50" s="120"/>
      <c r="Q50" s="120"/>
      <c r="R50" s="120"/>
      <c r="S50" s="120"/>
      <c r="T50" s="120"/>
      <c r="U50" s="120"/>
      <c r="V50" s="120"/>
      <c r="W50" s="120"/>
    </row>
    <row r="51" spans="1:23" ht="27" x14ac:dyDescent="0.25">
      <c r="A51" s="127" t="s">
        <v>227</v>
      </c>
      <c r="B51" s="127" t="str">
        <f>VLOOKUP(A51, Narrative!$F$1:$N$7, 2, FALSE)</f>
        <v>hobbit house</v>
      </c>
      <c r="C51" s="121">
        <v>4</v>
      </c>
      <c r="D51" s="120"/>
      <c r="E51" s="120"/>
      <c r="F51" s="120"/>
      <c r="G51" s="120"/>
      <c r="H51" s="120"/>
      <c r="I51" s="120"/>
      <c r="J51" s="120"/>
      <c r="K51" s="120"/>
      <c r="L51" s="120"/>
      <c r="M51" s="120"/>
      <c r="N51" s="120"/>
      <c r="O51" s="120"/>
      <c r="P51" s="120"/>
      <c r="Q51" s="120"/>
      <c r="R51" s="120"/>
      <c r="S51" s="120"/>
      <c r="T51" s="120"/>
      <c r="U51" s="120"/>
      <c r="V51" s="120"/>
      <c r="W51" s="120"/>
    </row>
    <row r="52" spans="1:23" ht="13.5" x14ac:dyDescent="0.25">
      <c r="A52" s="127" t="s">
        <v>228</v>
      </c>
      <c r="B52" s="127" t="str">
        <f>VLOOKUP(A52, Narrative!$F$1:$N$7, 2, FALSE)</f>
        <v>rickshaw</v>
      </c>
      <c r="C52" s="121">
        <v>5</v>
      </c>
      <c r="D52" s="120"/>
      <c r="E52" s="120"/>
      <c r="F52" s="120"/>
      <c r="G52" s="120"/>
      <c r="H52" s="120"/>
      <c r="I52" s="120"/>
      <c r="J52" s="120"/>
      <c r="K52" s="120"/>
      <c r="L52" s="120"/>
      <c r="M52" s="120"/>
      <c r="N52" s="120"/>
      <c r="O52" s="120"/>
      <c r="P52" s="120"/>
      <c r="Q52" s="120"/>
      <c r="R52" s="120"/>
      <c r="S52" s="120"/>
      <c r="T52" s="120"/>
      <c r="U52" s="120"/>
      <c r="V52" s="120"/>
      <c r="W52" s="120"/>
    </row>
    <row r="53" spans="1:23" ht="27" x14ac:dyDescent="0.25">
      <c r="A53" s="127" t="s">
        <v>229</v>
      </c>
      <c r="B53" s="127" t="str">
        <f>VLOOKUP(A53, Narrative!$F$1:$N$7, 2, FALSE)</f>
        <v>old camera</v>
      </c>
      <c r="C53" s="121">
        <v>6</v>
      </c>
      <c r="D53" s="120"/>
      <c r="E53" s="120"/>
      <c r="F53" s="120"/>
      <c r="G53" s="120"/>
      <c r="H53" s="120"/>
      <c r="I53" s="120"/>
      <c r="J53" s="120"/>
      <c r="K53" s="120"/>
      <c r="L53" s="120"/>
      <c r="M53" s="120"/>
      <c r="N53" s="120"/>
      <c r="O53" s="120"/>
      <c r="P53" s="120"/>
      <c r="Q53" s="120"/>
      <c r="R53" s="120"/>
      <c r="S53" s="120"/>
      <c r="T53" s="120"/>
      <c r="U53" s="120"/>
      <c r="V53" s="120"/>
      <c r="W53" s="120"/>
    </row>
    <row r="54" spans="1:23" ht="13.5" x14ac:dyDescent="0.25">
      <c r="A54" s="122" t="s">
        <v>288</v>
      </c>
      <c r="B54" s="132" t="s">
        <v>289</v>
      </c>
      <c r="C54" s="20"/>
      <c r="D54" s="118">
        <f>6*1</f>
        <v>6</v>
      </c>
      <c r="E54" s="118">
        <f>6*2</f>
        <v>12</v>
      </c>
      <c r="F54" s="118">
        <f>6*3</f>
        <v>18</v>
      </c>
      <c r="G54" s="118">
        <f>6*4</f>
        <v>24</v>
      </c>
      <c r="H54" s="130">
        <f>6*5</f>
        <v>30</v>
      </c>
      <c r="I54" s="118">
        <f>6*6</f>
        <v>36</v>
      </c>
      <c r="J54" s="118">
        <f>6*7</f>
        <v>42</v>
      </c>
      <c r="K54" s="118">
        <f>6*8</f>
        <v>48</v>
      </c>
      <c r="L54" s="118">
        <f>6*9</f>
        <v>54</v>
      </c>
      <c r="M54" s="130">
        <f>6*10</f>
        <v>60</v>
      </c>
      <c r="N54" s="118">
        <f>6*11</f>
        <v>66</v>
      </c>
      <c r="O54" s="118">
        <f>6*12</f>
        <v>72</v>
      </c>
      <c r="P54" s="118">
        <f>6*13</f>
        <v>78</v>
      </c>
      <c r="Q54" s="118">
        <f>6*14</f>
        <v>84</v>
      </c>
      <c r="R54" s="118">
        <f>6*15</f>
        <v>90</v>
      </c>
      <c r="S54" s="118">
        <f>6*16</f>
        <v>96</v>
      </c>
      <c r="T54" s="72">
        <f>17*6</f>
        <v>102</v>
      </c>
      <c r="U54" s="72">
        <f>18*6</f>
        <v>108</v>
      </c>
      <c r="V54" s="133">
        <f>19*6</f>
        <v>114</v>
      </c>
      <c r="W54" s="133">
        <f>20*6</f>
        <v>120</v>
      </c>
    </row>
    <row r="55" spans="1:23" ht="13.5" x14ac:dyDescent="0.25">
      <c r="A55" s="135" t="s">
        <v>294</v>
      </c>
      <c r="B55" s="135"/>
      <c r="C55" s="136"/>
      <c r="D55" s="137"/>
      <c r="E55" s="137"/>
      <c r="F55" s="138"/>
      <c r="G55" s="137"/>
      <c r="H55" s="139" t="s">
        <v>298</v>
      </c>
      <c r="I55" s="139"/>
      <c r="J55" s="139"/>
      <c r="K55" s="139"/>
      <c r="L55" s="168" t="e">
        <f>W56/W55</f>
        <v>#DIV/0!</v>
      </c>
      <c r="M55" s="168"/>
      <c r="N55" s="168"/>
      <c r="O55" s="137"/>
      <c r="P55" s="137"/>
      <c r="Q55" s="139"/>
      <c r="R55" s="139"/>
      <c r="S55" s="139"/>
      <c r="T55" s="139"/>
      <c r="U55" s="139"/>
      <c r="V55" s="140" t="s">
        <v>296</v>
      </c>
      <c r="W55" s="141">
        <f>COUNTA(D48:W53)</f>
        <v>0</v>
      </c>
    </row>
    <row r="56" spans="1:23" ht="13.5" x14ac:dyDescent="0.25">
      <c r="A56" s="135" t="s">
        <v>295</v>
      </c>
      <c r="Q56" s="142"/>
      <c r="R56" s="142"/>
      <c r="S56" s="142"/>
      <c r="T56" s="142"/>
      <c r="U56" s="142"/>
      <c r="V56" s="143" t="s">
        <v>297</v>
      </c>
      <c r="W56" s="144">
        <f>SUM(D48:W53)</f>
        <v>0</v>
      </c>
    </row>
    <row r="57" spans="1:23" x14ac:dyDescent="0.2">
      <c r="A57" s="165" t="s">
        <v>299</v>
      </c>
      <c r="B57" s="166"/>
      <c r="C57" s="166"/>
      <c r="D57" s="166"/>
      <c r="E57" s="166"/>
      <c r="F57" s="166"/>
      <c r="G57" s="166"/>
      <c r="H57" s="166"/>
      <c r="I57" s="166"/>
      <c r="J57" s="166"/>
      <c r="K57" s="166"/>
      <c r="L57" s="166"/>
      <c r="M57" s="166"/>
      <c r="N57" s="166"/>
      <c r="O57" s="166"/>
      <c r="P57" s="166"/>
      <c r="Q57" s="166"/>
      <c r="R57" s="166"/>
      <c r="S57" s="166"/>
      <c r="T57" s="166"/>
      <c r="U57" s="166"/>
      <c r="V57" s="166"/>
      <c r="W57" s="167"/>
    </row>
    <row r="58" spans="1:23" ht="13.5" x14ac:dyDescent="0.2">
      <c r="A58" s="52" t="s">
        <v>224</v>
      </c>
      <c r="B58" s="52" t="s">
        <v>1</v>
      </c>
      <c r="C58" s="119" t="s">
        <v>230</v>
      </c>
      <c r="D58" s="119" t="s">
        <v>272</v>
      </c>
      <c r="E58" s="119" t="s">
        <v>273</v>
      </c>
      <c r="F58" s="119" t="s">
        <v>274</v>
      </c>
      <c r="G58" s="119" t="s">
        <v>275</v>
      </c>
      <c r="H58" s="119" t="s">
        <v>276</v>
      </c>
      <c r="I58" s="119" t="s">
        <v>277</v>
      </c>
      <c r="J58" s="119" t="s">
        <v>278</v>
      </c>
      <c r="K58" s="119" t="s">
        <v>279</v>
      </c>
      <c r="L58" s="128" t="s">
        <v>280</v>
      </c>
      <c r="M58" s="128" t="s">
        <v>281</v>
      </c>
      <c r="N58" s="128" t="s">
        <v>282</v>
      </c>
      <c r="O58" s="128" t="s">
        <v>283</v>
      </c>
      <c r="P58" s="128" t="s">
        <v>284</v>
      </c>
      <c r="Q58" s="128" t="s">
        <v>285</v>
      </c>
      <c r="R58" s="128" t="s">
        <v>286</v>
      </c>
      <c r="S58" s="119" t="s">
        <v>287</v>
      </c>
      <c r="T58" s="128" t="s">
        <v>290</v>
      </c>
      <c r="U58" s="128" t="s">
        <v>291</v>
      </c>
      <c r="V58" s="128" t="s">
        <v>292</v>
      </c>
      <c r="W58" s="128" t="s">
        <v>293</v>
      </c>
    </row>
    <row r="59" spans="1:23" ht="27" x14ac:dyDescent="0.25">
      <c r="A59" s="127" t="s">
        <v>223</v>
      </c>
      <c r="B59" s="127" t="str">
        <f>VLOOKUP(A59, Narrative!$F$1:$N$7, 2, FALSE)</f>
        <v>girl's name</v>
      </c>
      <c r="C59" s="121">
        <v>1</v>
      </c>
      <c r="D59" s="120"/>
      <c r="E59" s="120"/>
      <c r="F59" s="120"/>
      <c r="G59" s="120"/>
      <c r="H59" s="120"/>
      <c r="I59" s="120"/>
      <c r="J59" s="120"/>
      <c r="K59" s="120"/>
      <c r="L59" s="120"/>
      <c r="M59" s="120"/>
      <c r="N59" s="120"/>
      <c r="O59" s="120"/>
      <c r="P59" s="120"/>
      <c r="Q59" s="120"/>
      <c r="R59" s="120"/>
      <c r="S59" s="120"/>
      <c r="T59" s="120"/>
      <c r="U59" s="120"/>
      <c r="V59" s="120"/>
      <c r="W59" s="120"/>
    </row>
    <row r="60" spans="1:23" ht="13.5" x14ac:dyDescent="0.25">
      <c r="A60" s="127" t="s">
        <v>226</v>
      </c>
      <c r="B60" s="127" t="str">
        <f>VLOOKUP(A60, Narrative!$F$1:$N$7, 2, FALSE)</f>
        <v>toy name</v>
      </c>
      <c r="C60" s="121">
        <v>2</v>
      </c>
      <c r="D60" s="120"/>
      <c r="E60" s="120"/>
      <c r="F60" s="120"/>
      <c r="G60" s="120"/>
      <c r="H60" s="120"/>
      <c r="I60" s="120"/>
      <c r="J60" s="120"/>
      <c r="K60" s="120"/>
      <c r="L60" s="120"/>
      <c r="M60" s="120"/>
      <c r="N60" s="120"/>
      <c r="O60" s="120"/>
      <c r="P60" s="120"/>
      <c r="Q60" s="120"/>
      <c r="R60" s="120"/>
      <c r="S60" s="120"/>
      <c r="T60" s="120"/>
      <c r="U60" s="120"/>
      <c r="V60" s="120"/>
      <c r="W60" s="120"/>
    </row>
    <row r="61" spans="1:23" ht="27" x14ac:dyDescent="0.25">
      <c r="A61" s="127" t="s">
        <v>225</v>
      </c>
      <c r="B61" s="127" t="str">
        <f>VLOOKUP(A61, Narrative!$F$1:$N$7, 2, FALSE)</f>
        <v>monster's name</v>
      </c>
      <c r="C61" s="121">
        <v>3</v>
      </c>
      <c r="D61" s="120"/>
      <c r="E61" s="120"/>
      <c r="F61" s="120"/>
      <c r="G61" s="120"/>
      <c r="H61" s="120"/>
      <c r="I61" s="120"/>
      <c r="J61" s="120"/>
      <c r="K61" s="120"/>
      <c r="L61" s="120"/>
      <c r="M61" s="120"/>
      <c r="N61" s="120"/>
      <c r="O61" s="120"/>
      <c r="P61" s="120"/>
      <c r="Q61" s="120"/>
      <c r="R61" s="120"/>
      <c r="S61" s="120"/>
      <c r="T61" s="120"/>
      <c r="U61" s="120"/>
      <c r="V61" s="120"/>
      <c r="W61" s="120"/>
    </row>
    <row r="62" spans="1:23" ht="27" x14ac:dyDescent="0.25">
      <c r="A62" s="127" t="s">
        <v>227</v>
      </c>
      <c r="B62" s="127" t="str">
        <f>VLOOKUP(A62, Narrative!$F$1:$N$7, 2, FALSE)</f>
        <v>hobbit house</v>
      </c>
      <c r="C62" s="121">
        <v>4</v>
      </c>
      <c r="D62" s="120"/>
      <c r="E62" s="120"/>
      <c r="F62" s="120"/>
      <c r="G62" s="120"/>
      <c r="H62" s="120"/>
      <c r="I62" s="120"/>
      <c r="J62" s="120"/>
      <c r="K62" s="120"/>
      <c r="L62" s="120"/>
      <c r="M62" s="120"/>
      <c r="N62" s="120"/>
      <c r="O62" s="120"/>
      <c r="P62" s="120"/>
      <c r="Q62" s="120"/>
      <c r="R62" s="120"/>
      <c r="S62" s="120"/>
      <c r="T62" s="120"/>
      <c r="U62" s="120"/>
      <c r="V62" s="120"/>
      <c r="W62" s="120"/>
    </row>
    <row r="63" spans="1:23" ht="13.5" x14ac:dyDescent="0.25">
      <c r="A63" s="127" t="s">
        <v>228</v>
      </c>
      <c r="B63" s="127" t="str">
        <f>VLOOKUP(A63, Narrative!$F$1:$N$7, 2, FALSE)</f>
        <v>rickshaw</v>
      </c>
      <c r="C63" s="121">
        <v>5</v>
      </c>
      <c r="D63" s="120"/>
      <c r="E63" s="120"/>
      <c r="F63" s="120"/>
      <c r="G63" s="120"/>
      <c r="H63" s="120"/>
      <c r="I63" s="120"/>
      <c r="J63" s="120"/>
      <c r="K63" s="120"/>
      <c r="L63" s="120"/>
      <c r="M63" s="120"/>
      <c r="N63" s="120"/>
      <c r="O63" s="120"/>
      <c r="P63" s="120"/>
      <c r="Q63" s="120"/>
      <c r="R63" s="120"/>
      <c r="S63" s="120"/>
      <c r="T63" s="120"/>
      <c r="U63" s="120"/>
      <c r="V63" s="120"/>
      <c r="W63" s="120"/>
    </row>
    <row r="64" spans="1:23" ht="27" x14ac:dyDescent="0.25">
      <c r="A64" s="127" t="s">
        <v>229</v>
      </c>
      <c r="B64" s="127" t="str">
        <f>VLOOKUP(A64, Narrative!$F$1:$N$7, 2, FALSE)</f>
        <v>old camera</v>
      </c>
      <c r="C64" s="121">
        <v>6</v>
      </c>
      <c r="D64" s="120"/>
      <c r="E64" s="120"/>
      <c r="F64" s="120"/>
      <c r="G64" s="120"/>
      <c r="H64" s="120"/>
      <c r="I64" s="120"/>
      <c r="J64" s="120"/>
      <c r="K64" s="120"/>
      <c r="L64" s="120"/>
      <c r="M64" s="120"/>
      <c r="N64" s="120"/>
      <c r="O64" s="120"/>
      <c r="P64" s="120"/>
      <c r="Q64" s="120"/>
      <c r="R64" s="120"/>
      <c r="S64" s="120"/>
      <c r="T64" s="120"/>
      <c r="U64" s="120"/>
      <c r="V64" s="120"/>
      <c r="W64" s="120"/>
    </row>
    <row r="65" spans="1:23" ht="13.5" x14ac:dyDescent="0.25">
      <c r="A65" s="122" t="s">
        <v>288</v>
      </c>
      <c r="B65" s="132" t="s">
        <v>289</v>
      </c>
      <c r="C65" s="20"/>
      <c r="D65" s="118">
        <f>6*1</f>
        <v>6</v>
      </c>
      <c r="E65" s="118">
        <f>6*2</f>
        <v>12</v>
      </c>
      <c r="F65" s="118">
        <f>6*3</f>
        <v>18</v>
      </c>
      <c r="G65" s="118">
        <f>6*4</f>
        <v>24</v>
      </c>
      <c r="H65" s="130">
        <f>6*5</f>
        <v>30</v>
      </c>
      <c r="I65" s="118">
        <f>6*6</f>
        <v>36</v>
      </c>
      <c r="J65" s="118">
        <f>6*7</f>
        <v>42</v>
      </c>
      <c r="K65" s="118">
        <f>6*8</f>
        <v>48</v>
      </c>
      <c r="L65" s="118">
        <f>6*9</f>
        <v>54</v>
      </c>
      <c r="M65" s="130">
        <f>6*10</f>
        <v>60</v>
      </c>
      <c r="N65" s="118">
        <f>6*11</f>
        <v>66</v>
      </c>
      <c r="O65" s="118">
        <f>6*12</f>
        <v>72</v>
      </c>
      <c r="P65" s="118">
        <f>6*13</f>
        <v>78</v>
      </c>
      <c r="Q65" s="118">
        <f>6*14</f>
        <v>84</v>
      </c>
      <c r="R65" s="118">
        <f>6*15</f>
        <v>90</v>
      </c>
      <c r="S65" s="118">
        <f>6*16</f>
        <v>96</v>
      </c>
      <c r="T65" s="72">
        <f>17*6</f>
        <v>102</v>
      </c>
      <c r="U65" s="72">
        <f>18*6</f>
        <v>108</v>
      </c>
      <c r="V65" s="133">
        <f>19*6</f>
        <v>114</v>
      </c>
      <c r="W65" s="133">
        <f>20*6</f>
        <v>120</v>
      </c>
    </row>
    <row r="66" spans="1:23" ht="13.5" x14ac:dyDescent="0.25">
      <c r="A66" s="135" t="s">
        <v>294</v>
      </c>
      <c r="B66" s="135"/>
      <c r="C66" s="136"/>
      <c r="D66" s="137"/>
      <c r="E66" s="137"/>
      <c r="F66" s="138"/>
      <c r="G66" s="137"/>
      <c r="H66" s="139" t="s">
        <v>298</v>
      </c>
      <c r="I66" s="139"/>
      <c r="J66" s="139"/>
      <c r="K66" s="139"/>
      <c r="L66" s="168" t="e">
        <f>W67/W66</f>
        <v>#DIV/0!</v>
      </c>
      <c r="M66" s="168"/>
      <c r="N66" s="168"/>
      <c r="O66" s="137"/>
      <c r="P66" s="137"/>
      <c r="Q66" s="139"/>
      <c r="R66" s="139"/>
      <c r="S66" s="139"/>
      <c r="T66" s="139"/>
      <c r="U66" s="139"/>
      <c r="V66" s="140" t="s">
        <v>296</v>
      </c>
      <c r="W66" s="141">
        <f>COUNTA(D59:W64)</f>
        <v>0</v>
      </c>
    </row>
    <row r="67" spans="1:23" ht="13.5" x14ac:dyDescent="0.25">
      <c r="A67" s="135" t="s">
        <v>295</v>
      </c>
      <c r="Q67" s="142"/>
      <c r="R67" s="142"/>
      <c r="S67" s="142"/>
      <c r="T67" s="142"/>
      <c r="U67" s="142"/>
      <c r="V67" s="143" t="s">
        <v>297</v>
      </c>
      <c r="W67" s="144">
        <f>SUM(D59:W64)</f>
        <v>0</v>
      </c>
    </row>
    <row r="69" spans="1:23" x14ac:dyDescent="0.2">
      <c r="A69" s="165" t="s">
        <v>299</v>
      </c>
      <c r="B69" s="166"/>
      <c r="C69" s="166"/>
      <c r="D69" s="166"/>
      <c r="E69" s="166"/>
      <c r="F69" s="166"/>
      <c r="G69" s="166"/>
      <c r="H69" s="166"/>
      <c r="I69" s="166"/>
      <c r="J69" s="166"/>
      <c r="K69" s="166"/>
      <c r="L69" s="166"/>
      <c r="M69" s="166"/>
      <c r="N69" s="166"/>
      <c r="O69" s="166"/>
      <c r="P69" s="166"/>
      <c r="Q69" s="166"/>
      <c r="R69" s="166"/>
      <c r="S69" s="166"/>
      <c r="T69" s="166"/>
      <c r="U69" s="166"/>
      <c r="V69" s="166"/>
      <c r="W69" s="167"/>
    </row>
    <row r="70" spans="1:23" ht="13.5" x14ac:dyDescent="0.2">
      <c r="A70" s="52" t="s">
        <v>224</v>
      </c>
      <c r="B70" s="52" t="s">
        <v>1</v>
      </c>
      <c r="C70" s="119" t="s">
        <v>230</v>
      </c>
      <c r="D70" s="119" t="s">
        <v>272</v>
      </c>
      <c r="E70" s="119" t="s">
        <v>273</v>
      </c>
      <c r="F70" s="119" t="s">
        <v>274</v>
      </c>
      <c r="G70" s="119" t="s">
        <v>275</v>
      </c>
      <c r="H70" s="119" t="s">
        <v>276</v>
      </c>
      <c r="I70" s="119" t="s">
        <v>277</v>
      </c>
      <c r="J70" s="119" t="s">
        <v>278</v>
      </c>
      <c r="K70" s="119" t="s">
        <v>279</v>
      </c>
      <c r="L70" s="128" t="s">
        <v>280</v>
      </c>
      <c r="M70" s="128" t="s">
        <v>281</v>
      </c>
      <c r="N70" s="128" t="s">
        <v>282</v>
      </c>
      <c r="O70" s="128" t="s">
        <v>283</v>
      </c>
      <c r="P70" s="128" t="s">
        <v>284</v>
      </c>
      <c r="Q70" s="128" t="s">
        <v>285</v>
      </c>
      <c r="R70" s="128" t="s">
        <v>286</v>
      </c>
      <c r="S70" s="119" t="s">
        <v>287</v>
      </c>
      <c r="T70" s="128" t="s">
        <v>290</v>
      </c>
      <c r="U70" s="128" t="s">
        <v>291</v>
      </c>
      <c r="V70" s="128" t="s">
        <v>292</v>
      </c>
      <c r="W70" s="128" t="s">
        <v>293</v>
      </c>
    </row>
    <row r="71" spans="1:23" ht="27" x14ac:dyDescent="0.25">
      <c r="A71" s="127" t="s">
        <v>223</v>
      </c>
      <c r="B71" s="127" t="str">
        <f>VLOOKUP(A71, Narrative!$F$1:$N$7, 2, FALSE)</f>
        <v>girl's name</v>
      </c>
      <c r="C71" s="121">
        <v>1</v>
      </c>
      <c r="D71" s="120"/>
      <c r="E71" s="120"/>
      <c r="F71" s="120"/>
      <c r="G71" s="120"/>
      <c r="H71" s="120"/>
      <c r="I71" s="120"/>
      <c r="J71" s="120"/>
      <c r="K71" s="120"/>
      <c r="L71" s="120"/>
      <c r="M71" s="120"/>
      <c r="N71" s="120"/>
      <c r="O71" s="120"/>
      <c r="P71" s="120"/>
      <c r="Q71" s="120"/>
      <c r="R71" s="120"/>
      <c r="S71" s="120"/>
      <c r="T71" s="120"/>
      <c r="U71" s="120"/>
      <c r="V71" s="120"/>
      <c r="W71" s="120"/>
    </row>
    <row r="72" spans="1:23" ht="13.5" x14ac:dyDescent="0.25">
      <c r="A72" s="127" t="s">
        <v>226</v>
      </c>
      <c r="B72" s="127" t="str">
        <f>VLOOKUP(A72, Narrative!$F$1:$N$7, 2, FALSE)</f>
        <v>toy name</v>
      </c>
      <c r="C72" s="121">
        <v>2</v>
      </c>
      <c r="D72" s="120"/>
      <c r="E72" s="120"/>
      <c r="F72" s="120"/>
      <c r="G72" s="120"/>
      <c r="H72" s="120"/>
      <c r="I72" s="120"/>
      <c r="J72" s="120"/>
      <c r="K72" s="120"/>
      <c r="L72" s="120"/>
      <c r="M72" s="120"/>
      <c r="N72" s="120"/>
      <c r="O72" s="120"/>
      <c r="P72" s="120"/>
      <c r="Q72" s="120"/>
      <c r="R72" s="120"/>
      <c r="S72" s="120"/>
      <c r="T72" s="120"/>
      <c r="U72" s="120"/>
      <c r="V72" s="120"/>
      <c r="W72" s="120"/>
    </row>
    <row r="73" spans="1:23" ht="27" x14ac:dyDescent="0.25">
      <c r="A73" s="127" t="s">
        <v>225</v>
      </c>
      <c r="B73" s="127" t="str">
        <f>VLOOKUP(A73, Narrative!$F$1:$N$7, 2, FALSE)</f>
        <v>monster's name</v>
      </c>
      <c r="C73" s="121">
        <v>3</v>
      </c>
      <c r="D73" s="120"/>
      <c r="E73" s="120"/>
      <c r="F73" s="120"/>
      <c r="G73" s="120"/>
      <c r="H73" s="120"/>
      <c r="I73" s="120"/>
      <c r="J73" s="120"/>
      <c r="K73" s="120"/>
      <c r="L73" s="120"/>
      <c r="M73" s="120"/>
      <c r="N73" s="120"/>
      <c r="O73" s="120"/>
      <c r="P73" s="120"/>
      <c r="Q73" s="120"/>
      <c r="R73" s="120"/>
      <c r="S73" s="120"/>
      <c r="T73" s="120"/>
      <c r="U73" s="120"/>
      <c r="V73" s="120"/>
      <c r="W73" s="120"/>
    </row>
    <row r="74" spans="1:23" ht="27" x14ac:dyDescent="0.25">
      <c r="A74" s="127" t="s">
        <v>227</v>
      </c>
      <c r="B74" s="127" t="str">
        <f>VLOOKUP(A74, Narrative!$F$1:$N$7, 2, FALSE)</f>
        <v>hobbit house</v>
      </c>
      <c r="C74" s="121">
        <v>4</v>
      </c>
      <c r="D74" s="120"/>
      <c r="E74" s="120"/>
      <c r="F74" s="120"/>
      <c r="G74" s="120"/>
      <c r="H74" s="120"/>
      <c r="I74" s="120"/>
      <c r="J74" s="120"/>
      <c r="K74" s="120"/>
      <c r="L74" s="120"/>
      <c r="M74" s="120"/>
      <c r="N74" s="120"/>
      <c r="O74" s="120"/>
      <c r="P74" s="120"/>
      <c r="Q74" s="120"/>
      <c r="R74" s="120"/>
      <c r="S74" s="120"/>
      <c r="T74" s="120"/>
      <c r="U74" s="120"/>
      <c r="V74" s="120"/>
      <c r="W74" s="120"/>
    </row>
    <row r="75" spans="1:23" ht="13.5" x14ac:dyDescent="0.25">
      <c r="A75" s="127" t="s">
        <v>228</v>
      </c>
      <c r="B75" s="127" t="str">
        <f>VLOOKUP(A75, Narrative!$F$1:$N$7, 2, FALSE)</f>
        <v>rickshaw</v>
      </c>
      <c r="C75" s="121">
        <v>5</v>
      </c>
      <c r="D75" s="120"/>
      <c r="E75" s="120"/>
      <c r="F75" s="120"/>
      <c r="G75" s="120"/>
      <c r="H75" s="120"/>
      <c r="I75" s="120"/>
      <c r="J75" s="120"/>
      <c r="K75" s="120"/>
      <c r="L75" s="120"/>
      <c r="M75" s="120"/>
      <c r="N75" s="120"/>
      <c r="O75" s="120"/>
      <c r="P75" s="120"/>
      <c r="Q75" s="120"/>
      <c r="R75" s="120"/>
      <c r="S75" s="120"/>
      <c r="T75" s="120"/>
      <c r="U75" s="120"/>
      <c r="V75" s="120"/>
      <c r="W75" s="120"/>
    </row>
    <row r="76" spans="1:23" ht="27" x14ac:dyDescent="0.25">
      <c r="A76" s="127" t="s">
        <v>229</v>
      </c>
      <c r="B76" s="127" t="str">
        <f>VLOOKUP(A76, Narrative!$F$1:$N$7, 2, FALSE)</f>
        <v>old camera</v>
      </c>
      <c r="C76" s="121">
        <v>6</v>
      </c>
      <c r="D76" s="120"/>
      <c r="E76" s="120"/>
      <c r="F76" s="120"/>
      <c r="G76" s="120"/>
      <c r="H76" s="120"/>
      <c r="I76" s="120"/>
      <c r="J76" s="120"/>
      <c r="K76" s="120"/>
      <c r="L76" s="120"/>
      <c r="M76" s="120"/>
      <c r="N76" s="120"/>
      <c r="O76" s="120"/>
      <c r="P76" s="120"/>
      <c r="Q76" s="120"/>
      <c r="R76" s="120"/>
      <c r="S76" s="120"/>
      <c r="T76" s="120"/>
      <c r="U76" s="120"/>
      <c r="V76" s="120"/>
      <c r="W76" s="120"/>
    </row>
    <row r="77" spans="1:23" ht="13.5" x14ac:dyDescent="0.25">
      <c r="A77" s="122" t="s">
        <v>288</v>
      </c>
      <c r="B77" s="132" t="s">
        <v>289</v>
      </c>
      <c r="C77" s="20"/>
      <c r="D77" s="118">
        <f>6*1</f>
        <v>6</v>
      </c>
      <c r="E77" s="118">
        <f>6*2</f>
        <v>12</v>
      </c>
      <c r="F77" s="118">
        <f>6*3</f>
        <v>18</v>
      </c>
      <c r="G77" s="118">
        <f>6*4</f>
        <v>24</v>
      </c>
      <c r="H77" s="130">
        <f>6*5</f>
        <v>30</v>
      </c>
      <c r="I77" s="118">
        <f>6*6</f>
        <v>36</v>
      </c>
      <c r="J77" s="118">
        <f>6*7</f>
        <v>42</v>
      </c>
      <c r="K77" s="118">
        <f>6*8</f>
        <v>48</v>
      </c>
      <c r="L77" s="118">
        <f>6*9</f>
        <v>54</v>
      </c>
      <c r="M77" s="130">
        <f>6*10</f>
        <v>60</v>
      </c>
      <c r="N77" s="118">
        <f>6*11</f>
        <v>66</v>
      </c>
      <c r="O77" s="118">
        <f>6*12</f>
        <v>72</v>
      </c>
      <c r="P77" s="118">
        <f>6*13</f>
        <v>78</v>
      </c>
      <c r="Q77" s="118">
        <f>6*14</f>
        <v>84</v>
      </c>
      <c r="R77" s="118">
        <f>6*15</f>
        <v>90</v>
      </c>
      <c r="S77" s="118">
        <f>6*16</f>
        <v>96</v>
      </c>
      <c r="T77" s="72">
        <f>17*6</f>
        <v>102</v>
      </c>
      <c r="U77" s="72">
        <f>18*6</f>
        <v>108</v>
      </c>
      <c r="V77" s="133">
        <f>19*6</f>
        <v>114</v>
      </c>
      <c r="W77" s="133">
        <f>20*6</f>
        <v>120</v>
      </c>
    </row>
    <row r="78" spans="1:23" ht="13.5" x14ac:dyDescent="0.25">
      <c r="A78" s="135" t="s">
        <v>294</v>
      </c>
      <c r="B78" s="135"/>
      <c r="C78" s="136"/>
      <c r="D78" s="137"/>
      <c r="E78" s="137"/>
      <c r="F78" s="138"/>
      <c r="G78" s="137"/>
      <c r="H78" s="139" t="s">
        <v>298</v>
      </c>
      <c r="I78" s="139"/>
      <c r="J78" s="139"/>
      <c r="K78" s="139"/>
      <c r="L78" s="168" t="e">
        <f>W79/W78</f>
        <v>#DIV/0!</v>
      </c>
      <c r="M78" s="168"/>
      <c r="N78" s="168"/>
      <c r="O78" s="137"/>
      <c r="P78" s="137"/>
      <c r="Q78" s="139"/>
      <c r="R78" s="139"/>
      <c r="S78" s="139"/>
      <c r="T78" s="139"/>
      <c r="U78" s="139"/>
      <c r="V78" s="140" t="s">
        <v>296</v>
      </c>
      <c r="W78" s="141">
        <f>COUNTA(D71:W76)</f>
        <v>0</v>
      </c>
    </row>
    <row r="79" spans="1:23" ht="13.5" x14ac:dyDescent="0.25">
      <c r="A79" s="135" t="s">
        <v>295</v>
      </c>
      <c r="Q79" s="142"/>
      <c r="R79" s="142"/>
      <c r="S79" s="142"/>
      <c r="T79" s="142"/>
      <c r="U79" s="142"/>
      <c r="V79" s="143" t="s">
        <v>297</v>
      </c>
      <c r="W79" s="144">
        <f>SUM(D71:W76)</f>
        <v>0</v>
      </c>
    </row>
    <row r="80" spans="1:23" x14ac:dyDescent="0.2">
      <c r="A80" s="165" t="s">
        <v>299</v>
      </c>
      <c r="B80" s="166"/>
      <c r="C80" s="166"/>
      <c r="D80" s="166"/>
      <c r="E80" s="166"/>
      <c r="F80" s="166"/>
      <c r="G80" s="166"/>
      <c r="H80" s="166"/>
      <c r="I80" s="166"/>
      <c r="J80" s="166"/>
      <c r="K80" s="166"/>
      <c r="L80" s="166"/>
      <c r="M80" s="166"/>
      <c r="N80" s="166"/>
      <c r="O80" s="166"/>
      <c r="P80" s="166"/>
      <c r="Q80" s="166"/>
      <c r="R80" s="166"/>
      <c r="S80" s="166"/>
      <c r="T80" s="166"/>
      <c r="U80" s="166"/>
      <c r="V80" s="166"/>
      <c r="W80" s="167"/>
    </row>
    <row r="81" spans="1:23" ht="13.5" x14ac:dyDescent="0.2">
      <c r="A81" s="52" t="s">
        <v>224</v>
      </c>
      <c r="B81" s="52" t="s">
        <v>1</v>
      </c>
      <c r="C81" s="119" t="s">
        <v>230</v>
      </c>
      <c r="D81" s="119" t="s">
        <v>272</v>
      </c>
      <c r="E81" s="119" t="s">
        <v>273</v>
      </c>
      <c r="F81" s="119" t="s">
        <v>274</v>
      </c>
      <c r="G81" s="119" t="s">
        <v>275</v>
      </c>
      <c r="H81" s="119" t="s">
        <v>276</v>
      </c>
      <c r="I81" s="119" t="s">
        <v>277</v>
      </c>
      <c r="J81" s="119" t="s">
        <v>278</v>
      </c>
      <c r="K81" s="119" t="s">
        <v>279</v>
      </c>
      <c r="L81" s="128" t="s">
        <v>280</v>
      </c>
      <c r="M81" s="128" t="s">
        <v>281</v>
      </c>
      <c r="N81" s="128" t="s">
        <v>282</v>
      </c>
      <c r="O81" s="128" t="s">
        <v>283</v>
      </c>
      <c r="P81" s="128" t="s">
        <v>284</v>
      </c>
      <c r="Q81" s="128" t="s">
        <v>285</v>
      </c>
      <c r="R81" s="128" t="s">
        <v>286</v>
      </c>
      <c r="S81" s="119" t="s">
        <v>287</v>
      </c>
      <c r="T81" s="128" t="s">
        <v>290</v>
      </c>
      <c r="U81" s="128" t="s">
        <v>291</v>
      </c>
      <c r="V81" s="128" t="s">
        <v>292</v>
      </c>
      <c r="W81" s="128" t="s">
        <v>293</v>
      </c>
    </row>
    <row r="82" spans="1:23" ht="27" x14ac:dyDescent="0.25">
      <c r="A82" s="127" t="s">
        <v>223</v>
      </c>
      <c r="B82" s="127" t="str">
        <f>VLOOKUP(A82, Narrative!$F$1:$N$7, 2, FALSE)</f>
        <v>girl's name</v>
      </c>
      <c r="C82" s="121">
        <v>1</v>
      </c>
      <c r="D82" s="120"/>
      <c r="E82" s="120"/>
      <c r="F82" s="120"/>
      <c r="G82" s="120"/>
      <c r="H82" s="120"/>
      <c r="I82" s="120"/>
      <c r="J82" s="120"/>
      <c r="K82" s="120"/>
      <c r="L82" s="120"/>
      <c r="M82" s="120"/>
      <c r="N82" s="120"/>
      <c r="O82" s="120"/>
      <c r="P82" s="120"/>
      <c r="Q82" s="120"/>
      <c r="R82" s="120"/>
      <c r="S82" s="120"/>
      <c r="T82" s="120"/>
      <c r="U82" s="120"/>
      <c r="V82" s="120"/>
      <c r="W82" s="120"/>
    </row>
    <row r="83" spans="1:23" ht="13.5" x14ac:dyDescent="0.25">
      <c r="A83" s="127" t="s">
        <v>226</v>
      </c>
      <c r="B83" s="127" t="str">
        <f>VLOOKUP(A83, Narrative!$F$1:$N$7, 2, FALSE)</f>
        <v>toy name</v>
      </c>
      <c r="C83" s="121">
        <v>2</v>
      </c>
      <c r="D83" s="120"/>
      <c r="E83" s="120"/>
      <c r="F83" s="120"/>
      <c r="G83" s="120"/>
      <c r="H83" s="120"/>
      <c r="I83" s="120"/>
      <c r="J83" s="120"/>
      <c r="K83" s="120"/>
      <c r="L83" s="120"/>
      <c r="M83" s="120"/>
      <c r="N83" s="120"/>
      <c r="O83" s="120"/>
      <c r="P83" s="120"/>
      <c r="Q83" s="120"/>
      <c r="R83" s="120"/>
      <c r="S83" s="120"/>
      <c r="T83" s="120"/>
      <c r="U83" s="120"/>
      <c r="V83" s="120"/>
      <c r="W83" s="120"/>
    </row>
    <row r="84" spans="1:23" ht="27" x14ac:dyDescent="0.25">
      <c r="A84" s="127" t="s">
        <v>225</v>
      </c>
      <c r="B84" s="127" t="str">
        <f>VLOOKUP(A84, Narrative!$F$1:$N$7, 2, FALSE)</f>
        <v>monster's name</v>
      </c>
      <c r="C84" s="121">
        <v>3</v>
      </c>
      <c r="D84" s="120"/>
      <c r="E84" s="120"/>
      <c r="F84" s="120"/>
      <c r="G84" s="120"/>
      <c r="H84" s="120"/>
      <c r="I84" s="120"/>
      <c r="J84" s="120"/>
      <c r="K84" s="120"/>
      <c r="L84" s="120"/>
      <c r="M84" s="120"/>
      <c r="N84" s="120"/>
      <c r="O84" s="120"/>
      <c r="P84" s="120"/>
      <c r="Q84" s="120"/>
      <c r="R84" s="120"/>
      <c r="S84" s="120"/>
      <c r="T84" s="120"/>
      <c r="U84" s="120"/>
      <c r="V84" s="120"/>
      <c r="W84" s="120"/>
    </row>
    <row r="85" spans="1:23" ht="27" x14ac:dyDescent="0.25">
      <c r="A85" s="127" t="s">
        <v>227</v>
      </c>
      <c r="B85" s="127" t="str">
        <f>VLOOKUP(A85, Narrative!$F$1:$N$7, 2, FALSE)</f>
        <v>hobbit house</v>
      </c>
      <c r="C85" s="121">
        <v>4</v>
      </c>
      <c r="D85" s="120"/>
      <c r="E85" s="120"/>
      <c r="F85" s="120"/>
      <c r="G85" s="120"/>
      <c r="H85" s="120"/>
      <c r="I85" s="120"/>
      <c r="J85" s="120"/>
      <c r="K85" s="120"/>
      <c r="L85" s="120"/>
      <c r="M85" s="120"/>
      <c r="N85" s="120"/>
      <c r="O85" s="120"/>
      <c r="P85" s="120"/>
      <c r="Q85" s="120"/>
      <c r="R85" s="120"/>
      <c r="S85" s="120"/>
      <c r="T85" s="120"/>
      <c r="U85" s="120"/>
      <c r="V85" s="120"/>
      <c r="W85" s="120"/>
    </row>
    <row r="86" spans="1:23" ht="13.5" x14ac:dyDescent="0.25">
      <c r="A86" s="127" t="s">
        <v>228</v>
      </c>
      <c r="B86" s="127" t="str">
        <f>VLOOKUP(A86, Narrative!$F$1:$N$7, 2, FALSE)</f>
        <v>rickshaw</v>
      </c>
      <c r="C86" s="121">
        <v>5</v>
      </c>
      <c r="D86" s="120"/>
      <c r="E86" s="120"/>
      <c r="F86" s="120"/>
      <c r="G86" s="120"/>
      <c r="H86" s="120"/>
      <c r="I86" s="120"/>
      <c r="J86" s="120"/>
      <c r="K86" s="120"/>
      <c r="L86" s="120"/>
      <c r="M86" s="120"/>
      <c r="N86" s="120"/>
      <c r="O86" s="120"/>
      <c r="P86" s="120"/>
      <c r="Q86" s="120"/>
      <c r="R86" s="120"/>
      <c r="S86" s="120"/>
      <c r="T86" s="120"/>
      <c r="U86" s="120"/>
      <c r="V86" s="120"/>
      <c r="W86" s="120"/>
    </row>
    <row r="87" spans="1:23" ht="27" x14ac:dyDescent="0.25">
      <c r="A87" s="127" t="s">
        <v>229</v>
      </c>
      <c r="B87" s="127" t="str">
        <f>VLOOKUP(A87, Narrative!$F$1:$N$7, 2, FALSE)</f>
        <v>old camera</v>
      </c>
      <c r="C87" s="121">
        <v>6</v>
      </c>
      <c r="D87" s="120"/>
      <c r="E87" s="120"/>
      <c r="F87" s="120"/>
      <c r="G87" s="120"/>
      <c r="H87" s="120"/>
      <c r="I87" s="120"/>
      <c r="J87" s="120"/>
      <c r="K87" s="120"/>
      <c r="L87" s="120"/>
      <c r="M87" s="120"/>
      <c r="N87" s="120"/>
      <c r="O87" s="120"/>
      <c r="P87" s="120"/>
      <c r="Q87" s="120"/>
      <c r="R87" s="120"/>
      <c r="S87" s="120"/>
      <c r="T87" s="120"/>
      <c r="U87" s="120"/>
      <c r="V87" s="120"/>
      <c r="W87" s="120"/>
    </row>
    <row r="88" spans="1:23" ht="13.5" x14ac:dyDescent="0.25">
      <c r="A88" s="122" t="s">
        <v>288</v>
      </c>
      <c r="B88" s="132" t="s">
        <v>289</v>
      </c>
      <c r="C88" s="20"/>
      <c r="D88" s="118">
        <f>6*1</f>
        <v>6</v>
      </c>
      <c r="E88" s="118">
        <f>6*2</f>
        <v>12</v>
      </c>
      <c r="F88" s="118">
        <f>6*3</f>
        <v>18</v>
      </c>
      <c r="G88" s="118">
        <f>6*4</f>
        <v>24</v>
      </c>
      <c r="H88" s="130">
        <f>6*5</f>
        <v>30</v>
      </c>
      <c r="I88" s="118">
        <f>6*6</f>
        <v>36</v>
      </c>
      <c r="J88" s="118">
        <f>6*7</f>
        <v>42</v>
      </c>
      <c r="K88" s="118">
        <f>6*8</f>
        <v>48</v>
      </c>
      <c r="L88" s="118">
        <f>6*9</f>
        <v>54</v>
      </c>
      <c r="M88" s="130">
        <f>6*10</f>
        <v>60</v>
      </c>
      <c r="N88" s="118">
        <f>6*11</f>
        <v>66</v>
      </c>
      <c r="O88" s="118">
        <f>6*12</f>
        <v>72</v>
      </c>
      <c r="P88" s="118">
        <f>6*13</f>
        <v>78</v>
      </c>
      <c r="Q88" s="118">
        <f>6*14</f>
        <v>84</v>
      </c>
      <c r="R88" s="118">
        <f>6*15</f>
        <v>90</v>
      </c>
      <c r="S88" s="118">
        <f>6*16</f>
        <v>96</v>
      </c>
      <c r="T88" s="72">
        <f>17*6</f>
        <v>102</v>
      </c>
      <c r="U88" s="72">
        <f>18*6</f>
        <v>108</v>
      </c>
      <c r="V88" s="133">
        <f>19*6</f>
        <v>114</v>
      </c>
      <c r="W88" s="133">
        <f>20*6</f>
        <v>120</v>
      </c>
    </row>
    <row r="89" spans="1:23" ht="13.5" x14ac:dyDescent="0.25">
      <c r="A89" s="135" t="s">
        <v>294</v>
      </c>
      <c r="B89" s="135"/>
      <c r="C89" s="136"/>
      <c r="D89" s="137"/>
      <c r="E89" s="137"/>
      <c r="F89" s="138"/>
      <c r="G89" s="137"/>
      <c r="H89" s="139" t="s">
        <v>298</v>
      </c>
      <c r="I89" s="139"/>
      <c r="J89" s="139"/>
      <c r="K89" s="139"/>
      <c r="L89" s="168" t="e">
        <f>W90/W89</f>
        <v>#DIV/0!</v>
      </c>
      <c r="M89" s="168"/>
      <c r="N89" s="168"/>
      <c r="O89" s="137"/>
      <c r="P89" s="137"/>
      <c r="Q89" s="139"/>
      <c r="R89" s="139"/>
      <c r="S89" s="139"/>
      <c r="T89" s="139"/>
      <c r="U89" s="139"/>
      <c r="V89" s="140" t="s">
        <v>296</v>
      </c>
      <c r="W89" s="141">
        <f>COUNTA(D82:W87)</f>
        <v>0</v>
      </c>
    </row>
    <row r="90" spans="1:23" ht="13.5" x14ac:dyDescent="0.25">
      <c r="A90" s="135" t="s">
        <v>295</v>
      </c>
      <c r="Q90" s="142"/>
      <c r="R90" s="142"/>
      <c r="S90" s="142"/>
      <c r="T90" s="142"/>
      <c r="U90" s="142"/>
      <c r="V90" s="143" t="s">
        <v>297</v>
      </c>
      <c r="W90" s="144">
        <f>SUM(D82:W87)</f>
        <v>0</v>
      </c>
    </row>
    <row r="91" spans="1:23" x14ac:dyDescent="0.2">
      <c r="A91" s="165" t="s">
        <v>299</v>
      </c>
      <c r="B91" s="166"/>
      <c r="C91" s="166"/>
      <c r="D91" s="166"/>
      <c r="E91" s="166"/>
      <c r="F91" s="166"/>
      <c r="G91" s="166"/>
      <c r="H91" s="166"/>
      <c r="I91" s="166"/>
      <c r="J91" s="166"/>
      <c r="K91" s="166"/>
      <c r="L91" s="166"/>
      <c r="M91" s="166"/>
      <c r="N91" s="166"/>
      <c r="O91" s="166"/>
      <c r="P91" s="166"/>
      <c r="Q91" s="166"/>
      <c r="R91" s="166"/>
      <c r="S91" s="166"/>
      <c r="T91" s="166"/>
      <c r="U91" s="166"/>
      <c r="V91" s="166"/>
      <c r="W91" s="167"/>
    </row>
    <row r="92" spans="1:23" ht="13.5" x14ac:dyDescent="0.2">
      <c r="A92" s="52" t="s">
        <v>224</v>
      </c>
      <c r="B92" s="52" t="s">
        <v>1</v>
      </c>
      <c r="C92" s="119" t="s">
        <v>230</v>
      </c>
      <c r="D92" s="119" t="s">
        <v>272</v>
      </c>
      <c r="E92" s="119" t="s">
        <v>273</v>
      </c>
      <c r="F92" s="119" t="s">
        <v>274</v>
      </c>
      <c r="G92" s="119" t="s">
        <v>275</v>
      </c>
      <c r="H92" s="119" t="s">
        <v>276</v>
      </c>
      <c r="I92" s="119" t="s">
        <v>277</v>
      </c>
      <c r="J92" s="119" t="s">
        <v>278</v>
      </c>
      <c r="K92" s="119" t="s">
        <v>279</v>
      </c>
      <c r="L92" s="128" t="s">
        <v>280</v>
      </c>
      <c r="M92" s="128" t="s">
        <v>281</v>
      </c>
      <c r="N92" s="128" t="s">
        <v>282</v>
      </c>
      <c r="O92" s="128" t="s">
        <v>283</v>
      </c>
      <c r="P92" s="128" t="s">
        <v>284</v>
      </c>
      <c r="Q92" s="128" t="s">
        <v>285</v>
      </c>
      <c r="R92" s="128" t="s">
        <v>286</v>
      </c>
      <c r="S92" s="119" t="s">
        <v>287</v>
      </c>
      <c r="T92" s="128" t="s">
        <v>290</v>
      </c>
      <c r="U92" s="128" t="s">
        <v>291</v>
      </c>
      <c r="V92" s="128" t="s">
        <v>292</v>
      </c>
      <c r="W92" s="128" t="s">
        <v>293</v>
      </c>
    </row>
    <row r="93" spans="1:23" ht="27" x14ac:dyDescent="0.25">
      <c r="A93" s="127" t="s">
        <v>223</v>
      </c>
      <c r="B93" s="127" t="str">
        <f>VLOOKUP(A93, Narrative!$F$1:$N$7, 2, FALSE)</f>
        <v>girl's name</v>
      </c>
      <c r="C93" s="121">
        <v>1</v>
      </c>
      <c r="D93" s="120"/>
      <c r="E93" s="120"/>
      <c r="F93" s="120"/>
      <c r="G93" s="120"/>
      <c r="H93" s="120"/>
      <c r="I93" s="120"/>
      <c r="J93" s="120"/>
      <c r="K93" s="120"/>
      <c r="L93" s="120"/>
      <c r="M93" s="120"/>
      <c r="N93" s="120"/>
      <c r="O93" s="120"/>
      <c r="P93" s="120"/>
      <c r="Q93" s="120"/>
      <c r="R93" s="120"/>
      <c r="S93" s="120"/>
      <c r="T93" s="120"/>
      <c r="U93" s="120"/>
      <c r="V93" s="120"/>
      <c r="W93" s="120"/>
    </row>
    <row r="94" spans="1:23" ht="13.5" x14ac:dyDescent="0.25">
      <c r="A94" s="127" t="s">
        <v>226</v>
      </c>
      <c r="B94" s="127" t="str">
        <f>VLOOKUP(A94, Narrative!$F$1:$N$7, 2, FALSE)</f>
        <v>toy name</v>
      </c>
      <c r="C94" s="121">
        <v>2</v>
      </c>
      <c r="D94" s="120"/>
      <c r="E94" s="120"/>
      <c r="F94" s="120"/>
      <c r="G94" s="120"/>
      <c r="H94" s="120"/>
      <c r="I94" s="120"/>
      <c r="J94" s="120"/>
      <c r="K94" s="120"/>
      <c r="L94" s="120"/>
      <c r="M94" s="120"/>
      <c r="N94" s="120"/>
      <c r="O94" s="120"/>
      <c r="P94" s="120"/>
      <c r="Q94" s="120"/>
      <c r="R94" s="120"/>
      <c r="S94" s="120"/>
      <c r="T94" s="120"/>
      <c r="U94" s="120"/>
      <c r="V94" s="120"/>
      <c r="W94" s="120"/>
    </row>
    <row r="95" spans="1:23" ht="27" x14ac:dyDescent="0.25">
      <c r="A95" s="127" t="s">
        <v>225</v>
      </c>
      <c r="B95" s="127" t="str">
        <f>VLOOKUP(A95, Narrative!$F$1:$N$7, 2, FALSE)</f>
        <v>monster's name</v>
      </c>
      <c r="C95" s="121">
        <v>3</v>
      </c>
      <c r="D95" s="120"/>
      <c r="E95" s="120"/>
      <c r="F95" s="120"/>
      <c r="G95" s="120"/>
      <c r="H95" s="120"/>
      <c r="I95" s="120"/>
      <c r="J95" s="120"/>
      <c r="K95" s="120"/>
      <c r="L95" s="120"/>
      <c r="M95" s="120"/>
      <c r="N95" s="120"/>
      <c r="O95" s="120"/>
      <c r="P95" s="120"/>
      <c r="Q95" s="120"/>
      <c r="R95" s="120"/>
      <c r="S95" s="120"/>
      <c r="T95" s="120"/>
      <c r="U95" s="120"/>
      <c r="V95" s="120"/>
      <c r="W95" s="120"/>
    </row>
    <row r="96" spans="1:23" ht="27" x14ac:dyDescent="0.25">
      <c r="A96" s="127" t="s">
        <v>227</v>
      </c>
      <c r="B96" s="127" t="str">
        <f>VLOOKUP(A96, Narrative!$F$1:$N$7, 2, FALSE)</f>
        <v>hobbit house</v>
      </c>
      <c r="C96" s="121">
        <v>4</v>
      </c>
      <c r="D96" s="120"/>
      <c r="E96" s="120"/>
      <c r="F96" s="120"/>
      <c r="G96" s="120"/>
      <c r="H96" s="120"/>
      <c r="I96" s="120"/>
      <c r="J96" s="120"/>
      <c r="K96" s="120"/>
      <c r="L96" s="120"/>
      <c r="M96" s="120"/>
      <c r="N96" s="120"/>
      <c r="O96" s="120"/>
      <c r="P96" s="120"/>
      <c r="Q96" s="120"/>
      <c r="R96" s="120"/>
      <c r="S96" s="120"/>
      <c r="T96" s="120"/>
      <c r="U96" s="120"/>
      <c r="V96" s="120"/>
      <c r="W96" s="120"/>
    </row>
    <row r="97" spans="1:23" ht="13.5" x14ac:dyDescent="0.25">
      <c r="A97" s="127" t="s">
        <v>228</v>
      </c>
      <c r="B97" s="127" t="str">
        <f>VLOOKUP(A97, Narrative!$F$1:$N$7, 2, FALSE)</f>
        <v>rickshaw</v>
      </c>
      <c r="C97" s="121">
        <v>5</v>
      </c>
      <c r="D97" s="120"/>
      <c r="E97" s="120"/>
      <c r="F97" s="120"/>
      <c r="G97" s="120"/>
      <c r="H97" s="120"/>
      <c r="I97" s="120"/>
      <c r="J97" s="120"/>
      <c r="K97" s="120"/>
      <c r="L97" s="120"/>
      <c r="M97" s="120"/>
      <c r="N97" s="120"/>
      <c r="O97" s="120"/>
      <c r="P97" s="120"/>
      <c r="Q97" s="120"/>
      <c r="R97" s="120"/>
      <c r="S97" s="120"/>
      <c r="T97" s="120"/>
      <c r="U97" s="120"/>
      <c r="V97" s="120"/>
      <c r="W97" s="120"/>
    </row>
    <row r="98" spans="1:23" ht="27" x14ac:dyDescent="0.25">
      <c r="A98" s="127" t="s">
        <v>229</v>
      </c>
      <c r="B98" s="127" t="str">
        <f>VLOOKUP(A98, Narrative!$F$1:$N$7, 2, FALSE)</f>
        <v>old camera</v>
      </c>
      <c r="C98" s="121">
        <v>6</v>
      </c>
      <c r="D98" s="120"/>
      <c r="E98" s="120"/>
      <c r="F98" s="120"/>
      <c r="G98" s="120"/>
      <c r="H98" s="120"/>
      <c r="I98" s="120"/>
      <c r="J98" s="120"/>
      <c r="K98" s="120"/>
      <c r="L98" s="120"/>
      <c r="M98" s="120"/>
      <c r="N98" s="120"/>
      <c r="O98" s="120"/>
      <c r="P98" s="120"/>
      <c r="Q98" s="120"/>
      <c r="R98" s="120"/>
      <c r="S98" s="120"/>
      <c r="T98" s="120"/>
      <c r="U98" s="120"/>
      <c r="V98" s="120"/>
      <c r="W98" s="120"/>
    </row>
    <row r="99" spans="1:23" ht="13.5" x14ac:dyDescent="0.25">
      <c r="A99" s="122" t="s">
        <v>288</v>
      </c>
      <c r="B99" s="132" t="s">
        <v>289</v>
      </c>
      <c r="C99" s="20"/>
      <c r="D99" s="118">
        <f>6*1</f>
        <v>6</v>
      </c>
      <c r="E99" s="118">
        <f>6*2</f>
        <v>12</v>
      </c>
      <c r="F99" s="118">
        <f>6*3</f>
        <v>18</v>
      </c>
      <c r="G99" s="118">
        <f>6*4</f>
        <v>24</v>
      </c>
      <c r="H99" s="130">
        <f>6*5</f>
        <v>30</v>
      </c>
      <c r="I99" s="118">
        <f>6*6</f>
        <v>36</v>
      </c>
      <c r="J99" s="118">
        <f>6*7</f>
        <v>42</v>
      </c>
      <c r="K99" s="118">
        <f>6*8</f>
        <v>48</v>
      </c>
      <c r="L99" s="118">
        <f>6*9</f>
        <v>54</v>
      </c>
      <c r="M99" s="130">
        <f>6*10</f>
        <v>60</v>
      </c>
      <c r="N99" s="118">
        <f>6*11</f>
        <v>66</v>
      </c>
      <c r="O99" s="118">
        <f>6*12</f>
        <v>72</v>
      </c>
      <c r="P99" s="118">
        <f>6*13</f>
        <v>78</v>
      </c>
      <c r="Q99" s="118">
        <f>6*14</f>
        <v>84</v>
      </c>
      <c r="R99" s="118">
        <f>6*15</f>
        <v>90</v>
      </c>
      <c r="S99" s="118">
        <f>6*16</f>
        <v>96</v>
      </c>
      <c r="T99" s="72">
        <f>17*6</f>
        <v>102</v>
      </c>
      <c r="U99" s="72">
        <f>18*6</f>
        <v>108</v>
      </c>
      <c r="V99" s="133">
        <f>19*6</f>
        <v>114</v>
      </c>
      <c r="W99" s="133">
        <f>20*6</f>
        <v>120</v>
      </c>
    </row>
    <row r="100" spans="1:23" ht="13.5" x14ac:dyDescent="0.25">
      <c r="A100" s="135" t="s">
        <v>294</v>
      </c>
      <c r="B100" s="135"/>
      <c r="C100" s="136"/>
      <c r="D100" s="137"/>
      <c r="E100" s="137"/>
      <c r="F100" s="138"/>
      <c r="G100" s="137"/>
      <c r="H100" s="139" t="s">
        <v>298</v>
      </c>
      <c r="I100" s="139"/>
      <c r="J100" s="139"/>
      <c r="K100" s="139"/>
      <c r="L100" s="168" t="e">
        <f>W101/W100</f>
        <v>#DIV/0!</v>
      </c>
      <c r="M100" s="168"/>
      <c r="N100" s="168"/>
      <c r="O100" s="137"/>
      <c r="P100" s="137"/>
      <c r="Q100" s="139"/>
      <c r="R100" s="139"/>
      <c r="S100" s="139"/>
      <c r="T100" s="139"/>
      <c r="U100" s="139"/>
      <c r="V100" s="140" t="s">
        <v>296</v>
      </c>
      <c r="W100" s="141">
        <f>COUNTA(D93:W98)</f>
        <v>0</v>
      </c>
    </row>
    <row r="101" spans="1:23" ht="13.5" x14ac:dyDescent="0.25">
      <c r="A101" s="135" t="s">
        <v>295</v>
      </c>
      <c r="Q101" s="142"/>
      <c r="R101" s="142"/>
      <c r="S101" s="142"/>
      <c r="T101" s="142"/>
      <c r="U101" s="142"/>
      <c r="V101" s="143" t="s">
        <v>297</v>
      </c>
      <c r="W101" s="144">
        <f>SUM(D93:W98)</f>
        <v>0</v>
      </c>
    </row>
    <row r="103" spans="1:23" x14ac:dyDescent="0.2">
      <c r="A103" s="165" t="s">
        <v>299</v>
      </c>
      <c r="B103" s="166"/>
      <c r="C103" s="166"/>
      <c r="D103" s="166"/>
      <c r="E103" s="166"/>
      <c r="F103" s="166"/>
      <c r="G103" s="166"/>
      <c r="H103" s="166"/>
      <c r="I103" s="166"/>
      <c r="J103" s="166"/>
      <c r="K103" s="166"/>
      <c r="L103" s="166"/>
      <c r="M103" s="166"/>
      <c r="N103" s="166"/>
      <c r="O103" s="166"/>
      <c r="P103" s="166"/>
      <c r="Q103" s="166"/>
      <c r="R103" s="166"/>
      <c r="S103" s="166"/>
      <c r="T103" s="166"/>
      <c r="U103" s="166"/>
      <c r="V103" s="166"/>
      <c r="W103" s="167"/>
    </row>
    <row r="104" spans="1:23" ht="13.5" x14ac:dyDescent="0.2">
      <c r="A104" s="52" t="s">
        <v>224</v>
      </c>
      <c r="B104" s="52" t="s">
        <v>1</v>
      </c>
      <c r="C104" s="119" t="s">
        <v>230</v>
      </c>
      <c r="D104" s="119" t="s">
        <v>272</v>
      </c>
      <c r="E104" s="119" t="s">
        <v>273</v>
      </c>
      <c r="F104" s="119" t="s">
        <v>274</v>
      </c>
      <c r="G104" s="119" t="s">
        <v>275</v>
      </c>
      <c r="H104" s="119" t="s">
        <v>276</v>
      </c>
      <c r="I104" s="119" t="s">
        <v>277</v>
      </c>
      <c r="J104" s="119" t="s">
        <v>278</v>
      </c>
      <c r="K104" s="119" t="s">
        <v>279</v>
      </c>
      <c r="L104" s="128" t="s">
        <v>280</v>
      </c>
      <c r="M104" s="128" t="s">
        <v>281</v>
      </c>
      <c r="N104" s="128" t="s">
        <v>282</v>
      </c>
      <c r="O104" s="128" t="s">
        <v>283</v>
      </c>
      <c r="P104" s="128" t="s">
        <v>284</v>
      </c>
      <c r="Q104" s="128" t="s">
        <v>285</v>
      </c>
      <c r="R104" s="128" t="s">
        <v>286</v>
      </c>
      <c r="S104" s="119" t="s">
        <v>287</v>
      </c>
      <c r="T104" s="128" t="s">
        <v>290</v>
      </c>
      <c r="U104" s="128" t="s">
        <v>291</v>
      </c>
      <c r="V104" s="128" t="s">
        <v>292</v>
      </c>
      <c r="W104" s="128" t="s">
        <v>293</v>
      </c>
    </row>
    <row r="105" spans="1:23" ht="27" x14ac:dyDescent="0.25">
      <c r="A105" s="127" t="s">
        <v>223</v>
      </c>
      <c r="B105" s="127" t="str">
        <f>VLOOKUP(A105, Narrative!$F$1:$N$7, 2, FALSE)</f>
        <v>girl's name</v>
      </c>
      <c r="C105" s="121">
        <v>1</v>
      </c>
      <c r="D105" s="120"/>
      <c r="E105" s="120"/>
      <c r="F105" s="120"/>
      <c r="G105" s="120"/>
      <c r="H105" s="120"/>
      <c r="I105" s="120"/>
      <c r="J105" s="120"/>
      <c r="K105" s="120"/>
      <c r="L105" s="120"/>
      <c r="M105" s="120"/>
      <c r="N105" s="120"/>
      <c r="O105" s="120"/>
      <c r="P105" s="120"/>
      <c r="Q105" s="120"/>
      <c r="R105" s="120"/>
      <c r="S105" s="120"/>
      <c r="T105" s="120"/>
      <c r="U105" s="120"/>
      <c r="V105" s="120"/>
      <c r="W105" s="120"/>
    </row>
    <row r="106" spans="1:23" ht="13.5" x14ac:dyDescent="0.25">
      <c r="A106" s="127" t="s">
        <v>226</v>
      </c>
      <c r="B106" s="127" t="str">
        <f>VLOOKUP(A106, Narrative!$F$1:$N$7, 2, FALSE)</f>
        <v>toy name</v>
      </c>
      <c r="C106" s="121">
        <v>2</v>
      </c>
      <c r="D106" s="120"/>
      <c r="E106" s="120"/>
      <c r="F106" s="120"/>
      <c r="G106" s="120"/>
      <c r="H106" s="120"/>
      <c r="I106" s="120"/>
      <c r="J106" s="120"/>
      <c r="K106" s="120"/>
      <c r="L106" s="120"/>
      <c r="M106" s="120"/>
      <c r="N106" s="120"/>
      <c r="O106" s="120"/>
      <c r="P106" s="120"/>
      <c r="Q106" s="120"/>
      <c r="R106" s="120"/>
      <c r="S106" s="120"/>
      <c r="T106" s="120"/>
      <c r="U106" s="120"/>
      <c r="V106" s="120"/>
      <c r="W106" s="120"/>
    </row>
    <row r="107" spans="1:23" ht="27" x14ac:dyDescent="0.25">
      <c r="A107" s="127" t="s">
        <v>225</v>
      </c>
      <c r="B107" s="127" t="str">
        <f>VLOOKUP(A107, Narrative!$F$1:$N$7, 2, FALSE)</f>
        <v>monster's name</v>
      </c>
      <c r="C107" s="121">
        <v>3</v>
      </c>
      <c r="D107" s="120"/>
      <c r="E107" s="120"/>
      <c r="F107" s="120"/>
      <c r="G107" s="120"/>
      <c r="H107" s="120"/>
      <c r="I107" s="120"/>
      <c r="J107" s="120"/>
      <c r="K107" s="120"/>
      <c r="L107" s="120"/>
      <c r="M107" s="120"/>
      <c r="N107" s="120"/>
      <c r="O107" s="120"/>
      <c r="P107" s="120"/>
      <c r="Q107" s="120"/>
      <c r="R107" s="120"/>
      <c r="S107" s="120"/>
      <c r="T107" s="120"/>
      <c r="U107" s="120"/>
      <c r="V107" s="120"/>
      <c r="W107" s="120"/>
    </row>
    <row r="108" spans="1:23" ht="27" x14ac:dyDescent="0.25">
      <c r="A108" s="127" t="s">
        <v>227</v>
      </c>
      <c r="B108" s="127" t="str">
        <f>VLOOKUP(A108, Narrative!$F$1:$N$7, 2, FALSE)</f>
        <v>hobbit house</v>
      </c>
      <c r="C108" s="121">
        <v>4</v>
      </c>
      <c r="D108" s="120"/>
      <c r="E108" s="120"/>
      <c r="F108" s="120"/>
      <c r="G108" s="120"/>
      <c r="H108" s="120"/>
      <c r="I108" s="120"/>
      <c r="J108" s="120"/>
      <c r="K108" s="120"/>
      <c r="L108" s="120"/>
      <c r="M108" s="120"/>
      <c r="N108" s="120"/>
      <c r="O108" s="120"/>
      <c r="P108" s="120"/>
      <c r="Q108" s="120"/>
      <c r="R108" s="120"/>
      <c r="S108" s="120"/>
      <c r="T108" s="120"/>
      <c r="U108" s="120"/>
      <c r="V108" s="120"/>
      <c r="W108" s="120"/>
    </row>
    <row r="109" spans="1:23" ht="13.5" x14ac:dyDescent="0.25">
      <c r="A109" s="127" t="s">
        <v>228</v>
      </c>
      <c r="B109" s="127" t="str">
        <f>VLOOKUP(A109, Narrative!$F$1:$N$7, 2, FALSE)</f>
        <v>rickshaw</v>
      </c>
      <c r="C109" s="121">
        <v>5</v>
      </c>
      <c r="D109" s="120"/>
      <c r="E109" s="120"/>
      <c r="F109" s="120"/>
      <c r="G109" s="120"/>
      <c r="H109" s="120"/>
      <c r="I109" s="120"/>
      <c r="J109" s="120"/>
      <c r="K109" s="120"/>
      <c r="L109" s="120"/>
      <c r="M109" s="120"/>
      <c r="N109" s="120"/>
      <c r="O109" s="120"/>
      <c r="P109" s="120"/>
      <c r="Q109" s="120"/>
      <c r="R109" s="120"/>
      <c r="S109" s="120"/>
      <c r="T109" s="120"/>
      <c r="U109" s="120"/>
      <c r="V109" s="120"/>
      <c r="W109" s="120"/>
    </row>
    <row r="110" spans="1:23" ht="27" x14ac:dyDescent="0.25">
      <c r="A110" s="127" t="s">
        <v>229</v>
      </c>
      <c r="B110" s="127" t="str">
        <f>VLOOKUP(A110, Narrative!$F$1:$N$7, 2, FALSE)</f>
        <v>old camera</v>
      </c>
      <c r="C110" s="121">
        <v>6</v>
      </c>
      <c r="D110" s="120"/>
      <c r="E110" s="120"/>
      <c r="F110" s="120"/>
      <c r="G110" s="120"/>
      <c r="H110" s="120"/>
      <c r="I110" s="120"/>
      <c r="J110" s="120"/>
      <c r="K110" s="120"/>
      <c r="L110" s="120"/>
      <c r="M110" s="120"/>
      <c r="N110" s="120"/>
      <c r="O110" s="120"/>
      <c r="P110" s="120"/>
      <c r="Q110" s="120"/>
      <c r="R110" s="120"/>
      <c r="S110" s="120"/>
      <c r="T110" s="120"/>
      <c r="U110" s="120"/>
      <c r="V110" s="120"/>
      <c r="W110" s="120"/>
    </row>
    <row r="111" spans="1:23" ht="13.5" x14ac:dyDescent="0.25">
      <c r="A111" s="122" t="s">
        <v>288</v>
      </c>
      <c r="B111" s="132" t="s">
        <v>289</v>
      </c>
      <c r="C111" s="20"/>
      <c r="D111" s="118">
        <f>6*1</f>
        <v>6</v>
      </c>
      <c r="E111" s="118">
        <f>6*2</f>
        <v>12</v>
      </c>
      <c r="F111" s="118">
        <f>6*3</f>
        <v>18</v>
      </c>
      <c r="G111" s="118">
        <f>6*4</f>
        <v>24</v>
      </c>
      <c r="H111" s="130">
        <f>6*5</f>
        <v>30</v>
      </c>
      <c r="I111" s="118">
        <f>6*6</f>
        <v>36</v>
      </c>
      <c r="J111" s="118">
        <f>6*7</f>
        <v>42</v>
      </c>
      <c r="K111" s="118">
        <f>6*8</f>
        <v>48</v>
      </c>
      <c r="L111" s="118">
        <f>6*9</f>
        <v>54</v>
      </c>
      <c r="M111" s="130">
        <f>6*10</f>
        <v>60</v>
      </c>
      <c r="N111" s="118">
        <f>6*11</f>
        <v>66</v>
      </c>
      <c r="O111" s="118">
        <f>6*12</f>
        <v>72</v>
      </c>
      <c r="P111" s="118">
        <f>6*13</f>
        <v>78</v>
      </c>
      <c r="Q111" s="118">
        <f>6*14</f>
        <v>84</v>
      </c>
      <c r="R111" s="118">
        <f>6*15</f>
        <v>90</v>
      </c>
      <c r="S111" s="118">
        <f>6*16</f>
        <v>96</v>
      </c>
      <c r="T111" s="72">
        <f>17*6</f>
        <v>102</v>
      </c>
      <c r="U111" s="72">
        <f>18*6</f>
        <v>108</v>
      </c>
      <c r="V111" s="133">
        <f>19*6</f>
        <v>114</v>
      </c>
      <c r="W111" s="133">
        <f>20*6</f>
        <v>120</v>
      </c>
    </row>
    <row r="112" spans="1:23" ht="13.5" x14ac:dyDescent="0.25">
      <c r="A112" s="135" t="s">
        <v>294</v>
      </c>
      <c r="B112" s="135"/>
      <c r="C112" s="136"/>
      <c r="D112" s="137"/>
      <c r="E112" s="137"/>
      <c r="F112" s="138"/>
      <c r="G112" s="137"/>
      <c r="H112" s="139" t="s">
        <v>298</v>
      </c>
      <c r="I112" s="139"/>
      <c r="J112" s="139"/>
      <c r="K112" s="139"/>
      <c r="L112" s="168" t="e">
        <f>W113/W112</f>
        <v>#DIV/0!</v>
      </c>
      <c r="M112" s="168"/>
      <c r="N112" s="168"/>
      <c r="O112" s="137"/>
      <c r="P112" s="137"/>
      <c r="Q112" s="139"/>
      <c r="R112" s="139"/>
      <c r="S112" s="139"/>
      <c r="T112" s="139"/>
      <c r="U112" s="139"/>
      <c r="V112" s="140" t="s">
        <v>296</v>
      </c>
      <c r="W112" s="141">
        <f>COUNTA(D105:W110)</f>
        <v>0</v>
      </c>
    </row>
    <row r="113" spans="1:23" ht="13.5" x14ac:dyDescent="0.25">
      <c r="A113" s="135" t="s">
        <v>295</v>
      </c>
      <c r="Q113" s="142"/>
      <c r="R113" s="142"/>
      <c r="S113" s="142"/>
      <c r="T113" s="142"/>
      <c r="U113" s="142"/>
      <c r="V113" s="143" t="s">
        <v>297</v>
      </c>
      <c r="W113" s="144">
        <f>SUM(D105:W110)</f>
        <v>0</v>
      </c>
    </row>
    <row r="114" spans="1:23" x14ac:dyDescent="0.2">
      <c r="A114" s="165" t="s">
        <v>299</v>
      </c>
      <c r="B114" s="166"/>
      <c r="C114" s="166"/>
      <c r="D114" s="166"/>
      <c r="E114" s="166"/>
      <c r="F114" s="166"/>
      <c r="G114" s="166"/>
      <c r="H114" s="166"/>
      <c r="I114" s="166"/>
      <c r="J114" s="166"/>
      <c r="K114" s="166"/>
      <c r="L114" s="166"/>
      <c r="M114" s="166"/>
      <c r="N114" s="166"/>
      <c r="O114" s="166"/>
      <c r="P114" s="166"/>
      <c r="Q114" s="166"/>
      <c r="R114" s="166"/>
      <c r="S114" s="166"/>
      <c r="T114" s="166"/>
      <c r="U114" s="166"/>
      <c r="V114" s="166"/>
      <c r="W114" s="167"/>
    </row>
    <row r="115" spans="1:23" ht="13.5" x14ac:dyDescent="0.2">
      <c r="A115" s="52" t="s">
        <v>224</v>
      </c>
      <c r="B115" s="52" t="s">
        <v>1</v>
      </c>
      <c r="C115" s="119" t="s">
        <v>230</v>
      </c>
      <c r="D115" s="119" t="s">
        <v>272</v>
      </c>
      <c r="E115" s="119" t="s">
        <v>273</v>
      </c>
      <c r="F115" s="119" t="s">
        <v>274</v>
      </c>
      <c r="G115" s="119" t="s">
        <v>275</v>
      </c>
      <c r="H115" s="119" t="s">
        <v>276</v>
      </c>
      <c r="I115" s="119" t="s">
        <v>277</v>
      </c>
      <c r="J115" s="119" t="s">
        <v>278</v>
      </c>
      <c r="K115" s="119" t="s">
        <v>279</v>
      </c>
      <c r="L115" s="128" t="s">
        <v>280</v>
      </c>
      <c r="M115" s="128" t="s">
        <v>281</v>
      </c>
      <c r="N115" s="128" t="s">
        <v>282</v>
      </c>
      <c r="O115" s="128" t="s">
        <v>283</v>
      </c>
      <c r="P115" s="128" t="s">
        <v>284</v>
      </c>
      <c r="Q115" s="128" t="s">
        <v>285</v>
      </c>
      <c r="R115" s="128" t="s">
        <v>286</v>
      </c>
      <c r="S115" s="119" t="s">
        <v>287</v>
      </c>
      <c r="T115" s="128" t="s">
        <v>290</v>
      </c>
      <c r="U115" s="128" t="s">
        <v>291</v>
      </c>
      <c r="V115" s="128" t="s">
        <v>292</v>
      </c>
      <c r="W115" s="128" t="s">
        <v>293</v>
      </c>
    </row>
    <row r="116" spans="1:23" ht="27" x14ac:dyDescent="0.25">
      <c r="A116" s="127" t="s">
        <v>223</v>
      </c>
      <c r="B116" s="127" t="str">
        <f>VLOOKUP(A116, Narrative!$F$1:$N$7, 2, FALSE)</f>
        <v>girl's name</v>
      </c>
      <c r="C116" s="121">
        <v>1</v>
      </c>
      <c r="D116" s="120"/>
      <c r="E116" s="120"/>
      <c r="F116" s="120"/>
      <c r="G116" s="120"/>
      <c r="H116" s="120"/>
      <c r="I116" s="120"/>
      <c r="J116" s="120"/>
      <c r="K116" s="120"/>
      <c r="L116" s="120"/>
      <c r="M116" s="120"/>
      <c r="N116" s="120"/>
      <c r="O116" s="120"/>
      <c r="P116" s="120"/>
      <c r="Q116" s="120"/>
      <c r="R116" s="120"/>
      <c r="S116" s="120"/>
      <c r="T116" s="120"/>
      <c r="U116" s="120"/>
      <c r="V116" s="120"/>
      <c r="W116" s="120"/>
    </row>
    <row r="117" spans="1:23" ht="13.5" x14ac:dyDescent="0.25">
      <c r="A117" s="127" t="s">
        <v>226</v>
      </c>
      <c r="B117" s="127" t="str">
        <f>VLOOKUP(A117, Narrative!$F$1:$N$7, 2, FALSE)</f>
        <v>toy name</v>
      </c>
      <c r="C117" s="121">
        <v>2</v>
      </c>
      <c r="D117" s="120"/>
      <c r="E117" s="120"/>
      <c r="F117" s="120"/>
      <c r="G117" s="120"/>
      <c r="H117" s="120"/>
      <c r="I117" s="120"/>
      <c r="J117" s="120"/>
      <c r="K117" s="120"/>
      <c r="L117" s="120"/>
      <c r="M117" s="120"/>
      <c r="N117" s="120"/>
      <c r="O117" s="120"/>
      <c r="P117" s="120"/>
      <c r="Q117" s="120"/>
      <c r="R117" s="120"/>
      <c r="S117" s="120"/>
      <c r="T117" s="120"/>
      <c r="U117" s="120"/>
      <c r="V117" s="120"/>
      <c r="W117" s="120"/>
    </row>
    <row r="118" spans="1:23" ht="27" x14ac:dyDescent="0.25">
      <c r="A118" s="127" t="s">
        <v>225</v>
      </c>
      <c r="B118" s="127" t="str">
        <f>VLOOKUP(A118, Narrative!$F$1:$N$7, 2, FALSE)</f>
        <v>monster's name</v>
      </c>
      <c r="C118" s="121">
        <v>3</v>
      </c>
      <c r="D118" s="120"/>
      <c r="E118" s="120"/>
      <c r="F118" s="120"/>
      <c r="G118" s="120"/>
      <c r="H118" s="120"/>
      <c r="I118" s="120"/>
      <c r="J118" s="120"/>
      <c r="K118" s="120"/>
      <c r="L118" s="120"/>
      <c r="M118" s="120"/>
      <c r="N118" s="120"/>
      <c r="O118" s="120"/>
      <c r="P118" s="120"/>
      <c r="Q118" s="120"/>
      <c r="R118" s="120"/>
      <c r="S118" s="120"/>
      <c r="T118" s="120"/>
      <c r="U118" s="120"/>
      <c r="V118" s="120"/>
      <c r="W118" s="120"/>
    </row>
    <row r="119" spans="1:23" ht="27" x14ac:dyDescent="0.25">
      <c r="A119" s="127" t="s">
        <v>227</v>
      </c>
      <c r="B119" s="127" t="str">
        <f>VLOOKUP(A119, Narrative!$F$1:$N$7, 2, FALSE)</f>
        <v>hobbit house</v>
      </c>
      <c r="C119" s="121">
        <v>4</v>
      </c>
      <c r="D119" s="120"/>
      <c r="E119" s="120"/>
      <c r="F119" s="120"/>
      <c r="G119" s="120"/>
      <c r="H119" s="120"/>
      <c r="I119" s="120"/>
      <c r="J119" s="120"/>
      <c r="K119" s="120"/>
      <c r="L119" s="120"/>
      <c r="M119" s="120"/>
      <c r="N119" s="120"/>
      <c r="O119" s="120"/>
      <c r="P119" s="120"/>
      <c r="Q119" s="120"/>
      <c r="R119" s="120"/>
      <c r="S119" s="120"/>
      <c r="T119" s="120"/>
      <c r="U119" s="120"/>
      <c r="V119" s="120"/>
      <c r="W119" s="120"/>
    </row>
    <row r="120" spans="1:23" ht="13.5" x14ac:dyDescent="0.25">
      <c r="A120" s="127" t="s">
        <v>228</v>
      </c>
      <c r="B120" s="127" t="str">
        <f>VLOOKUP(A120, Narrative!$F$1:$N$7, 2, FALSE)</f>
        <v>rickshaw</v>
      </c>
      <c r="C120" s="121">
        <v>5</v>
      </c>
      <c r="D120" s="120"/>
      <c r="E120" s="120"/>
      <c r="F120" s="120"/>
      <c r="G120" s="120"/>
      <c r="H120" s="120"/>
      <c r="I120" s="120"/>
      <c r="J120" s="120"/>
      <c r="K120" s="120"/>
      <c r="L120" s="120"/>
      <c r="M120" s="120"/>
      <c r="N120" s="120"/>
      <c r="O120" s="120"/>
      <c r="P120" s="120"/>
      <c r="Q120" s="120"/>
      <c r="R120" s="120"/>
      <c r="S120" s="120"/>
      <c r="T120" s="120"/>
      <c r="U120" s="120"/>
      <c r="V120" s="120"/>
      <c r="W120" s="120"/>
    </row>
    <row r="121" spans="1:23" ht="27" x14ac:dyDescent="0.25">
      <c r="A121" s="127" t="s">
        <v>229</v>
      </c>
      <c r="B121" s="127" t="str">
        <f>VLOOKUP(A121, Narrative!$F$1:$N$7, 2, FALSE)</f>
        <v>old camera</v>
      </c>
      <c r="C121" s="121">
        <v>6</v>
      </c>
      <c r="D121" s="120"/>
      <c r="E121" s="120"/>
      <c r="F121" s="120"/>
      <c r="G121" s="120"/>
      <c r="H121" s="120"/>
      <c r="I121" s="120"/>
      <c r="J121" s="120"/>
      <c r="K121" s="120"/>
      <c r="L121" s="120"/>
      <c r="M121" s="120"/>
      <c r="N121" s="120"/>
      <c r="O121" s="120"/>
      <c r="P121" s="120"/>
      <c r="Q121" s="120"/>
      <c r="R121" s="120"/>
      <c r="S121" s="120"/>
      <c r="T121" s="120"/>
      <c r="U121" s="120"/>
      <c r="V121" s="120"/>
      <c r="W121" s="120"/>
    </row>
    <row r="122" spans="1:23" ht="13.5" x14ac:dyDescent="0.25">
      <c r="A122" s="122" t="s">
        <v>288</v>
      </c>
      <c r="B122" s="132" t="s">
        <v>289</v>
      </c>
      <c r="C122" s="20"/>
      <c r="D122" s="118">
        <f>6*1</f>
        <v>6</v>
      </c>
      <c r="E122" s="118">
        <f>6*2</f>
        <v>12</v>
      </c>
      <c r="F122" s="118">
        <f>6*3</f>
        <v>18</v>
      </c>
      <c r="G122" s="118">
        <f>6*4</f>
        <v>24</v>
      </c>
      <c r="H122" s="130">
        <f>6*5</f>
        <v>30</v>
      </c>
      <c r="I122" s="118">
        <f>6*6</f>
        <v>36</v>
      </c>
      <c r="J122" s="118">
        <f>6*7</f>
        <v>42</v>
      </c>
      <c r="K122" s="118">
        <f>6*8</f>
        <v>48</v>
      </c>
      <c r="L122" s="118">
        <f>6*9</f>
        <v>54</v>
      </c>
      <c r="M122" s="130">
        <f>6*10</f>
        <v>60</v>
      </c>
      <c r="N122" s="118">
        <f>6*11</f>
        <v>66</v>
      </c>
      <c r="O122" s="118">
        <f>6*12</f>
        <v>72</v>
      </c>
      <c r="P122" s="118">
        <f>6*13</f>
        <v>78</v>
      </c>
      <c r="Q122" s="118">
        <f>6*14</f>
        <v>84</v>
      </c>
      <c r="R122" s="118">
        <f>6*15</f>
        <v>90</v>
      </c>
      <c r="S122" s="118">
        <f>6*16</f>
        <v>96</v>
      </c>
      <c r="T122" s="72">
        <f>17*6</f>
        <v>102</v>
      </c>
      <c r="U122" s="72">
        <f>18*6</f>
        <v>108</v>
      </c>
      <c r="V122" s="133">
        <f>19*6</f>
        <v>114</v>
      </c>
      <c r="W122" s="133">
        <f>20*6</f>
        <v>120</v>
      </c>
    </row>
    <row r="123" spans="1:23" ht="13.5" x14ac:dyDescent="0.25">
      <c r="A123" s="135" t="s">
        <v>294</v>
      </c>
      <c r="B123" s="135"/>
      <c r="C123" s="136"/>
      <c r="D123" s="137"/>
      <c r="E123" s="137"/>
      <c r="F123" s="138"/>
      <c r="G123" s="137"/>
      <c r="H123" s="139" t="s">
        <v>298</v>
      </c>
      <c r="I123" s="139"/>
      <c r="J123" s="139"/>
      <c r="K123" s="139"/>
      <c r="L123" s="168" t="e">
        <f>W124/W123</f>
        <v>#DIV/0!</v>
      </c>
      <c r="M123" s="168"/>
      <c r="N123" s="168"/>
      <c r="O123" s="137"/>
      <c r="P123" s="137"/>
      <c r="Q123" s="139"/>
      <c r="R123" s="139"/>
      <c r="S123" s="139"/>
      <c r="T123" s="139"/>
      <c r="U123" s="139"/>
      <c r="V123" s="140" t="s">
        <v>296</v>
      </c>
      <c r="W123" s="141">
        <f>COUNTA(D116:W121)</f>
        <v>0</v>
      </c>
    </row>
    <row r="124" spans="1:23" ht="13.5" x14ac:dyDescent="0.25">
      <c r="A124" s="135" t="s">
        <v>295</v>
      </c>
      <c r="Q124" s="142"/>
      <c r="R124" s="142"/>
      <c r="S124" s="142"/>
      <c r="T124" s="142"/>
      <c r="U124" s="142"/>
      <c r="V124" s="143" t="s">
        <v>297</v>
      </c>
      <c r="W124" s="144">
        <f>SUM(D116:W121)</f>
        <v>0</v>
      </c>
    </row>
    <row r="125" spans="1:23" x14ac:dyDescent="0.2">
      <c r="A125" s="165" t="s">
        <v>299</v>
      </c>
      <c r="B125" s="166"/>
      <c r="C125" s="166"/>
      <c r="D125" s="166"/>
      <c r="E125" s="166"/>
      <c r="F125" s="166"/>
      <c r="G125" s="166"/>
      <c r="H125" s="166"/>
      <c r="I125" s="166"/>
      <c r="J125" s="166"/>
      <c r="K125" s="166"/>
      <c r="L125" s="166"/>
      <c r="M125" s="166"/>
      <c r="N125" s="166"/>
      <c r="O125" s="166"/>
      <c r="P125" s="166"/>
      <c r="Q125" s="166"/>
      <c r="R125" s="166"/>
      <c r="S125" s="166"/>
      <c r="T125" s="166"/>
      <c r="U125" s="166"/>
      <c r="V125" s="166"/>
      <c r="W125" s="167"/>
    </row>
    <row r="126" spans="1:23" ht="13.5" x14ac:dyDescent="0.2">
      <c r="A126" s="52" t="s">
        <v>224</v>
      </c>
      <c r="B126" s="52" t="s">
        <v>1</v>
      </c>
      <c r="C126" s="119" t="s">
        <v>230</v>
      </c>
      <c r="D126" s="119" t="s">
        <v>272</v>
      </c>
      <c r="E126" s="119" t="s">
        <v>273</v>
      </c>
      <c r="F126" s="119" t="s">
        <v>274</v>
      </c>
      <c r="G126" s="119" t="s">
        <v>275</v>
      </c>
      <c r="H126" s="119" t="s">
        <v>276</v>
      </c>
      <c r="I126" s="119" t="s">
        <v>277</v>
      </c>
      <c r="J126" s="119" t="s">
        <v>278</v>
      </c>
      <c r="K126" s="119" t="s">
        <v>279</v>
      </c>
      <c r="L126" s="128" t="s">
        <v>280</v>
      </c>
      <c r="M126" s="128" t="s">
        <v>281</v>
      </c>
      <c r="N126" s="128" t="s">
        <v>282</v>
      </c>
      <c r="O126" s="128" t="s">
        <v>283</v>
      </c>
      <c r="P126" s="128" t="s">
        <v>284</v>
      </c>
      <c r="Q126" s="128" t="s">
        <v>285</v>
      </c>
      <c r="R126" s="128" t="s">
        <v>286</v>
      </c>
      <c r="S126" s="119" t="s">
        <v>287</v>
      </c>
      <c r="T126" s="128" t="s">
        <v>290</v>
      </c>
      <c r="U126" s="128" t="s">
        <v>291</v>
      </c>
      <c r="V126" s="128" t="s">
        <v>292</v>
      </c>
      <c r="W126" s="128" t="s">
        <v>293</v>
      </c>
    </row>
    <row r="127" spans="1:23" ht="27" x14ac:dyDescent="0.25">
      <c r="A127" s="127" t="s">
        <v>223</v>
      </c>
      <c r="B127" s="127" t="str">
        <f>VLOOKUP(A127, Narrative!$F$1:$N$7, 2, FALSE)</f>
        <v>girl's name</v>
      </c>
      <c r="C127" s="121">
        <v>1</v>
      </c>
      <c r="D127" s="120"/>
      <c r="E127" s="120"/>
      <c r="F127" s="120"/>
      <c r="G127" s="120"/>
      <c r="H127" s="120"/>
      <c r="I127" s="120"/>
      <c r="J127" s="120"/>
      <c r="K127" s="120"/>
      <c r="L127" s="120"/>
      <c r="M127" s="120"/>
      <c r="N127" s="120"/>
      <c r="O127" s="120"/>
      <c r="P127" s="120"/>
      <c r="Q127" s="120"/>
      <c r="R127" s="120"/>
      <c r="S127" s="120"/>
      <c r="T127" s="120"/>
      <c r="U127" s="120"/>
      <c r="V127" s="120"/>
      <c r="W127" s="120"/>
    </row>
    <row r="128" spans="1:23" ht="13.5" x14ac:dyDescent="0.25">
      <c r="A128" s="127" t="s">
        <v>226</v>
      </c>
      <c r="B128" s="127" t="str">
        <f>VLOOKUP(A128, Narrative!$F$1:$N$7, 2, FALSE)</f>
        <v>toy name</v>
      </c>
      <c r="C128" s="121">
        <v>2</v>
      </c>
      <c r="D128" s="120"/>
      <c r="E128" s="120"/>
      <c r="F128" s="120"/>
      <c r="G128" s="120"/>
      <c r="H128" s="120"/>
      <c r="I128" s="120"/>
      <c r="J128" s="120"/>
      <c r="K128" s="120"/>
      <c r="L128" s="120"/>
      <c r="M128" s="120"/>
      <c r="N128" s="120"/>
      <c r="O128" s="120"/>
      <c r="P128" s="120"/>
      <c r="Q128" s="120"/>
      <c r="R128" s="120"/>
      <c r="S128" s="120"/>
      <c r="T128" s="120"/>
      <c r="U128" s="120"/>
      <c r="V128" s="120"/>
      <c r="W128" s="120"/>
    </row>
    <row r="129" spans="1:23" ht="27" x14ac:dyDescent="0.25">
      <c r="A129" s="127" t="s">
        <v>225</v>
      </c>
      <c r="B129" s="127" t="str">
        <f>VLOOKUP(A129, Narrative!$F$1:$N$7, 2, FALSE)</f>
        <v>monster's name</v>
      </c>
      <c r="C129" s="121">
        <v>3</v>
      </c>
      <c r="D129" s="120"/>
      <c r="E129" s="120"/>
      <c r="F129" s="120"/>
      <c r="G129" s="120"/>
      <c r="H129" s="120"/>
      <c r="I129" s="120"/>
      <c r="J129" s="120"/>
      <c r="K129" s="120"/>
      <c r="L129" s="120"/>
      <c r="M129" s="120"/>
      <c r="N129" s="120"/>
      <c r="O129" s="120"/>
      <c r="P129" s="120"/>
      <c r="Q129" s="120"/>
      <c r="R129" s="120"/>
      <c r="S129" s="120"/>
      <c r="T129" s="120"/>
      <c r="U129" s="120"/>
      <c r="V129" s="120"/>
      <c r="W129" s="120"/>
    </row>
    <row r="130" spans="1:23" ht="27" x14ac:dyDescent="0.25">
      <c r="A130" s="127" t="s">
        <v>227</v>
      </c>
      <c r="B130" s="127" t="str">
        <f>VLOOKUP(A130, Narrative!$F$1:$N$7, 2, FALSE)</f>
        <v>hobbit house</v>
      </c>
      <c r="C130" s="121">
        <v>4</v>
      </c>
      <c r="D130" s="120"/>
      <c r="E130" s="120"/>
      <c r="F130" s="120"/>
      <c r="G130" s="120"/>
      <c r="H130" s="120"/>
      <c r="I130" s="120"/>
      <c r="J130" s="120"/>
      <c r="K130" s="120"/>
      <c r="L130" s="120"/>
      <c r="M130" s="120"/>
      <c r="N130" s="120"/>
      <c r="O130" s="120"/>
      <c r="P130" s="120"/>
      <c r="Q130" s="120"/>
      <c r="R130" s="120"/>
      <c r="S130" s="120"/>
      <c r="T130" s="120"/>
      <c r="U130" s="120"/>
      <c r="V130" s="120"/>
      <c r="W130" s="120"/>
    </row>
    <row r="131" spans="1:23" ht="13.5" x14ac:dyDescent="0.25">
      <c r="A131" s="127" t="s">
        <v>228</v>
      </c>
      <c r="B131" s="127" t="str">
        <f>VLOOKUP(A131, Narrative!$F$1:$N$7, 2, FALSE)</f>
        <v>rickshaw</v>
      </c>
      <c r="C131" s="121">
        <v>5</v>
      </c>
      <c r="D131" s="120"/>
      <c r="E131" s="120"/>
      <c r="F131" s="120"/>
      <c r="G131" s="120"/>
      <c r="H131" s="120"/>
      <c r="I131" s="120"/>
      <c r="J131" s="120"/>
      <c r="K131" s="120"/>
      <c r="L131" s="120"/>
      <c r="M131" s="120"/>
      <c r="N131" s="120"/>
      <c r="O131" s="120"/>
      <c r="P131" s="120"/>
      <c r="Q131" s="120"/>
      <c r="R131" s="120"/>
      <c r="S131" s="120"/>
      <c r="T131" s="120"/>
      <c r="U131" s="120"/>
      <c r="V131" s="120"/>
      <c r="W131" s="120"/>
    </row>
    <row r="132" spans="1:23" ht="27" x14ac:dyDescent="0.25">
      <c r="A132" s="127" t="s">
        <v>229</v>
      </c>
      <c r="B132" s="127" t="str">
        <f>VLOOKUP(A132, Narrative!$F$1:$N$7, 2, FALSE)</f>
        <v>old camera</v>
      </c>
      <c r="C132" s="121">
        <v>6</v>
      </c>
      <c r="D132" s="120"/>
      <c r="E132" s="120"/>
      <c r="F132" s="120"/>
      <c r="G132" s="120"/>
      <c r="H132" s="120"/>
      <c r="I132" s="120"/>
      <c r="J132" s="120"/>
      <c r="K132" s="120"/>
      <c r="L132" s="120"/>
      <c r="M132" s="120"/>
      <c r="N132" s="120"/>
      <c r="O132" s="120"/>
      <c r="P132" s="120"/>
      <c r="Q132" s="120"/>
      <c r="R132" s="120"/>
      <c r="S132" s="120"/>
      <c r="T132" s="120"/>
      <c r="U132" s="120"/>
      <c r="V132" s="120"/>
      <c r="W132" s="120"/>
    </row>
    <row r="133" spans="1:23" ht="13.5" x14ac:dyDescent="0.25">
      <c r="A133" s="122" t="s">
        <v>288</v>
      </c>
      <c r="B133" s="132" t="s">
        <v>289</v>
      </c>
      <c r="C133" s="20"/>
      <c r="D133" s="118">
        <f>6*1</f>
        <v>6</v>
      </c>
      <c r="E133" s="118">
        <f>6*2</f>
        <v>12</v>
      </c>
      <c r="F133" s="118">
        <f>6*3</f>
        <v>18</v>
      </c>
      <c r="G133" s="118">
        <f>6*4</f>
        <v>24</v>
      </c>
      <c r="H133" s="130">
        <f>6*5</f>
        <v>30</v>
      </c>
      <c r="I133" s="118">
        <f>6*6</f>
        <v>36</v>
      </c>
      <c r="J133" s="118">
        <f>6*7</f>
        <v>42</v>
      </c>
      <c r="K133" s="118">
        <f>6*8</f>
        <v>48</v>
      </c>
      <c r="L133" s="118">
        <f>6*9</f>
        <v>54</v>
      </c>
      <c r="M133" s="130">
        <f>6*10</f>
        <v>60</v>
      </c>
      <c r="N133" s="118">
        <f>6*11</f>
        <v>66</v>
      </c>
      <c r="O133" s="118">
        <f>6*12</f>
        <v>72</v>
      </c>
      <c r="P133" s="118">
        <f>6*13</f>
        <v>78</v>
      </c>
      <c r="Q133" s="118">
        <f>6*14</f>
        <v>84</v>
      </c>
      <c r="R133" s="118">
        <f>6*15</f>
        <v>90</v>
      </c>
      <c r="S133" s="118">
        <f>6*16</f>
        <v>96</v>
      </c>
      <c r="T133" s="72">
        <f>17*6</f>
        <v>102</v>
      </c>
      <c r="U133" s="72">
        <f>18*6</f>
        <v>108</v>
      </c>
      <c r="V133" s="133">
        <f>19*6</f>
        <v>114</v>
      </c>
      <c r="W133" s="133">
        <f>20*6</f>
        <v>120</v>
      </c>
    </row>
    <row r="134" spans="1:23" ht="13.5" x14ac:dyDescent="0.25">
      <c r="A134" s="135" t="s">
        <v>294</v>
      </c>
      <c r="B134" s="135"/>
      <c r="C134" s="136"/>
      <c r="D134" s="137"/>
      <c r="E134" s="137"/>
      <c r="F134" s="138"/>
      <c r="G134" s="137"/>
      <c r="H134" s="139" t="s">
        <v>298</v>
      </c>
      <c r="I134" s="139"/>
      <c r="J134" s="139"/>
      <c r="K134" s="139"/>
      <c r="L134" s="168" t="e">
        <f>W135/W134</f>
        <v>#DIV/0!</v>
      </c>
      <c r="M134" s="168"/>
      <c r="N134" s="168"/>
      <c r="O134" s="137"/>
      <c r="P134" s="137"/>
      <c r="Q134" s="139"/>
      <c r="R134" s="139"/>
      <c r="S134" s="139"/>
      <c r="T134" s="139"/>
      <c r="U134" s="139"/>
      <c r="V134" s="140" t="s">
        <v>296</v>
      </c>
      <c r="W134" s="141">
        <f>COUNTA(D127:W132)</f>
        <v>0</v>
      </c>
    </row>
    <row r="135" spans="1:23" ht="13.5" x14ac:dyDescent="0.25">
      <c r="A135" s="135" t="s">
        <v>295</v>
      </c>
      <c r="Q135" s="142"/>
      <c r="R135" s="142"/>
      <c r="S135" s="142"/>
      <c r="T135" s="142"/>
      <c r="U135" s="142"/>
      <c r="V135" s="143" t="s">
        <v>297</v>
      </c>
      <c r="W135" s="144">
        <f>SUM(D127:W132)</f>
        <v>0</v>
      </c>
    </row>
    <row r="137" spans="1:23" x14ac:dyDescent="0.2">
      <c r="A137" s="165" t="s">
        <v>299</v>
      </c>
      <c r="B137" s="166"/>
      <c r="C137" s="166"/>
      <c r="D137" s="166"/>
      <c r="E137" s="166"/>
      <c r="F137" s="166"/>
      <c r="G137" s="166"/>
      <c r="H137" s="166"/>
      <c r="I137" s="166"/>
      <c r="J137" s="166"/>
      <c r="K137" s="166"/>
      <c r="L137" s="166"/>
      <c r="M137" s="166"/>
      <c r="N137" s="166"/>
      <c r="O137" s="166"/>
      <c r="P137" s="166"/>
      <c r="Q137" s="166"/>
      <c r="R137" s="166"/>
      <c r="S137" s="166"/>
      <c r="T137" s="166"/>
      <c r="U137" s="166"/>
      <c r="V137" s="166"/>
      <c r="W137" s="167"/>
    </row>
    <row r="138" spans="1:23" ht="13.5" x14ac:dyDescent="0.2">
      <c r="A138" s="52" t="s">
        <v>224</v>
      </c>
      <c r="B138" s="52" t="s">
        <v>1</v>
      </c>
      <c r="C138" s="119" t="s">
        <v>230</v>
      </c>
      <c r="D138" s="119" t="s">
        <v>272</v>
      </c>
      <c r="E138" s="119" t="s">
        <v>273</v>
      </c>
      <c r="F138" s="119" t="s">
        <v>274</v>
      </c>
      <c r="G138" s="119" t="s">
        <v>275</v>
      </c>
      <c r="H138" s="119" t="s">
        <v>276</v>
      </c>
      <c r="I138" s="119" t="s">
        <v>277</v>
      </c>
      <c r="J138" s="119" t="s">
        <v>278</v>
      </c>
      <c r="K138" s="119" t="s">
        <v>279</v>
      </c>
      <c r="L138" s="128" t="s">
        <v>280</v>
      </c>
      <c r="M138" s="128" t="s">
        <v>281</v>
      </c>
      <c r="N138" s="128" t="s">
        <v>282</v>
      </c>
      <c r="O138" s="128" t="s">
        <v>283</v>
      </c>
      <c r="P138" s="128" t="s">
        <v>284</v>
      </c>
      <c r="Q138" s="128" t="s">
        <v>285</v>
      </c>
      <c r="R138" s="128" t="s">
        <v>286</v>
      </c>
      <c r="S138" s="119" t="s">
        <v>287</v>
      </c>
      <c r="T138" s="128" t="s">
        <v>290</v>
      </c>
      <c r="U138" s="128" t="s">
        <v>291</v>
      </c>
      <c r="V138" s="128" t="s">
        <v>292</v>
      </c>
      <c r="W138" s="128" t="s">
        <v>293</v>
      </c>
    </row>
    <row r="139" spans="1:23" ht="27" x14ac:dyDescent="0.25">
      <c r="A139" s="127" t="s">
        <v>223</v>
      </c>
      <c r="B139" s="127" t="str">
        <f>VLOOKUP(A139, Narrative!$F$1:$N$7, 2, FALSE)</f>
        <v>girl's name</v>
      </c>
      <c r="C139" s="121">
        <v>1</v>
      </c>
      <c r="D139" s="120"/>
      <c r="E139" s="120"/>
      <c r="F139" s="120"/>
      <c r="G139" s="120"/>
      <c r="H139" s="120"/>
      <c r="I139" s="120"/>
      <c r="J139" s="120"/>
      <c r="K139" s="120"/>
      <c r="L139" s="120"/>
      <c r="M139" s="120"/>
      <c r="N139" s="120"/>
      <c r="O139" s="120"/>
      <c r="P139" s="120"/>
      <c r="Q139" s="120"/>
      <c r="R139" s="120"/>
      <c r="S139" s="120"/>
      <c r="T139" s="120"/>
      <c r="U139" s="120"/>
      <c r="V139" s="120"/>
      <c r="W139" s="120"/>
    </row>
    <row r="140" spans="1:23" ht="13.5" x14ac:dyDescent="0.25">
      <c r="A140" s="127" t="s">
        <v>226</v>
      </c>
      <c r="B140" s="127" t="str">
        <f>VLOOKUP(A140, Narrative!$F$1:$N$7, 2, FALSE)</f>
        <v>toy name</v>
      </c>
      <c r="C140" s="121">
        <v>2</v>
      </c>
      <c r="D140" s="120"/>
      <c r="E140" s="120"/>
      <c r="F140" s="120"/>
      <c r="G140" s="120"/>
      <c r="H140" s="120"/>
      <c r="I140" s="120"/>
      <c r="J140" s="120"/>
      <c r="K140" s="120"/>
      <c r="L140" s="120"/>
      <c r="M140" s="120"/>
      <c r="N140" s="120"/>
      <c r="O140" s="120"/>
      <c r="P140" s="120"/>
      <c r="Q140" s="120"/>
      <c r="R140" s="120"/>
      <c r="S140" s="120"/>
      <c r="T140" s="120"/>
      <c r="U140" s="120"/>
      <c r="V140" s="120"/>
      <c r="W140" s="120"/>
    </row>
    <row r="141" spans="1:23" ht="27" x14ac:dyDescent="0.25">
      <c r="A141" s="127" t="s">
        <v>225</v>
      </c>
      <c r="B141" s="127" t="str">
        <f>VLOOKUP(A141, Narrative!$F$1:$N$7, 2, FALSE)</f>
        <v>monster's name</v>
      </c>
      <c r="C141" s="121">
        <v>3</v>
      </c>
      <c r="D141" s="120"/>
      <c r="E141" s="120"/>
      <c r="F141" s="120"/>
      <c r="G141" s="120"/>
      <c r="H141" s="120"/>
      <c r="I141" s="120"/>
      <c r="J141" s="120"/>
      <c r="K141" s="120"/>
      <c r="L141" s="120"/>
      <c r="M141" s="120"/>
      <c r="N141" s="120"/>
      <c r="O141" s="120"/>
      <c r="P141" s="120"/>
      <c r="Q141" s="120"/>
      <c r="R141" s="120"/>
      <c r="S141" s="120"/>
      <c r="T141" s="120"/>
      <c r="U141" s="120"/>
      <c r="V141" s="120"/>
      <c r="W141" s="120"/>
    </row>
    <row r="142" spans="1:23" ht="27" x14ac:dyDescent="0.25">
      <c r="A142" s="127" t="s">
        <v>227</v>
      </c>
      <c r="B142" s="127" t="str">
        <f>VLOOKUP(A142, Narrative!$F$1:$N$7, 2, FALSE)</f>
        <v>hobbit house</v>
      </c>
      <c r="C142" s="121">
        <v>4</v>
      </c>
      <c r="D142" s="120"/>
      <c r="E142" s="120"/>
      <c r="F142" s="120"/>
      <c r="G142" s="120"/>
      <c r="H142" s="120"/>
      <c r="I142" s="120"/>
      <c r="J142" s="120"/>
      <c r="K142" s="120"/>
      <c r="L142" s="120"/>
      <c r="M142" s="120"/>
      <c r="N142" s="120"/>
      <c r="O142" s="120"/>
      <c r="P142" s="120"/>
      <c r="Q142" s="120"/>
      <c r="R142" s="120"/>
      <c r="S142" s="120"/>
      <c r="T142" s="120"/>
      <c r="U142" s="120"/>
      <c r="V142" s="120"/>
      <c r="W142" s="120"/>
    </row>
    <row r="143" spans="1:23" ht="13.5" x14ac:dyDescent="0.25">
      <c r="A143" s="127" t="s">
        <v>228</v>
      </c>
      <c r="B143" s="127" t="str">
        <f>VLOOKUP(A143, Narrative!$F$1:$N$7, 2, FALSE)</f>
        <v>rickshaw</v>
      </c>
      <c r="C143" s="121">
        <v>5</v>
      </c>
      <c r="D143" s="120"/>
      <c r="E143" s="120"/>
      <c r="F143" s="120"/>
      <c r="G143" s="120"/>
      <c r="H143" s="120"/>
      <c r="I143" s="120"/>
      <c r="J143" s="120"/>
      <c r="K143" s="120"/>
      <c r="L143" s="120"/>
      <c r="M143" s="120"/>
      <c r="N143" s="120"/>
      <c r="O143" s="120"/>
      <c r="P143" s="120"/>
      <c r="Q143" s="120"/>
      <c r="R143" s="120"/>
      <c r="S143" s="120"/>
      <c r="T143" s="120"/>
      <c r="U143" s="120"/>
      <c r="V143" s="120"/>
      <c r="W143" s="120"/>
    </row>
    <row r="144" spans="1:23" ht="27" x14ac:dyDescent="0.25">
      <c r="A144" s="127" t="s">
        <v>229</v>
      </c>
      <c r="B144" s="127" t="str">
        <f>VLOOKUP(A144, Narrative!$F$1:$N$7, 2, FALSE)</f>
        <v>old camera</v>
      </c>
      <c r="C144" s="121">
        <v>6</v>
      </c>
      <c r="D144" s="120"/>
      <c r="E144" s="120"/>
      <c r="F144" s="120"/>
      <c r="G144" s="120"/>
      <c r="H144" s="120"/>
      <c r="I144" s="120"/>
      <c r="J144" s="120"/>
      <c r="K144" s="120"/>
      <c r="L144" s="120"/>
      <c r="M144" s="120"/>
      <c r="N144" s="120"/>
      <c r="O144" s="120"/>
      <c r="P144" s="120"/>
      <c r="Q144" s="120"/>
      <c r="R144" s="120"/>
      <c r="S144" s="120"/>
      <c r="T144" s="120"/>
      <c r="U144" s="120"/>
      <c r="V144" s="120"/>
      <c r="W144" s="120"/>
    </row>
    <row r="145" spans="1:23" ht="13.5" x14ac:dyDescent="0.25">
      <c r="A145" s="122" t="s">
        <v>288</v>
      </c>
      <c r="B145" s="132" t="s">
        <v>289</v>
      </c>
      <c r="C145" s="20"/>
      <c r="D145" s="118">
        <f>6*1</f>
        <v>6</v>
      </c>
      <c r="E145" s="118">
        <f>6*2</f>
        <v>12</v>
      </c>
      <c r="F145" s="118">
        <f>6*3</f>
        <v>18</v>
      </c>
      <c r="G145" s="118">
        <f>6*4</f>
        <v>24</v>
      </c>
      <c r="H145" s="130">
        <f>6*5</f>
        <v>30</v>
      </c>
      <c r="I145" s="118">
        <f>6*6</f>
        <v>36</v>
      </c>
      <c r="J145" s="118">
        <f>6*7</f>
        <v>42</v>
      </c>
      <c r="K145" s="118">
        <f>6*8</f>
        <v>48</v>
      </c>
      <c r="L145" s="118">
        <f>6*9</f>
        <v>54</v>
      </c>
      <c r="M145" s="130">
        <f>6*10</f>
        <v>60</v>
      </c>
      <c r="N145" s="118">
        <f>6*11</f>
        <v>66</v>
      </c>
      <c r="O145" s="118">
        <f>6*12</f>
        <v>72</v>
      </c>
      <c r="P145" s="118">
        <f>6*13</f>
        <v>78</v>
      </c>
      <c r="Q145" s="118">
        <f>6*14</f>
        <v>84</v>
      </c>
      <c r="R145" s="118">
        <f>6*15</f>
        <v>90</v>
      </c>
      <c r="S145" s="118">
        <f>6*16</f>
        <v>96</v>
      </c>
      <c r="T145" s="72">
        <f>17*6</f>
        <v>102</v>
      </c>
      <c r="U145" s="72">
        <f>18*6</f>
        <v>108</v>
      </c>
      <c r="V145" s="133">
        <f>19*6</f>
        <v>114</v>
      </c>
      <c r="W145" s="133">
        <f>20*6</f>
        <v>120</v>
      </c>
    </row>
    <row r="146" spans="1:23" ht="13.5" x14ac:dyDescent="0.25">
      <c r="A146" s="135" t="s">
        <v>294</v>
      </c>
      <c r="B146" s="135"/>
      <c r="C146" s="136"/>
      <c r="D146" s="137"/>
      <c r="E146" s="137"/>
      <c r="F146" s="138"/>
      <c r="G146" s="137"/>
      <c r="H146" s="139" t="s">
        <v>298</v>
      </c>
      <c r="I146" s="139"/>
      <c r="J146" s="139"/>
      <c r="K146" s="139"/>
      <c r="L146" s="168" t="e">
        <f>W147/W146</f>
        <v>#DIV/0!</v>
      </c>
      <c r="M146" s="168"/>
      <c r="N146" s="168"/>
      <c r="O146" s="137"/>
      <c r="P146" s="137"/>
      <c r="Q146" s="139"/>
      <c r="R146" s="139"/>
      <c r="S146" s="139"/>
      <c r="T146" s="139"/>
      <c r="U146" s="139"/>
      <c r="V146" s="140" t="s">
        <v>296</v>
      </c>
      <c r="W146" s="141">
        <f>COUNTA(D139:W144)</f>
        <v>0</v>
      </c>
    </row>
    <row r="147" spans="1:23" ht="13.5" x14ac:dyDescent="0.25">
      <c r="A147" s="135" t="s">
        <v>295</v>
      </c>
      <c r="Q147" s="142"/>
      <c r="R147" s="142"/>
      <c r="S147" s="142"/>
      <c r="T147" s="142"/>
      <c r="U147" s="142"/>
      <c r="V147" s="143" t="s">
        <v>297</v>
      </c>
      <c r="W147" s="144">
        <f>SUM(D139:W144)</f>
        <v>0</v>
      </c>
    </row>
    <row r="148" spans="1:23" x14ac:dyDescent="0.2">
      <c r="A148" s="165" t="s">
        <v>299</v>
      </c>
      <c r="B148" s="166"/>
      <c r="C148" s="166"/>
      <c r="D148" s="166"/>
      <c r="E148" s="166"/>
      <c r="F148" s="166"/>
      <c r="G148" s="166"/>
      <c r="H148" s="166"/>
      <c r="I148" s="166"/>
      <c r="J148" s="166"/>
      <c r="K148" s="166"/>
      <c r="L148" s="166"/>
      <c r="M148" s="166"/>
      <c r="N148" s="166"/>
      <c r="O148" s="166"/>
      <c r="P148" s="166"/>
      <c r="Q148" s="166"/>
      <c r="R148" s="166"/>
      <c r="S148" s="166"/>
      <c r="T148" s="166"/>
      <c r="U148" s="166"/>
      <c r="V148" s="166"/>
      <c r="W148" s="167"/>
    </row>
    <row r="149" spans="1:23" ht="13.5" x14ac:dyDescent="0.2">
      <c r="A149" s="52" t="s">
        <v>224</v>
      </c>
      <c r="B149" s="52" t="s">
        <v>1</v>
      </c>
      <c r="C149" s="119" t="s">
        <v>230</v>
      </c>
      <c r="D149" s="119" t="s">
        <v>272</v>
      </c>
      <c r="E149" s="119" t="s">
        <v>273</v>
      </c>
      <c r="F149" s="119" t="s">
        <v>274</v>
      </c>
      <c r="G149" s="119" t="s">
        <v>275</v>
      </c>
      <c r="H149" s="119" t="s">
        <v>276</v>
      </c>
      <c r="I149" s="119" t="s">
        <v>277</v>
      </c>
      <c r="J149" s="119" t="s">
        <v>278</v>
      </c>
      <c r="K149" s="119" t="s">
        <v>279</v>
      </c>
      <c r="L149" s="128" t="s">
        <v>280</v>
      </c>
      <c r="M149" s="128" t="s">
        <v>281</v>
      </c>
      <c r="N149" s="128" t="s">
        <v>282</v>
      </c>
      <c r="O149" s="128" t="s">
        <v>283</v>
      </c>
      <c r="P149" s="128" t="s">
        <v>284</v>
      </c>
      <c r="Q149" s="128" t="s">
        <v>285</v>
      </c>
      <c r="R149" s="128" t="s">
        <v>286</v>
      </c>
      <c r="S149" s="119" t="s">
        <v>287</v>
      </c>
      <c r="T149" s="128" t="s">
        <v>290</v>
      </c>
      <c r="U149" s="128" t="s">
        <v>291</v>
      </c>
      <c r="V149" s="128" t="s">
        <v>292</v>
      </c>
      <c r="W149" s="128" t="s">
        <v>293</v>
      </c>
    </row>
    <row r="150" spans="1:23" ht="27" x14ac:dyDescent="0.25">
      <c r="A150" s="127" t="s">
        <v>223</v>
      </c>
      <c r="B150" s="127" t="str">
        <f>VLOOKUP(A150, Narrative!$F$1:$N$7, 2, FALSE)</f>
        <v>girl's name</v>
      </c>
      <c r="C150" s="121">
        <v>1</v>
      </c>
      <c r="D150" s="120"/>
      <c r="E150" s="120"/>
      <c r="F150" s="120"/>
      <c r="G150" s="120"/>
      <c r="H150" s="120"/>
      <c r="I150" s="120"/>
      <c r="J150" s="120"/>
      <c r="K150" s="120"/>
      <c r="L150" s="120"/>
      <c r="M150" s="120"/>
      <c r="N150" s="120"/>
      <c r="O150" s="120"/>
      <c r="P150" s="120"/>
      <c r="Q150" s="120"/>
      <c r="R150" s="120"/>
      <c r="S150" s="120"/>
      <c r="T150" s="120"/>
      <c r="U150" s="120"/>
      <c r="V150" s="120"/>
      <c r="W150" s="120"/>
    </row>
    <row r="151" spans="1:23" ht="13.5" x14ac:dyDescent="0.25">
      <c r="A151" s="127" t="s">
        <v>226</v>
      </c>
      <c r="B151" s="127" t="str">
        <f>VLOOKUP(A151, Narrative!$F$1:$N$7, 2, FALSE)</f>
        <v>toy name</v>
      </c>
      <c r="C151" s="121">
        <v>2</v>
      </c>
      <c r="D151" s="120"/>
      <c r="E151" s="120"/>
      <c r="F151" s="120"/>
      <c r="G151" s="120"/>
      <c r="H151" s="120"/>
      <c r="I151" s="120"/>
      <c r="J151" s="120"/>
      <c r="K151" s="120"/>
      <c r="L151" s="120"/>
      <c r="M151" s="120"/>
      <c r="N151" s="120"/>
      <c r="O151" s="120"/>
      <c r="P151" s="120"/>
      <c r="Q151" s="120"/>
      <c r="R151" s="120"/>
      <c r="S151" s="120"/>
      <c r="T151" s="120"/>
      <c r="U151" s="120"/>
      <c r="V151" s="120"/>
      <c r="W151" s="120"/>
    </row>
    <row r="152" spans="1:23" ht="27" x14ac:dyDescent="0.25">
      <c r="A152" s="127" t="s">
        <v>225</v>
      </c>
      <c r="B152" s="127" t="str">
        <f>VLOOKUP(A152, Narrative!$F$1:$N$7, 2, FALSE)</f>
        <v>monster's name</v>
      </c>
      <c r="C152" s="121">
        <v>3</v>
      </c>
      <c r="D152" s="120"/>
      <c r="E152" s="120"/>
      <c r="F152" s="120"/>
      <c r="G152" s="120"/>
      <c r="H152" s="120"/>
      <c r="I152" s="120"/>
      <c r="J152" s="120"/>
      <c r="K152" s="120"/>
      <c r="L152" s="120"/>
      <c r="M152" s="120"/>
      <c r="N152" s="120"/>
      <c r="O152" s="120"/>
      <c r="P152" s="120"/>
      <c r="Q152" s="120"/>
      <c r="R152" s="120"/>
      <c r="S152" s="120"/>
      <c r="T152" s="120"/>
      <c r="U152" s="120"/>
      <c r="V152" s="120"/>
      <c r="W152" s="120"/>
    </row>
    <row r="153" spans="1:23" ht="27" x14ac:dyDescent="0.25">
      <c r="A153" s="127" t="s">
        <v>227</v>
      </c>
      <c r="B153" s="127" t="str">
        <f>VLOOKUP(A153, Narrative!$F$1:$N$7, 2, FALSE)</f>
        <v>hobbit house</v>
      </c>
      <c r="C153" s="121">
        <v>4</v>
      </c>
      <c r="D153" s="120"/>
      <c r="E153" s="120"/>
      <c r="F153" s="120"/>
      <c r="G153" s="120"/>
      <c r="H153" s="120"/>
      <c r="I153" s="120"/>
      <c r="J153" s="120"/>
      <c r="K153" s="120"/>
      <c r="L153" s="120"/>
      <c r="M153" s="120"/>
      <c r="N153" s="120"/>
      <c r="O153" s="120"/>
      <c r="P153" s="120"/>
      <c r="Q153" s="120"/>
      <c r="R153" s="120"/>
      <c r="S153" s="120"/>
      <c r="T153" s="120"/>
      <c r="U153" s="120"/>
      <c r="V153" s="120"/>
      <c r="W153" s="120"/>
    </row>
    <row r="154" spans="1:23" ht="13.5" x14ac:dyDescent="0.25">
      <c r="A154" s="127" t="s">
        <v>228</v>
      </c>
      <c r="B154" s="127" t="str">
        <f>VLOOKUP(A154, Narrative!$F$1:$N$7, 2, FALSE)</f>
        <v>rickshaw</v>
      </c>
      <c r="C154" s="121">
        <v>5</v>
      </c>
      <c r="D154" s="120"/>
      <c r="E154" s="120"/>
      <c r="F154" s="120"/>
      <c r="G154" s="120"/>
      <c r="H154" s="120"/>
      <c r="I154" s="120"/>
      <c r="J154" s="120"/>
      <c r="K154" s="120"/>
      <c r="L154" s="120"/>
      <c r="M154" s="120"/>
      <c r="N154" s="120"/>
      <c r="O154" s="120"/>
      <c r="P154" s="120"/>
      <c r="Q154" s="120"/>
      <c r="R154" s="120"/>
      <c r="S154" s="120"/>
      <c r="T154" s="120"/>
      <c r="U154" s="120"/>
      <c r="V154" s="120"/>
      <c r="W154" s="120"/>
    </row>
    <row r="155" spans="1:23" ht="27" x14ac:dyDescent="0.25">
      <c r="A155" s="127" t="s">
        <v>229</v>
      </c>
      <c r="B155" s="127" t="str">
        <f>VLOOKUP(A155, Narrative!$F$1:$N$7, 2, FALSE)</f>
        <v>old camera</v>
      </c>
      <c r="C155" s="121">
        <v>6</v>
      </c>
      <c r="D155" s="120"/>
      <c r="E155" s="120"/>
      <c r="F155" s="120"/>
      <c r="G155" s="120"/>
      <c r="H155" s="120"/>
      <c r="I155" s="120"/>
      <c r="J155" s="120"/>
      <c r="K155" s="120"/>
      <c r="L155" s="120"/>
      <c r="M155" s="120"/>
      <c r="N155" s="120"/>
      <c r="O155" s="120"/>
      <c r="P155" s="120"/>
      <c r="Q155" s="120"/>
      <c r="R155" s="120"/>
      <c r="S155" s="120"/>
      <c r="T155" s="120"/>
      <c r="U155" s="120"/>
      <c r="V155" s="120"/>
      <c r="W155" s="120"/>
    </row>
    <row r="156" spans="1:23" ht="13.5" x14ac:dyDescent="0.25">
      <c r="A156" s="122" t="s">
        <v>288</v>
      </c>
      <c r="B156" s="132" t="s">
        <v>289</v>
      </c>
      <c r="C156" s="20"/>
      <c r="D156" s="118">
        <f>6*1</f>
        <v>6</v>
      </c>
      <c r="E156" s="118">
        <f>6*2</f>
        <v>12</v>
      </c>
      <c r="F156" s="118">
        <f>6*3</f>
        <v>18</v>
      </c>
      <c r="G156" s="118">
        <f>6*4</f>
        <v>24</v>
      </c>
      <c r="H156" s="130">
        <f>6*5</f>
        <v>30</v>
      </c>
      <c r="I156" s="118">
        <f>6*6</f>
        <v>36</v>
      </c>
      <c r="J156" s="118">
        <f>6*7</f>
        <v>42</v>
      </c>
      <c r="K156" s="118">
        <f>6*8</f>
        <v>48</v>
      </c>
      <c r="L156" s="118">
        <f>6*9</f>
        <v>54</v>
      </c>
      <c r="M156" s="130">
        <f>6*10</f>
        <v>60</v>
      </c>
      <c r="N156" s="118">
        <f>6*11</f>
        <v>66</v>
      </c>
      <c r="O156" s="118">
        <f>6*12</f>
        <v>72</v>
      </c>
      <c r="P156" s="118">
        <f>6*13</f>
        <v>78</v>
      </c>
      <c r="Q156" s="118">
        <f>6*14</f>
        <v>84</v>
      </c>
      <c r="R156" s="118">
        <f>6*15</f>
        <v>90</v>
      </c>
      <c r="S156" s="118">
        <f>6*16</f>
        <v>96</v>
      </c>
      <c r="T156" s="72">
        <f>17*6</f>
        <v>102</v>
      </c>
      <c r="U156" s="72">
        <f>18*6</f>
        <v>108</v>
      </c>
      <c r="V156" s="133">
        <f>19*6</f>
        <v>114</v>
      </c>
      <c r="W156" s="133">
        <f>20*6</f>
        <v>120</v>
      </c>
    </row>
    <row r="157" spans="1:23" ht="13.5" x14ac:dyDescent="0.25">
      <c r="A157" s="135" t="s">
        <v>294</v>
      </c>
      <c r="B157" s="135"/>
      <c r="C157" s="136"/>
      <c r="D157" s="137"/>
      <c r="E157" s="137"/>
      <c r="F157" s="138"/>
      <c r="G157" s="137"/>
      <c r="H157" s="139" t="s">
        <v>298</v>
      </c>
      <c r="I157" s="139"/>
      <c r="J157" s="139"/>
      <c r="K157" s="139"/>
      <c r="L157" s="168" t="e">
        <f>W158/W157</f>
        <v>#DIV/0!</v>
      </c>
      <c r="M157" s="168"/>
      <c r="N157" s="168"/>
      <c r="O157" s="137"/>
      <c r="P157" s="137"/>
      <c r="Q157" s="139"/>
      <c r="R157" s="139"/>
      <c r="S157" s="139"/>
      <c r="T157" s="139"/>
      <c r="U157" s="139"/>
      <c r="V157" s="140" t="s">
        <v>296</v>
      </c>
      <c r="W157" s="141">
        <f>COUNTA(D150:W155)</f>
        <v>0</v>
      </c>
    </row>
    <row r="158" spans="1:23" ht="13.5" x14ac:dyDescent="0.25">
      <c r="A158" s="135" t="s">
        <v>295</v>
      </c>
      <c r="Q158" s="142"/>
      <c r="R158" s="142"/>
      <c r="S158" s="142"/>
      <c r="T158" s="142"/>
      <c r="U158" s="142"/>
      <c r="V158" s="143" t="s">
        <v>297</v>
      </c>
      <c r="W158" s="144">
        <f>SUM(D150:W155)</f>
        <v>0</v>
      </c>
    </row>
    <row r="159" spans="1:23" x14ac:dyDescent="0.2">
      <c r="A159" s="165" t="s">
        <v>299</v>
      </c>
      <c r="B159" s="166"/>
      <c r="C159" s="166"/>
      <c r="D159" s="166"/>
      <c r="E159" s="166"/>
      <c r="F159" s="166"/>
      <c r="G159" s="166"/>
      <c r="H159" s="166"/>
      <c r="I159" s="166"/>
      <c r="J159" s="166"/>
      <c r="K159" s="166"/>
      <c r="L159" s="166"/>
      <c r="M159" s="166"/>
      <c r="N159" s="166"/>
      <c r="O159" s="166"/>
      <c r="P159" s="166"/>
      <c r="Q159" s="166"/>
      <c r="R159" s="166"/>
      <c r="S159" s="166"/>
      <c r="T159" s="166"/>
      <c r="U159" s="166"/>
      <c r="V159" s="166"/>
      <c r="W159" s="167"/>
    </row>
    <row r="160" spans="1:23" ht="13.5" x14ac:dyDescent="0.2">
      <c r="A160" s="52" t="s">
        <v>224</v>
      </c>
      <c r="B160" s="52" t="s">
        <v>1</v>
      </c>
      <c r="C160" s="119" t="s">
        <v>230</v>
      </c>
      <c r="D160" s="119" t="s">
        <v>272</v>
      </c>
      <c r="E160" s="119" t="s">
        <v>273</v>
      </c>
      <c r="F160" s="119" t="s">
        <v>274</v>
      </c>
      <c r="G160" s="119" t="s">
        <v>275</v>
      </c>
      <c r="H160" s="119" t="s">
        <v>276</v>
      </c>
      <c r="I160" s="119" t="s">
        <v>277</v>
      </c>
      <c r="J160" s="119" t="s">
        <v>278</v>
      </c>
      <c r="K160" s="119" t="s">
        <v>279</v>
      </c>
      <c r="L160" s="128" t="s">
        <v>280</v>
      </c>
      <c r="M160" s="128" t="s">
        <v>281</v>
      </c>
      <c r="N160" s="128" t="s">
        <v>282</v>
      </c>
      <c r="O160" s="128" t="s">
        <v>283</v>
      </c>
      <c r="P160" s="128" t="s">
        <v>284</v>
      </c>
      <c r="Q160" s="128" t="s">
        <v>285</v>
      </c>
      <c r="R160" s="128" t="s">
        <v>286</v>
      </c>
      <c r="S160" s="119" t="s">
        <v>287</v>
      </c>
      <c r="T160" s="128" t="s">
        <v>290</v>
      </c>
      <c r="U160" s="128" t="s">
        <v>291</v>
      </c>
      <c r="V160" s="128" t="s">
        <v>292</v>
      </c>
      <c r="W160" s="128" t="s">
        <v>293</v>
      </c>
    </row>
    <row r="161" spans="1:23" ht="27" x14ac:dyDescent="0.25">
      <c r="A161" s="127" t="s">
        <v>223</v>
      </c>
      <c r="B161" s="127" t="str">
        <f>VLOOKUP(A161, Narrative!$F$1:$N$7, 2, FALSE)</f>
        <v>girl's name</v>
      </c>
      <c r="C161" s="121">
        <v>1</v>
      </c>
      <c r="D161" s="120"/>
      <c r="E161" s="120"/>
      <c r="F161" s="120"/>
      <c r="G161" s="120"/>
      <c r="H161" s="120"/>
      <c r="I161" s="120"/>
      <c r="J161" s="120"/>
      <c r="K161" s="120"/>
      <c r="L161" s="120"/>
      <c r="M161" s="120"/>
      <c r="N161" s="120"/>
      <c r="O161" s="120"/>
      <c r="P161" s="120"/>
      <c r="Q161" s="120"/>
      <c r="R161" s="120"/>
      <c r="S161" s="120"/>
      <c r="T161" s="120"/>
      <c r="U161" s="120"/>
      <c r="V161" s="120"/>
      <c r="W161" s="120"/>
    </row>
    <row r="162" spans="1:23" ht="13.5" x14ac:dyDescent="0.25">
      <c r="A162" s="127" t="s">
        <v>226</v>
      </c>
      <c r="B162" s="127" t="str">
        <f>VLOOKUP(A162, Narrative!$F$1:$N$7, 2, FALSE)</f>
        <v>toy name</v>
      </c>
      <c r="C162" s="121">
        <v>2</v>
      </c>
      <c r="D162" s="120"/>
      <c r="E162" s="120"/>
      <c r="F162" s="120"/>
      <c r="G162" s="120"/>
      <c r="H162" s="120"/>
      <c r="I162" s="120"/>
      <c r="J162" s="120"/>
      <c r="K162" s="120"/>
      <c r="L162" s="120"/>
      <c r="M162" s="120"/>
      <c r="N162" s="120"/>
      <c r="O162" s="120"/>
      <c r="P162" s="120"/>
      <c r="Q162" s="120"/>
      <c r="R162" s="120"/>
      <c r="S162" s="120"/>
      <c r="T162" s="120"/>
      <c r="U162" s="120"/>
      <c r="V162" s="120"/>
      <c r="W162" s="120"/>
    </row>
    <row r="163" spans="1:23" ht="27" x14ac:dyDescent="0.25">
      <c r="A163" s="127" t="s">
        <v>225</v>
      </c>
      <c r="B163" s="127" t="str">
        <f>VLOOKUP(A163, Narrative!$F$1:$N$7, 2, FALSE)</f>
        <v>monster's name</v>
      </c>
      <c r="C163" s="121">
        <v>3</v>
      </c>
      <c r="D163" s="120"/>
      <c r="E163" s="120"/>
      <c r="F163" s="120"/>
      <c r="G163" s="120"/>
      <c r="H163" s="120"/>
      <c r="I163" s="120"/>
      <c r="J163" s="120"/>
      <c r="K163" s="120"/>
      <c r="L163" s="120"/>
      <c r="M163" s="120"/>
      <c r="N163" s="120"/>
      <c r="O163" s="120"/>
      <c r="P163" s="120"/>
      <c r="Q163" s="120"/>
      <c r="R163" s="120"/>
      <c r="S163" s="120"/>
      <c r="T163" s="120"/>
      <c r="U163" s="120"/>
      <c r="V163" s="120"/>
      <c r="W163" s="120"/>
    </row>
    <row r="164" spans="1:23" ht="27" x14ac:dyDescent="0.25">
      <c r="A164" s="127" t="s">
        <v>227</v>
      </c>
      <c r="B164" s="127" t="str">
        <f>VLOOKUP(A164, Narrative!$F$1:$N$7, 2, FALSE)</f>
        <v>hobbit house</v>
      </c>
      <c r="C164" s="121">
        <v>4</v>
      </c>
      <c r="D164" s="120"/>
      <c r="E164" s="120"/>
      <c r="F164" s="120"/>
      <c r="G164" s="120"/>
      <c r="H164" s="120"/>
      <c r="I164" s="120"/>
      <c r="J164" s="120"/>
      <c r="K164" s="120"/>
      <c r="L164" s="120"/>
      <c r="M164" s="120"/>
      <c r="N164" s="120"/>
      <c r="O164" s="120"/>
      <c r="P164" s="120"/>
      <c r="Q164" s="120"/>
      <c r="R164" s="120"/>
      <c r="S164" s="120"/>
      <c r="T164" s="120"/>
      <c r="U164" s="120"/>
      <c r="V164" s="120"/>
      <c r="W164" s="120"/>
    </row>
    <row r="165" spans="1:23" ht="13.5" x14ac:dyDescent="0.25">
      <c r="A165" s="127" t="s">
        <v>228</v>
      </c>
      <c r="B165" s="127" t="str">
        <f>VLOOKUP(A165, Narrative!$F$1:$N$7, 2, FALSE)</f>
        <v>rickshaw</v>
      </c>
      <c r="C165" s="121">
        <v>5</v>
      </c>
      <c r="D165" s="120"/>
      <c r="E165" s="120"/>
      <c r="F165" s="120"/>
      <c r="G165" s="120"/>
      <c r="H165" s="120"/>
      <c r="I165" s="120"/>
      <c r="J165" s="120"/>
      <c r="K165" s="120"/>
      <c r="L165" s="120"/>
      <c r="M165" s="120"/>
      <c r="N165" s="120"/>
      <c r="O165" s="120"/>
      <c r="P165" s="120"/>
      <c r="Q165" s="120"/>
      <c r="R165" s="120"/>
      <c r="S165" s="120"/>
      <c r="T165" s="120"/>
      <c r="U165" s="120"/>
      <c r="V165" s="120"/>
      <c r="W165" s="120"/>
    </row>
    <row r="166" spans="1:23" ht="27" x14ac:dyDescent="0.25">
      <c r="A166" s="127" t="s">
        <v>229</v>
      </c>
      <c r="B166" s="127" t="str">
        <f>VLOOKUP(A166, Narrative!$F$1:$N$7, 2, FALSE)</f>
        <v>old camera</v>
      </c>
      <c r="C166" s="121">
        <v>6</v>
      </c>
      <c r="D166" s="120"/>
      <c r="E166" s="120"/>
      <c r="F166" s="120"/>
      <c r="G166" s="120"/>
      <c r="H166" s="120"/>
      <c r="I166" s="120"/>
      <c r="J166" s="120"/>
      <c r="K166" s="120"/>
      <c r="L166" s="120"/>
      <c r="M166" s="120"/>
      <c r="N166" s="120"/>
      <c r="O166" s="120"/>
      <c r="P166" s="120"/>
      <c r="Q166" s="120"/>
      <c r="R166" s="120"/>
      <c r="S166" s="120"/>
      <c r="T166" s="120"/>
      <c r="U166" s="120"/>
      <c r="V166" s="120"/>
      <c r="W166" s="120"/>
    </row>
    <row r="167" spans="1:23" ht="13.5" x14ac:dyDescent="0.25">
      <c r="A167" s="122" t="s">
        <v>288</v>
      </c>
      <c r="B167" s="132" t="s">
        <v>289</v>
      </c>
      <c r="C167" s="20"/>
      <c r="D167" s="118">
        <f>6*1</f>
        <v>6</v>
      </c>
      <c r="E167" s="118">
        <f>6*2</f>
        <v>12</v>
      </c>
      <c r="F167" s="118">
        <f>6*3</f>
        <v>18</v>
      </c>
      <c r="G167" s="118">
        <f>6*4</f>
        <v>24</v>
      </c>
      <c r="H167" s="130">
        <f>6*5</f>
        <v>30</v>
      </c>
      <c r="I167" s="118">
        <f>6*6</f>
        <v>36</v>
      </c>
      <c r="J167" s="118">
        <f>6*7</f>
        <v>42</v>
      </c>
      <c r="K167" s="118">
        <f>6*8</f>
        <v>48</v>
      </c>
      <c r="L167" s="118">
        <f>6*9</f>
        <v>54</v>
      </c>
      <c r="M167" s="130">
        <f>6*10</f>
        <v>60</v>
      </c>
      <c r="N167" s="118">
        <f>6*11</f>
        <v>66</v>
      </c>
      <c r="O167" s="118">
        <f>6*12</f>
        <v>72</v>
      </c>
      <c r="P167" s="118">
        <f>6*13</f>
        <v>78</v>
      </c>
      <c r="Q167" s="118">
        <f>6*14</f>
        <v>84</v>
      </c>
      <c r="R167" s="118">
        <f>6*15</f>
        <v>90</v>
      </c>
      <c r="S167" s="118">
        <f>6*16</f>
        <v>96</v>
      </c>
      <c r="T167" s="72">
        <f>17*6</f>
        <v>102</v>
      </c>
      <c r="U167" s="72">
        <f>18*6</f>
        <v>108</v>
      </c>
      <c r="V167" s="133">
        <f>19*6</f>
        <v>114</v>
      </c>
      <c r="W167" s="133">
        <f>20*6</f>
        <v>120</v>
      </c>
    </row>
    <row r="168" spans="1:23" ht="13.5" x14ac:dyDescent="0.25">
      <c r="A168" s="135" t="s">
        <v>294</v>
      </c>
      <c r="B168" s="135"/>
      <c r="C168" s="136"/>
      <c r="D168" s="137"/>
      <c r="E168" s="137"/>
      <c r="F168" s="138"/>
      <c r="G168" s="137"/>
      <c r="H168" s="139" t="s">
        <v>298</v>
      </c>
      <c r="I168" s="139"/>
      <c r="J168" s="139"/>
      <c r="K168" s="139"/>
      <c r="L168" s="168" t="e">
        <f>W169/W168</f>
        <v>#DIV/0!</v>
      </c>
      <c r="M168" s="168"/>
      <c r="N168" s="168"/>
      <c r="O168" s="137"/>
      <c r="P168" s="137"/>
      <c r="Q168" s="139"/>
      <c r="R168" s="139"/>
      <c r="S168" s="139"/>
      <c r="T168" s="139"/>
      <c r="U168" s="139"/>
      <c r="V168" s="140" t="s">
        <v>296</v>
      </c>
      <c r="W168" s="141">
        <f>COUNTA(D161:W166)</f>
        <v>0</v>
      </c>
    </row>
    <row r="169" spans="1:23" ht="13.5" x14ac:dyDescent="0.25">
      <c r="A169" s="135" t="s">
        <v>295</v>
      </c>
      <c r="Q169" s="142"/>
      <c r="R169" s="142"/>
      <c r="S169" s="142"/>
      <c r="T169" s="142"/>
      <c r="U169" s="142"/>
      <c r="V169" s="143" t="s">
        <v>297</v>
      </c>
      <c r="W169" s="144">
        <f>SUM(D161:W166)</f>
        <v>0</v>
      </c>
    </row>
    <row r="170" spans="1:23" x14ac:dyDescent="0.2">
      <c r="A170" s="165" t="s">
        <v>299</v>
      </c>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7"/>
    </row>
    <row r="171" spans="1:23" ht="13.5" x14ac:dyDescent="0.2">
      <c r="A171" s="52" t="s">
        <v>224</v>
      </c>
      <c r="B171" s="52" t="s">
        <v>1</v>
      </c>
      <c r="C171" s="119" t="s">
        <v>230</v>
      </c>
      <c r="D171" s="119" t="s">
        <v>272</v>
      </c>
      <c r="E171" s="119" t="s">
        <v>273</v>
      </c>
      <c r="F171" s="119" t="s">
        <v>274</v>
      </c>
      <c r="G171" s="119" t="s">
        <v>275</v>
      </c>
      <c r="H171" s="119" t="s">
        <v>276</v>
      </c>
      <c r="I171" s="119" t="s">
        <v>277</v>
      </c>
      <c r="J171" s="119" t="s">
        <v>278</v>
      </c>
      <c r="K171" s="119" t="s">
        <v>279</v>
      </c>
      <c r="L171" s="128" t="s">
        <v>280</v>
      </c>
      <c r="M171" s="128" t="s">
        <v>281</v>
      </c>
      <c r="N171" s="128" t="s">
        <v>282</v>
      </c>
      <c r="O171" s="128" t="s">
        <v>283</v>
      </c>
      <c r="P171" s="128" t="s">
        <v>284</v>
      </c>
      <c r="Q171" s="128" t="s">
        <v>285</v>
      </c>
      <c r="R171" s="128" t="s">
        <v>286</v>
      </c>
      <c r="S171" s="119" t="s">
        <v>287</v>
      </c>
      <c r="T171" s="128" t="s">
        <v>290</v>
      </c>
      <c r="U171" s="128" t="s">
        <v>291</v>
      </c>
      <c r="V171" s="128" t="s">
        <v>292</v>
      </c>
      <c r="W171" s="128" t="s">
        <v>293</v>
      </c>
    </row>
    <row r="172" spans="1:23" ht="27" x14ac:dyDescent="0.25">
      <c r="A172" s="127" t="s">
        <v>223</v>
      </c>
      <c r="B172" s="127" t="str">
        <f>VLOOKUP(A172, Narrative!$F$1:$N$7, 2, FALSE)</f>
        <v>girl's name</v>
      </c>
      <c r="C172" s="121">
        <v>1</v>
      </c>
      <c r="D172" s="120"/>
      <c r="E172" s="120"/>
      <c r="F172" s="120"/>
      <c r="G172" s="120"/>
      <c r="H172" s="120"/>
      <c r="I172" s="120"/>
      <c r="J172" s="120"/>
      <c r="K172" s="120"/>
      <c r="L172" s="120"/>
      <c r="M172" s="120"/>
      <c r="N172" s="120"/>
      <c r="O172" s="120"/>
      <c r="P172" s="120"/>
      <c r="Q172" s="120"/>
      <c r="R172" s="120"/>
      <c r="S172" s="120"/>
      <c r="T172" s="120"/>
      <c r="U172" s="120"/>
      <c r="V172" s="120"/>
      <c r="W172" s="120"/>
    </row>
    <row r="173" spans="1:23" ht="13.5" x14ac:dyDescent="0.25">
      <c r="A173" s="127" t="s">
        <v>226</v>
      </c>
      <c r="B173" s="127" t="str">
        <f>VLOOKUP(A173, Narrative!$F$1:$N$7, 2, FALSE)</f>
        <v>toy name</v>
      </c>
      <c r="C173" s="121">
        <v>2</v>
      </c>
      <c r="D173" s="120"/>
      <c r="E173" s="120"/>
      <c r="F173" s="120"/>
      <c r="G173" s="120"/>
      <c r="H173" s="120"/>
      <c r="I173" s="120"/>
      <c r="J173" s="120"/>
      <c r="K173" s="120"/>
      <c r="L173" s="120"/>
      <c r="M173" s="120"/>
      <c r="N173" s="120"/>
      <c r="O173" s="120"/>
      <c r="P173" s="120"/>
      <c r="Q173" s="120"/>
      <c r="R173" s="120"/>
      <c r="S173" s="120"/>
      <c r="T173" s="120"/>
      <c r="U173" s="120"/>
      <c r="V173" s="120"/>
      <c r="W173" s="120"/>
    </row>
    <row r="174" spans="1:23" ht="27" x14ac:dyDescent="0.25">
      <c r="A174" s="127" t="s">
        <v>225</v>
      </c>
      <c r="B174" s="127" t="str">
        <f>VLOOKUP(A174, Narrative!$F$1:$N$7, 2, FALSE)</f>
        <v>monster's name</v>
      </c>
      <c r="C174" s="121">
        <v>3</v>
      </c>
      <c r="D174" s="120"/>
      <c r="E174" s="120"/>
      <c r="F174" s="120"/>
      <c r="G174" s="120"/>
      <c r="H174" s="120"/>
      <c r="I174" s="120"/>
      <c r="J174" s="120"/>
      <c r="K174" s="120"/>
      <c r="L174" s="120"/>
      <c r="M174" s="120"/>
      <c r="N174" s="120"/>
      <c r="O174" s="120"/>
      <c r="P174" s="120"/>
      <c r="Q174" s="120"/>
      <c r="R174" s="120"/>
      <c r="S174" s="120"/>
      <c r="T174" s="120"/>
      <c r="U174" s="120"/>
      <c r="V174" s="120"/>
      <c r="W174" s="120"/>
    </row>
    <row r="175" spans="1:23" ht="27" x14ac:dyDescent="0.25">
      <c r="A175" s="127" t="s">
        <v>227</v>
      </c>
      <c r="B175" s="127" t="str">
        <f>VLOOKUP(A175, Narrative!$F$1:$N$7, 2, FALSE)</f>
        <v>hobbit house</v>
      </c>
      <c r="C175" s="121">
        <v>4</v>
      </c>
      <c r="D175" s="120"/>
      <c r="E175" s="120"/>
      <c r="F175" s="120"/>
      <c r="G175" s="120"/>
      <c r="H175" s="120"/>
      <c r="I175" s="120"/>
      <c r="J175" s="120"/>
      <c r="K175" s="120"/>
      <c r="L175" s="120"/>
      <c r="M175" s="120"/>
      <c r="N175" s="120"/>
      <c r="O175" s="120"/>
      <c r="P175" s="120"/>
      <c r="Q175" s="120"/>
      <c r="R175" s="120"/>
      <c r="S175" s="120"/>
      <c r="T175" s="120"/>
      <c r="U175" s="120"/>
      <c r="V175" s="120"/>
      <c r="W175" s="120"/>
    </row>
    <row r="176" spans="1:23" ht="13.5" x14ac:dyDescent="0.25">
      <c r="A176" s="127" t="s">
        <v>228</v>
      </c>
      <c r="B176" s="127" t="str">
        <f>VLOOKUP(A176, Narrative!$F$1:$N$7, 2, FALSE)</f>
        <v>rickshaw</v>
      </c>
      <c r="C176" s="121">
        <v>5</v>
      </c>
      <c r="D176" s="120"/>
      <c r="E176" s="120"/>
      <c r="F176" s="120"/>
      <c r="G176" s="120"/>
      <c r="H176" s="120"/>
      <c r="I176" s="120"/>
      <c r="J176" s="120"/>
      <c r="K176" s="120"/>
      <c r="L176" s="120"/>
      <c r="M176" s="120"/>
      <c r="N176" s="120"/>
      <c r="O176" s="120"/>
      <c r="P176" s="120"/>
      <c r="Q176" s="120"/>
      <c r="R176" s="120"/>
      <c r="S176" s="120"/>
      <c r="T176" s="120"/>
      <c r="U176" s="120"/>
      <c r="V176" s="120"/>
      <c r="W176" s="120"/>
    </row>
    <row r="177" spans="1:23" ht="27" x14ac:dyDescent="0.25">
      <c r="A177" s="127" t="s">
        <v>229</v>
      </c>
      <c r="B177" s="127" t="str">
        <f>VLOOKUP(A177, Narrative!$F$1:$N$7, 2, FALSE)</f>
        <v>old camera</v>
      </c>
      <c r="C177" s="121">
        <v>6</v>
      </c>
      <c r="D177" s="120"/>
      <c r="E177" s="120"/>
      <c r="F177" s="120"/>
      <c r="G177" s="120"/>
      <c r="H177" s="120"/>
      <c r="I177" s="120"/>
      <c r="J177" s="120"/>
      <c r="K177" s="120"/>
      <c r="L177" s="120"/>
      <c r="M177" s="120"/>
      <c r="N177" s="120"/>
      <c r="O177" s="120"/>
      <c r="P177" s="120"/>
      <c r="Q177" s="120"/>
      <c r="R177" s="120"/>
      <c r="S177" s="120"/>
      <c r="T177" s="120"/>
      <c r="U177" s="120"/>
      <c r="V177" s="120"/>
      <c r="W177" s="120"/>
    </row>
    <row r="178" spans="1:23" ht="13.5" x14ac:dyDescent="0.25">
      <c r="A178" s="122" t="s">
        <v>288</v>
      </c>
      <c r="B178" s="132" t="s">
        <v>289</v>
      </c>
      <c r="C178" s="20"/>
      <c r="D178" s="118">
        <f>6*1</f>
        <v>6</v>
      </c>
      <c r="E178" s="118">
        <f>6*2</f>
        <v>12</v>
      </c>
      <c r="F178" s="118">
        <f>6*3</f>
        <v>18</v>
      </c>
      <c r="G178" s="118">
        <f>6*4</f>
        <v>24</v>
      </c>
      <c r="H178" s="130">
        <f>6*5</f>
        <v>30</v>
      </c>
      <c r="I178" s="118">
        <f>6*6</f>
        <v>36</v>
      </c>
      <c r="J178" s="118">
        <f>6*7</f>
        <v>42</v>
      </c>
      <c r="K178" s="118">
        <f>6*8</f>
        <v>48</v>
      </c>
      <c r="L178" s="118">
        <f>6*9</f>
        <v>54</v>
      </c>
      <c r="M178" s="130">
        <f>6*10</f>
        <v>60</v>
      </c>
      <c r="N178" s="118">
        <f>6*11</f>
        <v>66</v>
      </c>
      <c r="O178" s="118">
        <f>6*12</f>
        <v>72</v>
      </c>
      <c r="P178" s="118">
        <f>6*13</f>
        <v>78</v>
      </c>
      <c r="Q178" s="118">
        <f>6*14</f>
        <v>84</v>
      </c>
      <c r="R178" s="118">
        <f>6*15</f>
        <v>90</v>
      </c>
      <c r="S178" s="118">
        <f>6*16</f>
        <v>96</v>
      </c>
      <c r="T178" s="72">
        <f>17*6</f>
        <v>102</v>
      </c>
      <c r="U178" s="72">
        <f>18*6</f>
        <v>108</v>
      </c>
      <c r="V178" s="133">
        <f>19*6</f>
        <v>114</v>
      </c>
      <c r="W178" s="133">
        <f>20*6</f>
        <v>120</v>
      </c>
    </row>
    <row r="179" spans="1:23" ht="13.5" x14ac:dyDescent="0.25">
      <c r="A179" s="135" t="s">
        <v>294</v>
      </c>
      <c r="B179" s="135"/>
      <c r="C179" s="136"/>
      <c r="D179" s="137"/>
      <c r="E179" s="137"/>
      <c r="F179" s="138"/>
      <c r="G179" s="137"/>
      <c r="H179" s="139" t="s">
        <v>298</v>
      </c>
      <c r="I179" s="139"/>
      <c r="J179" s="139"/>
      <c r="K179" s="139"/>
      <c r="L179" s="168" t="e">
        <f>W180/W179</f>
        <v>#DIV/0!</v>
      </c>
      <c r="M179" s="168"/>
      <c r="N179" s="168"/>
      <c r="O179" s="137"/>
      <c r="P179" s="137"/>
      <c r="Q179" s="139"/>
      <c r="R179" s="139"/>
      <c r="S179" s="139"/>
      <c r="T179" s="139"/>
      <c r="U179" s="139"/>
      <c r="V179" s="140" t="s">
        <v>296</v>
      </c>
      <c r="W179" s="141">
        <f>COUNTA(D172:W177)</f>
        <v>0</v>
      </c>
    </row>
    <row r="180" spans="1:23" ht="13.5" x14ac:dyDescent="0.25">
      <c r="A180" s="135" t="s">
        <v>295</v>
      </c>
      <c r="Q180" s="142"/>
      <c r="R180" s="142"/>
      <c r="S180" s="142"/>
      <c r="T180" s="142"/>
      <c r="U180" s="142"/>
      <c r="V180" s="143" t="s">
        <v>297</v>
      </c>
      <c r="W180" s="144">
        <f>SUM(D172:W177)</f>
        <v>0</v>
      </c>
    </row>
    <row r="181" spans="1:23" x14ac:dyDescent="0.2">
      <c r="A181" s="165" t="s">
        <v>299</v>
      </c>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7"/>
    </row>
    <row r="182" spans="1:23" ht="13.5" x14ac:dyDescent="0.2">
      <c r="A182" s="52" t="s">
        <v>224</v>
      </c>
      <c r="B182" s="52" t="s">
        <v>1</v>
      </c>
      <c r="C182" s="119" t="s">
        <v>230</v>
      </c>
      <c r="D182" s="119" t="s">
        <v>272</v>
      </c>
      <c r="E182" s="119" t="s">
        <v>273</v>
      </c>
      <c r="F182" s="119" t="s">
        <v>274</v>
      </c>
      <c r="G182" s="119" t="s">
        <v>275</v>
      </c>
      <c r="H182" s="119" t="s">
        <v>276</v>
      </c>
      <c r="I182" s="119" t="s">
        <v>277</v>
      </c>
      <c r="J182" s="119" t="s">
        <v>278</v>
      </c>
      <c r="K182" s="119" t="s">
        <v>279</v>
      </c>
      <c r="L182" s="128" t="s">
        <v>280</v>
      </c>
      <c r="M182" s="128" t="s">
        <v>281</v>
      </c>
      <c r="N182" s="128" t="s">
        <v>282</v>
      </c>
      <c r="O182" s="128" t="s">
        <v>283</v>
      </c>
      <c r="P182" s="128" t="s">
        <v>284</v>
      </c>
      <c r="Q182" s="128" t="s">
        <v>285</v>
      </c>
      <c r="R182" s="128" t="s">
        <v>286</v>
      </c>
      <c r="S182" s="119" t="s">
        <v>287</v>
      </c>
      <c r="T182" s="128" t="s">
        <v>290</v>
      </c>
      <c r="U182" s="128" t="s">
        <v>291</v>
      </c>
      <c r="V182" s="128" t="s">
        <v>292</v>
      </c>
      <c r="W182" s="128" t="s">
        <v>293</v>
      </c>
    </row>
    <row r="183" spans="1:23" ht="27" x14ac:dyDescent="0.25">
      <c r="A183" s="127" t="s">
        <v>223</v>
      </c>
      <c r="B183" s="127" t="str">
        <f>VLOOKUP(A183, Narrative!$F$1:$N$7, 2, FALSE)</f>
        <v>girl's name</v>
      </c>
      <c r="C183" s="121">
        <v>1</v>
      </c>
      <c r="D183" s="120"/>
      <c r="E183" s="120"/>
      <c r="F183" s="120"/>
      <c r="G183" s="120"/>
      <c r="H183" s="120"/>
      <c r="I183" s="120"/>
      <c r="J183" s="120"/>
      <c r="K183" s="120"/>
      <c r="L183" s="120"/>
      <c r="M183" s="120"/>
      <c r="N183" s="120"/>
      <c r="O183" s="120"/>
      <c r="P183" s="120"/>
      <c r="Q183" s="120"/>
      <c r="R183" s="120"/>
      <c r="S183" s="120"/>
      <c r="T183" s="120"/>
      <c r="U183" s="120"/>
      <c r="V183" s="120"/>
      <c r="W183" s="120"/>
    </row>
    <row r="184" spans="1:23" ht="13.5" x14ac:dyDescent="0.25">
      <c r="A184" s="127" t="s">
        <v>226</v>
      </c>
      <c r="B184" s="127" t="str">
        <f>VLOOKUP(A184, Narrative!$F$1:$N$7, 2, FALSE)</f>
        <v>toy name</v>
      </c>
      <c r="C184" s="121">
        <v>2</v>
      </c>
      <c r="D184" s="120"/>
      <c r="E184" s="120"/>
      <c r="F184" s="120"/>
      <c r="G184" s="120"/>
      <c r="H184" s="120"/>
      <c r="I184" s="120"/>
      <c r="J184" s="120"/>
      <c r="K184" s="120"/>
      <c r="L184" s="120"/>
      <c r="M184" s="120"/>
      <c r="N184" s="120"/>
      <c r="O184" s="120"/>
      <c r="P184" s="120"/>
      <c r="Q184" s="120"/>
      <c r="R184" s="120"/>
      <c r="S184" s="120"/>
      <c r="T184" s="120"/>
      <c r="U184" s="120"/>
      <c r="V184" s="120"/>
      <c r="W184" s="120"/>
    </row>
    <row r="185" spans="1:23" ht="27" x14ac:dyDescent="0.25">
      <c r="A185" s="127" t="s">
        <v>225</v>
      </c>
      <c r="B185" s="127" t="str">
        <f>VLOOKUP(A185, Narrative!$F$1:$N$7, 2, FALSE)</f>
        <v>monster's name</v>
      </c>
      <c r="C185" s="121">
        <v>3</v>
      </c>
      <c r="D185" s="120"/>
      <c r="E185" s="120"/>
      <c r="F185" s="120"/>
      <c r="G185" s="120"/>
      <c r="H185" s="120"/>
      <c r="I185" s="120"/>
      <c r="J185" s="120"/>
      <c r="K185" s="120"/>
      <c r="L185" s="120"/>
      <c r="M185" s="120"/>
      <c r="N185" s="120"/>
      <c r="O185" s="120"/>
      <c r="P185" s="120"/>
      <c r="Q185" s="120"/>
      <c r="R185" s="120"/>
      <c r="S185" s="120"/>
      <c r="T185" s="120"/>
      <c r="U185" s="120"/>
      <c r="V185" s="120"/>
      <c r="W185" s="120"/>
    </row>
    <row r="186" spans="1:23" ht="27" x14ac:dyDescent="0.25">
      <c r="A186" s="127" t="s">
        <v>227</v>
      </c>
      <c r="B186" s="127" t="str">
        <f>VLOOKUP(A186, Narrative!$F$1:$N$7, 2, FALSE)</f>
        <v>hobbit house</v>
      </c>
      <c r="C186" s="121">
        <v>4</v>
      </c>
      <c r="D186" s="120"/>
      <c r="E186" s="120"/>
      <c r="F186" s="120"/>
      <c r="G186" s="120"/>
      <c r="H186" s="120"/>
      <c r="I186" s="120"/>
      <c r="J186" s="120"/>
      <c r="K186" s="120"/>
      <c r="L186" s="120"/>
      <c r="M186" s="120"/>
      <c r="N186" s="120"/>
      <c r="O186" s="120"/>
      <c r="P186" s="120"/>
      <c r="Q186" s="120"/>
      <c r="R186" s="120"/>
      <c r="S186" s="120"/>
      <c r="T186" s="120"/>
      <c r="U186" s="120"/>
      <c r="V186" s="120"/>
      <c r="W186" s="120"/>
    </row>
    <row r="187" spans="1:23" ht="13.5" x14ac:dyDescent="0.25">
      <c r="A187" s="127" t="s">
        <v>228</v>
      </c>
      <c r="B187" s="127" t="str">
        <f>VLOOKUP(A187, Narrative!$F$1:$N$7, 2, FALSE)</f>
        <v>rickshaw</v>
      </c>
      <c r="C187" s="121">
        <v>5</v>
      </c>
      <c r="D187" s="120"/>
      <c r="E187" s="120"/>
      <c r="F187" s="120"/>
      <c r="G187" s="120"/>
      <c r="H187" s="120"/>
      <c r="I187" s="120"/>
      <c r="J187" s="120"/>
      <c r="K187" s="120"/>
      <c r="L187" s="120"/>
      <c r="M187" s="120"/>
      <c r="N187" s="120"/>
      <c r="O187" s="120"/>
      <c r="P187" s="120"/>
      <c r="Q187" s="120"/>
      <c r="R187" s="120"/>
      <c r="S187" s="120"/>
      <c r="T187" s="120"/>
      <c r="U187" s="120"/>
      <c r="V187" s="120"/>
      <c r="W187" s="120"/>
    </row>
    <row r="188" spans="1:23" ht="27" x14ac:dyDescent="0.25">
      <c r="A188" s="127" t="s">
        <v>229</v>
      </c>
      <c r="B188" s="127" t="str">
        <f>VLOOKUP(A188, Narrative!$F$1:$N$7, 2, FALSE)</f>
        <v>old camera</v>
      </c>
      <c r="C188" s="121">
        <v>6</v>
      </c>
      <c r="D188" s="120"/>
      <c r="E188" s="120"/>
      <c r="F188" s="120"/>
      <c r="G188" s="120"/>
      <c r="H188" s="120"/>
      <c r="I188" s="120"/>
      <c r="J188" s="120"/>
      <c r="K188" s="120"/>
      <c r="L188" s="120"/>
      <c r="M188" s="120"/>
      <c r="N188" s="120"/>
      <c r="O188" s="120"/>
      <c r="P188" s="120"/>
      <c r="Q188" s="120"/>
      <c r="R188" s="120"/>
      <c r="S188" s="120"/>
      <c r="T188" s="120"/>
      <c r="U188" s="120"/>
      <c r="V188" s="120"/>
      <c r="W188" s="120"/>
    </row>
    <row r="189" spans="1:23" ht="13.5" x14ac:dyDescent="0.25">
      <c r="A189" s="122" t="s">
        <v>288</v>
      </c>
      <c r="B189" s="132" t="s">
        <v>289</v>
      </c>
      <c r="C189" s="20"/>
      <c r="D189" s="118">
        <f>6*1</f>
        <v>6</v>
      </c>
      <c r="E189" s="118">
        <f>6*2</f>
        <v>12</v>
      </c>
      <c r="F189" s="118">
        <f>6*3</f>
        <v>18</v>
      </c>
      <c r="G189" s="118">
        <f>6*4</f>
        <v>24</v>
      </c>
      <c r="H189" s="130">
        <f>6*5</f>
        <v>30</v>
      </c>
      <c r="I189" s="118">
        <f>6*6</f>
        <v>36</v>
      </c>
      <c r="J189" s="118">
        <f>6*7</f>
        <v>42</v>
      </c>
      <c r="K189" s="118">
        <f>6*8</f>
        <v>48</v>
      </c>
      <c r="L189" s="118">
        <f>6*9</f>
        <v>54</v>
      </c>
      <c r="M189" s="130">
        <f>6*10</f>
        <v>60</v>
      </c>
      <c r="N189" s="118">
        <f>6*11</f>
        <v>66</v>
      </c>
      <c r="O189" s="118">
        <f>6*12</f>
        <v>72</v>
      </c>
      <c r="P189" s="118">
        <f>6*13</f>
        <v>78</v>
      </c>
      <c r="Q189" s="118">
        <f>6*14</f>
        <v>84</v>
      </c>
      <c r="R189" s="118">
        <f>6*15</f>
        <v>90</v>
      </c>
      <c r="S189" s="118">
        <f>6*16</f>
        <v>96</v>
      </c>
      <c r="T189" s="72">
        <f>17*6</f>
        <v>102</v>
      </c>
      <c r="U189" s="72">
        <f>18*6</f>
        <v>108</v>
      </c>
      <c r="V189" s="133">
        <f>19*6</f>
        <v>114</v>
      </c>
      <c r="W189" s="133">
        <f>20*6</f>
        <v>120</v>
      </c>
    </row>
    <row r="190" spans="1:23" ht="13.5" x14ac:dyDescent="0.25">
      <c r="A190" s="135" t="s">
        <v>294</v>
      </c>
      <c r="B190" s="135"/>
      <c r="C190" s="136"/>
      <c r="D190" s="137"/>
      <c r="E190" s="137"/>
      <c r="F190" s="138"/>
      <c r="G190" s="137"/>
      <c r="H190" s="139" t="s">
        <v>298</v>
      </c>
      <c r="I190" s="139"/>
      <c r="J190" s="139"/>
      <c r="K190" s="139"/>
      <c r="L190" s="168" t="e">
        <f>W191/W190</f>
        <v>#DIV/0!</v>
      </c>
      <c r="M190" s="168"/>
      <c r="N190" s="168"/>
      <c r="O190" s="137"/>
      <c r="P190" s="137"/>
      <c r="Q190" s="139"/>
      <c r="R190" s="139"/>
      <c r="S190" s="139"/>
      <c r="T190" s="139"/>
      <c r="U190" s="139"/>
      <c r="V190" s="140" t="s">
        <v>296</v>
      </c>
      <c r="W190" s="141">
        <f>COUNTA(D183:W188)</f>
        <v>0</v>
      </c>
    </row>
    <row r="191" spans="1:23" ht="13.5" x14ac:dyDescent="0.25">
      <c r="A191" s="135" t="s">
        <v>295</v>
      </c>
      <c r="Q191" s="142"/>
      <c r="R191" s="142"/>
      <c r="S191" s="142"/>
      <c r="T191" s="142"/>
      <c r="U191" s="142"/>
      <c r="V191" s="143" t="s">
        <v>297</v>
      </c>
      <c r="W191" s="144">
        <f>SUM(D183:W188)</f>
        <v>0</v>
      </c>
    </row>
    <row r="192" spans="1:23" x14ac:dyDescent="0.2">
      <c r="A192" s="165" t="s">
        <v>299</v>
      </c>
      <c r="B192" s="166"/>
      <c r="C192" s="166"/>
      <c r="D192" s="166"/>
      <c r="E192" s="166"/>
      <c r="F192" s="166"/>
      <c r="G192" s="166"/>
      <c r="H192" s="166"/>
      <c r="I192" s="166"/>
      <c r="J192" s="166"/>
      <c r="K192" s="166"/>
      <c r="L192" s="166"/>
      <c r="M192" s="166"/>
      <c r="N192" s="166"/>
      <c r="O192" s="166"/>
      <c r="P192" s="166"/>
      <c r="Q192" s="166"/>
      <c r="R192" s="166"/>
      <c r="S192" s="166"/>
      <c r="T192" s="166"/>
      <c r="U192" s="166"/>
      <c r="V192" s="166"/>
      <c r="W192" s="167"/>
    </row>
    <row r="193" spans="1:23" ht="13.5" x14ac:dyDescent="0.2">
      <c r="A193" s="52" t="s">
        <v>224</v>
      </c>
      <c r="B193" s="52" t="s">
        <v>1</v>
      </c>
      <c r="C193" s="119" t="s">
        <v>230</v>
      </c>
      <c r="D193" s="119" t="s">
        <v>272</v>
      </c>
      <c r="E193" s="119" t="s">
        <v>273</v>
      </c>
      <c r="F193" s="119" t="s">
        <v>274</v>
      </c>
      <c r="G193" s="119" t="s">
        <v>275</v>
      </c>
      <c r="H193" s="119" t="s">
        <v>276</v>
      </c>
      <c r="I193" s="119" t="s">
        <v>277</v>
      </c>
      <c r="J193" s="119" t="s">
        <v>278</v>
      </c>
      <c r="K193" s="119" t="s">
        <v>279</v>
      </c>
      <c r="L193" s="128" t="s">
        <v>280</v>
      </c>
      <c r="M193" s="128" t="s">
        <v>281</v>
      </c>
      <c r="N193" s="128" t="s">
        <v>282</v>
      </c>
      <c r="O193" s="128" t="s">
        <v>283</v>
      </c>
      <c r="P193" s="128" t="s">
        <v>284</v>
      </c>
      <c r="Q193" s="128" t="s">
        <v>285</v>
      </c>
      <c r="R193" s="128" t="s">
        <v>286</v>
      </c>
      <c r="S193" s="119" t="s">
        <v>287</v>
      </c>
      <c r="T193" s="128" t="s">
        <v>290</v>
      </c>
      <c r="U193" s="128" t="s">
        <v>291</v>
      </c>
      <c r="V193" s="128" t="s">
        <v>292</v>
      </c>
      <c r="W193" s="128" t="s">
        <v>293</v>
      </c>
    </row>
    <row r="194" spans="1:23" ht="27" x14ac:dyDescent="0.25">
      <c r="A194" s="127" t="s">
        <v>223</v>
      </c>
      <c r="B194" s="127" t="str">
        <f>VLOOKUP(A194, Narrative!$F$1:$N$7, 2, FALSE)</f>
        <v>girl's name</v>
      </c>
      <c r="C194" s="121">
        <v>1</v>
      </c>
      <c r="D194" s="120"/>
      <c r="E194" s="120"/>
      <c r="F194" s="120"/>
      <c r="G194" s="120"/>
      <c r="H194" s="120"/>
      <c r="I194" s="120"/>
      <c r="J194" s="120"/>
      <c r="K194" s="120"/>
      <c r="L194" s="120"/>
      <c r="M194" s="120"/>
      <c r="N194" s="120"/>
      <c r="O194" s="120"/>
      <c r="P194" s="120"/>
      <c r="Q194" s="120"/>
      <c r="R194" s="120"/>
      <c r="S194" s="120"/>
      <c r="T194" s="120"/>
      <c r="U194" s="120"/>
      <c r="V194" s="120"/>
      <c r="W194" s="120"/>
    </row>
    <row r="195" spans="1:23" ht="13.5" x14ac:dyDescent="0.25">
      <c r="A195" s="127" t="s">
        <v>226</v>
      </c>
      <c r="B195" s="127" t="str">
        <f>VLOOKUP(A195, Narrative!$F$1:$N$7, 2, FALSE)</f>
        <v>toy name</v>
      </c>
      <c r="C195" s="121">
        <v>2</v>
      </c>
      <c r="D195" s="120"/>
      <c r="E195" s="120"/>
      <c r="F195" s="120"/>
      <c r="G195" s="120"/>
      <c r="H195" s="120"/>
      <c r="I195" s="120"/>
      <c r="J195" s="120"/>
      <c r="K195" s="120"/>
      <c r="L195" s="120"/>
      <c r="M195" s="120"/>
      <c r="N195" s="120"/>
      <c r="O195" s="120"/>
      <c r="P195" s="120"/>
      <c r="Q195" s="120"/>
      <c r="R195" s="120"/>
      <c r="S195" s="120"/>
      <c r="T195" s="120"/>
      <c r="U195" s="120"/>
      <c r="V195" s="120"/>
      <c r="W195" s="120"/>
    </row>
    <row r="196" spans="1:23" ht="27" x14ac:dyDescent="0.25">
      <c r="A196" s="127" t="s">
        <v>225</v>
      </c>
      <c r="B196" s="127" t="str">
        <f>VLOOKUP(A196, Narrative!$F$1:$N$7, 2, FALSE)</f>
        <v>monster's name</v>
      </c>
      <c r="C196" s="121">
        <v>3</v>
      </c>
      <c r="D196" s="120"/>
      <c r="E196" s="120"/>
      <c r="F196" s="120"/>
      <c r="G196" s="120"/>
      <c r="H196" s="120"/>
      <c r="I196" s="120"/>
      <c r="J196" s="120"/>
      <c r="K196" s="120"/>
      <c r="L196" s="120"/>
      <c r="M196" s="120"/>
      <c r="N196" s="120"/>
      <c r="O196" s="120"/>
      <c r="P196" s="120"/>
      <c r="Q196" s="120"/>
      <c r="R196" s="120"/>
      <c r="S196" s="120"/>
      <c r="T196" s="120"/>
      <c r="U196" s="120"/>
      <c r="V196" s="120"/>
      <c r="W196" s="120"/>
    </row>
    <row r="197" spans="1:23" ht="27" x14ac:dyDescent="0.25">
      <c r="A197" s="127" t="s">
        <v>227</v>
      </c>
      <c r="B197" s="127" t="str">
        <f>VLOOKUP(A197, Narrative!$F$1:$N$7, 2, FALSE)</f>
        <v>hobbit house</v>
      </c>
      <c r="C197" s="121">
        <v>4</v>
      </c>
      <c r="D197" s="120"/>
      <c r="E197" s="120"/>
      <c r="F197" s="120"/>
      <c r="G197" s="120"/>
      <c r="H197" s="120"/>
      <c r="I197" s="120"/>
      <c r="J197" s="120"/>
      <c r="K197" s="120"/>
      <c r="L197" s="120"/>
      <c r="M197" s="120"/>
      <c r="N197" s="120"/>
      <c r="O197" s="120"/>
      <c r="P197" s="120"/>
      <c r="Q197" s="120"/>
      <c r="R197" s="120"/>
      <c r="S197" s="120"/>
      <c r="T197" s="120"/>
      <c r="U197" s="120"/>
      <c r="V197" s="120"/>
      <c r="W197" s="120"/>
    </row>
    <row r="198" spans="1:23" ht="13.5" x14ac:dyDescent="0.25">
      <c r="A198" s="127" t="s">
        <v>228</v>
      </c>
      <c r="B198" s="127" t="str">
        <f>VLOOKUP(A198, Narrative!$F$1:$N$7, 2, FALSE)</f>
        <v>rickshaw</v>
      </c>
      <c r="C198" s="121">
        <v>5</v>
      </c>
      <c r="D198" s="120"/>
      <c r="E198" s="120"/>
      <c r="F198" s="120"/>
      <c r="G198" s="120"/>
      <c r="H198" s="120"/>
      <c r="I198" s="120"/>
      <c r="J198" s="120"/>
      <c r="K198" s="120"/>
      <c r="L198" s="120"/>
      <c r="M198" s="120"/>
      <c r="N198" s="120"/>
      <c r="O198" s="120"/>
      <c r="P198" s="120"/>
      <c r="Q198" s="120"/>
      <c r="R198" s="120"/>
      <c r="S198" s="120"/>
      <c r="T198" s="120"/>
      <c r="U198" s="120"/>
      <c r="V198" s="120"/>
      <c r="W198" s="120"/>
    </row>
    <row r="199" spans="1:23" ht="27" x14ac:dyDescent="0.25">
      <c r="A199" s="127" t="s">
        <v>229</v>
      </c>
      <c r="B199" s="127" t="str">
        <f>VLOOKUP(A199, Narrative!$F$1:$N$7, 2, FALSE)</f>
        <v>old camera</v>
      </c>
      <c r="C199" s="121">
        <v>6</v>
      </c>
      <c r="D199" s="120"/>
      <c r="E199" s="120"/>
      <c r="F199" s="120"/>
      <c r="G199" s="120"/>
      <c r="H199" s="120"/>
      <c r="I199" s="120"/>
      <c r="J199" s="120"/>
      <c r="K199" s="120"/>
      <c r="L199" s="120"/>
      <c r="M199" s="120"/>
      <c r="N199" s="120"/>
      <c r="O199" s="120"/>
      <c r="P199" s="120"/>
      <c r="Q199" s="120"/>
      <c r="R199" s="120"/>
      <c r="S199" s="120"/>
      <c r="T199" s="120"/>
      <c r="U199" s="120"/>
      <c r="V199" s="120"/>
      <c r="W199" s="120"/>
    </row>
    <row r="200" spans="1:23" ht="13.5" x14ac:dyDescent="0.25">
      <c r="A200" s="122" t="s">
        <v>288</v>
      </c>
      <c r="B200" s="132" t="s">
        <v>289</v>
      </c>
      <c r="C200" s="20"/>
      <c r="D200" s="118">
        <f>6*1</f>
        <v>6</v>
      </c>
      <c r="E200" s="118">
        <f>6*2</f>
        <v>12</v>
      </c>
      <c r="F200" s="118">
        <f>6*3</f>
        <v>18</v>
      </c>
      <c r="G200" s="118">
        <f>6*4</f>
        <v>24</v>
      </c>
      <c r="H200" s="130">
        <f>6*5</f>
        <v>30</v>
      </c>
      <c r="I200" s="118">
        <f>6*6</f>
        <v>36</v>
      </c>
      <c r="J200" s="118">
        <f>6*7</f>
        <v>42</v>
      </c>
      <c r="K200" s="118">
        <f>6*8</f>
        <v>48</v>
      </c>
      <c r="L200" s="118">
        <f>6*9</f>
        <v>54</v>
      </c>
      <c r="M200" s="130">
        <f>6*10</f>
        <v>60</v>
      </c>
      <c r="N200" s="118">
        <f>6*11</f>
        <v>66</v>
      </c>
      <c r="O200" s="118">
        <f>6*12</f>
        <v>72</v>
      </c>
      <c r="P200" s="118">
        <f>6*13</f>
        <v>78</v>
      </c>
      <c r="Q200" s="118">
        <f>6*14</f>
        <v>84</v>
      </c>
      <c r="R200" s="118">
        <f>6*15</f>
        <v>90</v>
      </c>
      <c r="S200" s="118">
        <f>6*16</f>
        <v>96</v>
      </c>
      <c r="T200" s="72">
        <f>17*6</f>
        <v>102</v>
      </c>
      <c r="U200" s="72">
        <f>18*6</f>
        <v>108</v>
      </c>
      <c r="V200" s="133">
        <f>19*6</f>
        <v>114</v>
      </c>
      <c r="W200" s="133">
        <f>20*6</f>
        <v>120</v>
      </c>
    </row>
    <row r="201" spans="1:23" ht="13.5" x14ac:dyDescent="0.25">
      <c r="A201" s="135" t="s">
        <v>294</v>
      </c>
      <c r="B201" s="135"/>
      <c r="C201" s="136"/>
      <c r="D201" s="137"/>
      <c r="E201" s="137"/>
      <c r="F201" s="138"/>
      <c r="G201" s="137"/>
      <c r="H201" s="139" t="s">
        <v>298</v>
      </c>
      <c r="I201" s="139"/>
      <c r="J201" s="139"/>
      <c r="K201" s="139"/>
      <c r="L201" s="168" t="e">
        <f>W202/W201</f>
        <v>#DIV/0!</v>
      </c>
      <c r="M201" s="168"/>
      <c r="N201" s="168"/>
      <c r="O201" s="137"/>
      <c r="P201" s="137"/>
      <c r="Q201" s="139"/>
      <c r="R201" s="139"/>
      <c r="S201" s="139"/>
      <c r="T201" s="139"/>
      <c r="U201" s="139"/>
      <c r="V201" s="140" t="s">
        <v>296</v>
      </c>
      <c r="W201" s="141">
        <f>COUNTA(D194:W199)</f>
        <v>0</v>
      </c>
    </row>
    <row r="202" spans="1:23" ht="13.5" x14ac:dyDescent="0.25">
      <c r="A202" s="135" t="s">
        <v>295</v>
      </c>
      <c r="Q202" s="142"/>
      <c r="R202" s="142"/>
      <c r="S202" s="142"/>
      <c r="T202" s="142"/>
      <c r="U202" s="142"/>
      <c r="V202" s="143" t="s">
        <v>297</v>
      </c>
      <c r="W202" s="144">
        <f>SUM(D194:W199)</f>
        <v>0</v>
      </c>
    </row>
    <row r="204" spans="1:23" x14ac:dyDescent="0.2">
      <c r="A204" s="165" t="s">
        <v>299</v>
      </c>
      <c r="B204" s="166"/>
      <c r="C204" s="166"/>
      <c r="D204" s="166"/>
      <c r="E204" s="166"/>
      <c r="F204" s="166"/>
      <c r="G204" s="166"/>
      <c r="H204" s="166"/>
      <c r="I204" s="166"/>
      <c r="J204" s="166"/>
      <c r="K204" s="166"/>
      <c r="L204" s="166"/>
      <c r="M204" s="166"/>
      <c r="N204" s="166"/>
      <c r="O204" s="166"/>
      <c r="P204" s="166"/>
      <c r="Q204" s="166"/>
      <c r="R204" s="166"/>
      <c r="S204" s="166"/>
      <c r="T204" s="166"/>
      <c r="U204" s="166"/>
      <c r="V204" s="166"/>
      <c r="W204" s="167"/>
    </row>
    <row r="205" spans="1:23" ht="13.5" x14ac:dyDescent="0.2">
      <c r="A205" s="52" t="s">
        <v>224</v>
      </c>
      <c r="B205" s="52" t="s">
        <v>1</v>
      </c>
      <c r="C205" s="119" t="s">
        <v>230</v>
      </c>
      <c r="D205" s="119" t="s">
        <v>272</v>
      </c>
      <c r="E205" s="119" t="s">
        <v>273</v>
      </c>
      <c r="F205" s="119" t="s">
        <v>274</v>
      </c>
      <c r="G205" s="119" t="s">
        <v>275</v>
      </c>
      <c r="H205" s="119" t="s">
        <v>276</v>
      </c>
      <c r="I205" s="119" t="s">
        <v>277</v>
      </c>
      <c r="J205" s="119" t="s">
        <v>278</v>
      </c>
      <c r="K205" s="119" t="s">
        <v>279</v>
      </c>
      <c r="L205" s="128" t="s">
        <v>280</v>
      </c>
      <c r="M205" s="128" t="s">
        <v>281</v>
      </c>
      <c r="N205" s="128" t="s">
        <v>282</v>
      </c>
      <c r="O205" s="128" t="s">
        <v>283</v>
      </c>
      <c r="P205" s="128" t="s">
        <v>284</v>
      </c>
      <c r="Q205" s="128" t="s">
        <v>285</v>
      </c>
      <c r="R205" s="128" t="s">
        <v>286</v>
      </c>
      <c r="S205" s="119" t="s">
        <v>287</v>
      </c>
      <c r="T205" s="128" t="s">
        <v>290</v>
      </c>
      <c r="U205" s="128" t="s">
        <v>291</v>
      </c>
      <c r="V205" s="128" t="s">
        <v>292</v>
      </c>
      <c r="W205" s="128" t="s">
        <v>293</v>
      </c>
    </row>
    <row r="206" spans="1:23" ht="27" x14ac:dyDescent="0.25">
      <c r="A206" s="127" t="s">
        <v>223</v>
      </c>
      <c r="B206" s="127" t="str">
        <f>VLOOKUP(A206, Narrative!$F$1:$N$7, 2, FALSE)</f>
        <v>girl's name</v>
      </c>
      <c r="C206" s="121">
        <v>1</v>
      </c>
      <c r="D206" s="120"/>
      <c r="E206" s="120"/>
      <c r="F206" s="120"/>
      <c r="G206" s="120"/>
      <c r="H206" s="120"/>
      <c r="I206" s="120"/>
      <c r="J206" s="120"/>
      <c r="K206" s="120"/>
      <c r="L206" s="120"/>
      <c r="M206" s="120"/>
      <c r="N206" s="120"/>
      <c r="O206" s="120"/>
      <c r="P206" s="120"/>
      <c r="Q206" s="120"/>
      <c r="R206" s="120"/>
      <c r="S206" s="120"/>
      <c r="T206" s="120"/>
      <c r="U206" s="120"/>
      <c r="V206" s="120"/>
      <c r="W206" s="120"/>
    </row>
    <row r="207" spans="1:23" ht="13.5" x14ac:dyDescent="0.25">
      <c r="A207" s="127" t="s">
        <v>226</v>
      </c>
      <c r="B207" s="127" t="str">
        <f>VLOOKUP(A207, Narrative!$F$1:$N$7, 2, FALSE)</f>
        <v>toy name</v>
      </c>
      <c r="C207" s="121">
        <v>2</v>
      </c>
      <c r="D207" s="120"/>
      <c r="E207" s="120"/>
      <c r="F207" s="120"/>
      <c r="G207" s="120"/>
      <c r="H207" s="120"/>
      <c r="I207" s="120"/>
      <c r="J207" s="120"/>
      <c r="K207" s="120"/>
      <c r="L207" s="120"/>
      <c r="M207" s="120"/>
      <c r="N207" s="120"/>
      <c r="O207" s="120"/>
      <c r="P207" s="120"/>
      <c r="Q207" s="120"/>
      <c r="R207" s="120"/>
      <c r="S207" s="120"/>
      <c r="T207" s="120"/>
      <c r="U207" s="120"/>
      <c r="V207" s="120"/>
      <c r="W207" s="120"/>
    </row>
    <row r="208" spans="1:23" ht="27" x14ac:dyDescent="0.25">
      <c r="A208" s="127" t="s">
        <v>225</v>
      </c>
      <c r="B208" s="127" t="str">
        <f>VLOOKUP(A208, Narrative!$F$1:$N$7, 2, FALSE)</f>
        <v>monster's name</v>
      </c>
      <c r="C208" s="121">
        <v>3</v>
      </c>
      <c r="D208" s="120"/>
      <c r="E208" s="120"/>
      <c r="F208" s="120"/>
      <c r="G208" s="120"/>
      <c r="H208" s="120"/>
      <c r="I208" s="120"/>
      <c r="J208" s="120"/>
      <c r="K208" s="120"/>
      <c r="L208" s="120"/>
      <c r="M208" s="120"/>
      <c r="N208" s="120"/>
      <c r="O208" s="120"/>
      <c r="P208" s="120"/>
      <c r="Q208" s="120"/>
      <c r="R208" s="120"/>
      <c r="S208" s="120"/>
      <c r="T208" s="120"/>
      <c r="U208" s="120"/>
      <c r="V208" s="120"/>
      <c r="W208" s="120"/>
    </row>
    <row r="209" spans="1:23" ht="27" x14ac:dyDescent="0.25">
      <c r="A209" s="127" t="s">
        <v>227</v>
      </c>
      <c r="B209" s="127" t="str">
        <f>VLOOKUP(A209, Narrative!$F$1:$N$7, 2, FALSE)</f>
        <v>hobbit house</v>
      </c>
      <c r="C209" s="121">
        <v>4</v>
      </c>
      <c r="D209" s="120"/>
      <c r="E209" s="120"/>
      <c r="F209" s="120"/>
      <c r="G209" s="120"/>
      <c r="H209" s="120"/>
      <c r="I209" s="120"/>
      <c r="J209" s="120"/>
      <c r="K209" s="120"/>
      <c r="L209" s="120"/>
      <c r="M209" s="120"/>
      <c r="N209" s="120"/>
      <c r="O209" s="120"/>
      <c r="P209" s="120"/>
      <c r="Q209" s="120"/>
      <c r="R209" s="120"/>
      <c r="S209" s="120"/>
      <c r="T209" s="120"/>
      <c r="U209" s="120"/>
      <c r="V209" s="120"/>
      <c r="W209" s="120"/>
    </row>
    <row r="210" spans="1:23" ht="13.5" x14ac:dyDescent="0.25">
      <c r="A210" s="127" t="s">
        <v>228</v>
      </c>
      <c r="B210" s="127" t="str">
        <f>VLOOKUP(A210, Narrative!$F$1:$N$7, 2, FALSE)</f>
        <v>rickshaw</v>
      </c>
      <c r="C210" s="121">
        <v>5</v>
      </c>
      <c r="D210" s="120"/>
      <c r="E210" s="120"/>
      <c r="F210" s="120"/>
      <c r="G210" s="120"/>
      <c r="H210" s="120"/>
      <c r="I210" s="120"/>
      <c r="J210" s="120"/>
      <c r="K210" s="120"/>
      <c r="L210" s="120"/>
      <c r="M210" s="120"/>
      <c r="N210" s="120"/>
      <c r="O210" s="120"/>
      <c r="P210" s="120"/>
      <c r="Q210" s="120"/>
      <c r="R210" s="120"/>
      <c r="S210" s="120"/>
      <c r="T210" s="120"/>
      <c r="U210" s="120"/>
      <c r="V210" s="120"/>
      <c r="W210" s="120"/>
    </row>
    <row r="211" spans="1:23" ht="27" x14ac:dyDescent="0.25">
      <c r="A211" s="127" t="s">
        <v>229</v>
      </c>
      <c r="B211" s="127" t="str">
        <f>VLOOKUP(A211, Narrative!$F$1:$N$7, 2, FALSE)</f>
        <v>old camera</v>
      </c>
      <c r="C211" s="121">
        <v>6</v>
      </c>
      <c r="D211" s="120"/>
      <c r="E211" s="120"/>
      <c r="F211" s="120"/>
      <c r="G211" s="120"/>
      <c r="H211" s="120"/>
      <c r="I211" s="120"/>
      <c r="J211" s="120"/>
      <c r="K211" s="120"/>
      <c r="L211" s="120"/>
      <c r="M211" s="120"/>
      <c r="N211" s="120"/>
      <c r="O211" s="120"/>
      <c r="P211" s="120"/>
      <c r="Q211" s="120"/>
      <c r="R211" s="120"/>
      <c r="S211" s="120"/>
      <c r="T211" s="120"/>
      <c r="U211" s="120"/>
      <c r="V211" s="120"/>
      <c r="W211" s="120"/>
    </row>
    <row r="212" spans="1:23" ht="13.5" x14ac:dyDescent="0.25">
      <c r="A212" s="122" t="s">
        <v>288</v>
      </c>
      <c r="B212" s="132" t="s">
        <v>289</v>
      </c>
      <c r="C212" s="20"/>
      <c r="D212" s="118">
        <f>6*1</f>
        <v>6</v>
      </c>
      <c r="E212" s="118">
        <f>6*2</f>
        <v>12</v>
      </c>
      <c r="F212" s="118">
        <f>6*3</f>
        <v>18</v>
      </c>
      <c r="G212" s="118">
        <f>6*4</f>
        <v>24</v>
      </c>
      <c r="H212" s="130">
        <f>6*5</f>
        <v>30</v>
      </c>
      <c r="I212" s="118">
        <f>6*6</f>
        <v>36</v>
      </c>
      <c r="J212" s="118">
        <f>6*7</f>
        <v>42</v>
      </c>
      <c r="K212" s="118">
        <f>6*8</f>
        <v>48</v>
      </c>
      <c r="L212" s="118">
        <f>6*9</f>
        <v>54</v>
      </c>
      <c r="M212" s="130">
        <f>6*10</f>
        <v>60</v>
      </c>
      <c r="N212" s="118">
        <f>6*11</f>
        <v>66</v>
      </c>
      <c r="O212" s="118">
        <f>6*12</f>
        <v>72</v>
      </c>
      <c r="P212" s="118">
        <f>6*13</f>
        <v>78</v>
      </c>
      <c r="Q212" s="118">
        <f>6*14</f>
        <v>84</v>
      </c>
      <c r="R212" s="118">
        <f>6*15</f>
        <v>90</v>
      </c>
      <c r="S212" s="118">
        <f>6*16</f>
        <v>96</v>
      </c>
      <c r="T212" s="72">
        <f>17*6</f>
        <v>102</v>
      </c>
      <c r="U212" s="72">
        <f>18*6</f>
        <v>108</v>
      </c>
      <c r="V212" s="133">
        <f>19*6</f>
        <v>114</v>
      </c>
      <c r="W212" s="133">
        <f>20*6</f>
        <v>120</v>
      </c>
    </row>
    <row r="213" spans="1:23" ht="13.5" x14ac:dyDescent="0.25">
      <c r="A213" s="135" t="s">
        <v>294</v>
      </c>
      <c r="B213" s="135"/>
      <c r="C213" s="136"/>
      <c r="D213" s="137"/>
      <c r="E213" s="137"/>
      <c r="F213" s="138"/>
      <c r="G213" s="137"/>
      <c r="H213" s="139" t="s">
        <v>298</v>
      </c>
      <c r="I213" s="139"/>
      <c r="J213" s="139"/>
      <c r="K213" s="139"/>
      <c r="L213" s="168" t="e">
        <f>W214/W213</f>
        <v>#DIV/0!</v>
      </c>
      <c r="M213" s="168"/>
      <c r="N213" s="168"/>
      <c r="O213" s="137"/>
      <c r="P213" s="137"/>
      <c r="Q213" s="139"/>
      <c r="R213" s="139"/>
      <c r="S213" s="139"/>
      <c r="T213" s="139"/>
      <c r="U213" s="139"/>
      <c r="V213" s="140" t="s">
        <v>296</v>
      </c>
      <c r="W213" s="141">
        <f>COUNTA(D206:W211)</f>
        <v>0</v>
      </c>
    </row>
    <row r="214" spans="1:23" ht="13.5" x14ac:dyDescent="0.25">
      <c r="A214" s="135" t="s">
        <v>295</v>
      </c>
      <c r="Q214" s="142"/>
      <c r="R214" s="142"/>
      <c r="S214" s="142"/>
      <c r="T214" s="142"/>
      <c r="U214" s="142"/>
      <c r="V214" s="143" t="s">
        <v>297</v>
      </c>
      <c r="W214" s="144">
        <f>SUM(D206:W211)</f>
        <v>0</v>
      </c>
    </row>
    <row r="215" spans="1:23" x14ac:dyDescent="0.2">
      <c r="A215" s="165" t="s">
        <v>299</v>
      </c>
      <c r="B215" s="166"/>
      <c r="C215" s="166"/>
      <c r="D215" s="166"/>
      <c r="E215" s="166"/>
      <c r="F215" s="166"/>
      <c r="G215" s="166"/>
      <c r="H215" s="166"/>
      <c r="I215" s="166"/>
      <c r="J215" s="166"/>
      <c r="K215" s="166"/>
      <c r="L215" s="166"/>
      <c r="M215" s="166"/>
      <c r="N215" s="166"/>
      <c r="O215" s="166"/>
      <c r="P215" s="166"/>
      <c r="Q215" s="166"/>
      <c r="R215" s="166"/>
      <c r="S215" s="166"/>
      <c r="T215" s="166"/>
      <c r="U215" s="166"/>
      <c r="V215" s="166"/>
      <c r="W215" s="167"/>
    </row>
    <row r="216" spans="1:23" ht="13.5" x14ac:dyDescent="0.2">
      <c r="A216" s="52" t="s">
        <v>224</v>
      </c>
      <c r="B216" s="52" t="s">
        <v>1</v>
      </c>
      <c r="C216" s="119" t="s">
        <v>230</v>
      </c>
      <c r="D216" s="119" t="s">
        <v>272</v>
      </c>
      <c r="E216" s="119" t="s">
        <v>273</v>
      </c>
      <c r="F216" s="119" t="s">
        <v>274</v>
      </c>
      <c r="G216" s="119" t="s">
        <v>275</v>
      </c>
      <c r="H216" s="119" t="s">
        <v>276</v>
      </c>
      <c r="I216" s="119" t="s">
        <v>277</v>
      </c>
      <c r="J216" s="119" t="s">
        <v>278</v>
      </c>
      <c r="K216" s="119" t="s">
        <v>279</v>
      </c>
      <c r="L216" s="128" t="s">
        <v>280</v>
      </c>
      <c r="M216" s="128" t="s">
        <v>281</v>
      </c>
      <c r="N216" s="128" t="s">
        <v>282</v>
      </c>
      <c r="O216" s="128" t="s">
        <v>283</v>
      </c>
      <c r="P216" s="128" t="s">
        <v>284</v>
      </c>
      <c r="Q216" s="128" t="s">
        <v>285</v>
      </c>
      <c r="R216" s="128" t="s">
        <v>286</v>
      </c>
      <c r="S216" s="119" t="s">
        <v>287</v>
      </c>
      <c r="T216" s="128" t="s">
        <v>290</v>
      </c>
      <c r="U216" s="128" t="s">
        <v>291</v>
      </c>
      <c r="V216" s="128" t="s">
        <v>292</v>
      </c>
      <c r="W216" s="128" t="s">
        <v>293</v>
      </c>
    </row>
    <row r="217" spans="1:23" ht="27" x14ac:dyDescent="0.25">
      <c r="A217" s="127" t="s">
        <v>223</v>
      </c>
      <c r="B217" s="127" t="str">
        <f>VLOOKUP(A217, Narrative!$F$1:$N$7, 2, FALSE)</f>
        <v>girl's name</v>
      </c>
      <c r="C217" s="121">
        <v>1</v>
      </c>
      <c r="D217" s="120"/>
      <c r="E217" s="120"/>
      <c r="F217" s="120"/>
      <c r="G217" s="120"/>
      <c r="H217" s="120"/>
      <c r="I217" s="120"/>
      <c r="J217" s="120"/>
      <c r="K217" s="120"/>
      <c r="L217" s="120"/>
      <c r="M217" s="120"/>
      <c r="N217" s="120"/>
      <c r="O217" s="120"/>
      <c r="P217" s="120"/>
      <c r="Q217" s="120"/>
      <c r="R217" s="120"/>
      <c r="S217" s="120"/>
      <c r="T217" s="120"/>
      <c r="U217" s="120"/>
      <c r="V217" s="120"/>
      <c r="W217" s="120"/>
    </row>
    <row r="218" spans="1:23" ht="13.5" x14ac:dyDescent="0.25">
      <c r="A218" s="127" t="s">
        <v>226</v>
      </c>
      <c r="B218" s="127" t="str">
        <f>VLOOKUP(A218, Narrative!$F$1:$N$7, 2, FALSE)</f>
        <v>toy name</v>
      </c>
      <c r="C218" s="121">
        <v>2</v>
      </c>
      <c r="D218" s="120"/>
      <c r="E218" s="120"/>
      <c r="F218" s="120"/>
      <c r="G218" s="120"/>
      <c r="H218" s="120"/>
      <c r="I218" s="120"/>
      <c r="J218" s="120"/>
      <c r="K218" s="120"/>
      <c r="L218" s="120"/>
      <c r="M218" s="120"/>
      <c r="N218" s="120"/>
      <c r="O218" s="120"/>
      <c r="P218" s="120"/>
      <c r="Q218" s="120"/>
      <c r="R218" s="120"/>
      <c r="S218" s="120"/>
      <c r="T218" s="120"/>
      <c r="U218" s="120"/>
      <c r="V218" s="120"/>
      <c r="W218" s="120"/>
    </row>
    <row r="219" spans="1:23" ht="27" x14ac:dyDescent="0.25">
      <c r="A219" s="127" t="s">
        <v>225</v>
      </c>
      <c r="B219" s="127" t="str">
        <f>VLOOKUP(A219, Narrative!$F$1:$N$7, 2, FALSE)</f>
        <v>monster's name</v>
      </c>
      <c r="C219" s="121">
        <v>3</v>
      </c>
      <c r="D219" s="120"/>
      <c r="E219" s="120"/>
      <c r="F219" s="120"/>
      <c r="G219" s="120"/>
      <c r="H219" s="120"/>
      <c r="I219" s="120"/>
      <c r="J219" s="120"/>
      <c r="K219" s="120"/>
      <c r="L219" s="120"/>
      <c r="M219" s="120"/>
      <c r="N219" s="120"/>
      <c r="O219" s="120"/>
      <c r="P219" s="120"/>
      <c r="Q219" s="120"/>
      <c r="R219" s="120"/>
      <c r="S219" s="120"/>
      <c r="T219" s="120"/>
      <c r="U219" s="120"/>
      <c r="V219" s="120"/>
      <c r="W219" s="120"/>
    </row>
    <row r="220" spans="1:23" ht="27" x14ac:dyDescent="0.25">
      <c r="A220" s="127" t="s">
        <v>227</v>
      </c>
      <c r="B220" s="127" t="str">
        <f>VLOOKUP(A220, Narrative!$F$1:$N$7, 2, FALSE)</f>
        <v>hobbit house</v>
      </c>
      <c r="C220" s="121">
        <v>4</v>
      </c>
      <c r="D220" s="120"/>
      <c r="E220" s="120"/>
      <c r="F220" s="120"/>
      <c r="G220" s="120"/>
      <c r="H220" s="120"/>
      <c r="I220" s="120"/>
      <c r="J220" s="120"/>
      <c r="K220" s="120"/>
      <c r="L220" s="120"/>
      <c r="M220" s="120"/>
      <c r="N220" s="120"/>
      <c r="O220" s="120"/>
      <c r="P220" s="120"/>
      <c r="Q220" s="120"/>
      <c r="R220" s="120"/>
      <c r="S220" s="120"/>
      <c r="T220" s="120"/>
      <c r="U220" s="120"/>
      <c r="V220" s="120"/>
      <c r="W220" s="120"/>
    </row>
    <row r="221" spans="1:23" ht="13.5" x14ac:dyDescent="0.25">
      <c r="A221" s="127" t="s">
        <v>228</v>
      </c>
      <c r="B221" s="127" t="str">
        <f>VLOOKUP(A221, Narrative!$F$1:$N$7, 2, FALSE)</f>
        <v>rickshaw</v>
      </c>
      <c r="C221" s="121">
        <v>5</v>
      </c>
      <c r="D221" s="120"/>
      <c r="E221" s="120"/>
      <c r="F221" s="120"/>
      <c r="G221" s="120"/>
      <c r="H221" s="120"/>
      <c r="I221" s="120"/>
      <c r="J221" s="120"/>
      <c r="K221" s="120"/>
      <c r="L221" s="120"/>
      <c r="M221" s="120"/>
      <c r="N221" s="120"/>
      <c r="O221" s="120"/>
      <c r="P221" s="120"/>
      <c r="Q221" s="120"/>
      <c r="R221" s="120"/>
      <c r="S221" s="120"/>
      <c r="T221" s="120"/>
      <c r="U221" s="120"/>
      <c r="V221" s="120"/>
      <c r="W221" s="120"/>
    </row>
    <row r="222" spans="1:23" ht="27" x14ac:dyDescent="0.25">
      <c r="A222" s="127" t="s">
        <v>229</v>
      </c>
      <c r="B222" s="127" t="str">
        <f>VLOOKUP(A222, Narrative!$F$1:$N$7, 2, FALSE)</f>
        <v>old camera</v>
      </c>
      <c r="C222" s="121">
        <v>6</v>
      </c>
      <c r="D222" s="120"/>
      <c r="E222" s="120"/>
      <c r="F222" s="120"/>
      <c r="G222" s="120"/>
      <c r="H222" s="120"/>
      <c r="I222" s="120"/>
      <c r="J222" s="120"/>
      <c r="K222" s="120"/>
      <c r="L222" s="120"/>
      <c r="M222" s="120"/>
      <c r="N222" s="120"/>
      <c r="O222" s="120"/>
      <c r="P222" s="120"/>
      <c r="Q222" s="120"/>
      <c r="R222" s="120"/>
      <c r="S222" s="120"/>
      <c r="T222" s="120"/>
      <c r="U222" s="120"/>
      <c r="V222" s="120"/>
      <c r="W222" s="120"/>
    </row>
    <row r="223" spans="1:23" ht="13.5" x14ac:dyDescent="0.25">
      <c r="A223" s="122" t="s">
        <v>288</v>
      </c>
      <c r="B223" s="132" t="s">
        <v>289</v>
      </c>
      <c r="C223" s="20"/>
      <c r="D223" s="118">
        <f>6*1</f>
        <v>6</v>
      </c>
      <c r="E223" s="118">
        <f>6*2</f>
        <v>12</v>
      </c>
      <c r="F223" s="118">
        <f>6*3</f>
        <v>18</v>
      </c>
      <c r="G223" s="118">
        <f>6*4</f>
        <v>24</v>
      </c>
      <c r="H223" s="130">
        <f>6*5</f>
        <v>30</v>
      </c>
      <c r="I223" s="118">
        <f>6*6</f>
        <v>36</v>
      </c>
      <c r="J223" s="118">
        <f>6*7</f>
        <v>42</v>
      </c>
      <c r="K223" s="118">
        <f>6*8</f>
        <v>48</v>
      </c>
      <c r="L223" s="118">
        <f>6*9</f>
        <v>54</v>
      </c>
      <c r="M223" s="130">
        <f>6*10</f>
        <v>60</v>
      </c>
      <c r="N223" s="118">
        <f>6*11</f>
        <v>66</v>
      </c>
      <c r="O223" s="118">
        <f>6*12</f>
        <v>72</v>
      </c>
      <c r="P223" s="118">
        <f>6*13</f>
        <v>78</v>
      </c>
      <c r="Q223" s="118">
        <f>6*14</f>
        <v>84</v>
      </c>
      <c r="R223" s="118">
        <f>6*15</f>
        <v>90</v>
      </c>
      <c r="S223" s="118">
        <f>6*16</f>
        <v>96</v>
      </c>
      <c r="T223" s="72">
        <f>17*6</f>
        <v>102</v>
      </c>
      <c r="U223" s="72">
        <f>18*6</f>
        <v>108</v>
      </c>
      <c r="V223" s="133">
        <f>19*6</f>
        <v>114</v>
      </c>
      <c r="W223" s="133">
        <f>20*6</f>
        <v>120</v>
      </c>
    </row>
    <row r="224" spans="1:23" ht="13.5" x14ac:dyDescent="0.25">
      <c r="A224" s="135" t="s">
        <v>294</v>
      </c>
      <c r="B224" s="135"/>
      <c r="C224" s="136"/>
      <c r="D224" s="137"/>
      <c r="E224" s="137"/>
      <c r="F224" s="138"/>
      <c r="G224" s="137"/>
      <c r="H224" s="139" t="s">
        <v>298</v>
      </c>
      <c r="I224" s="139"/>
      <c r="J224" s="139"/>
      <c r="K224" s="139"/>
      <c r="L224" s="168" t="e">
        <f>W225/W224</f>
        <v>#DIV/0!</v>
      </c>
      <c r="M224" s="168"/>
      <c r="N224" s="168"/>
      <c r="O224" s="137"/>
      <c r="P224" s="137"/>
      <c r="Q224" s="139"/>
      <c r="R224" s="139"/>
      <c r="S224" s="139"/>
      <c r="T224" s="139"/>
      <c r="U224" s="139"/>
      <c r="V224" s="140" t="s">
        <v>296</v>
      </c>
      <c r="W224" s="141">
        <f>COUNTA(D217:W222)</f>
        <v>0</v>
      </c>
    </row>
    <row r="225" spans="1:23" ht="13.5" x14ac:dyDescent="0.25">
      <c r="A225" s="135" t="s">
        <v>295</v>
      </c>
      <c r="Q225" s="142"/>
      <c r="R225" s="142"/>
      <c r="S225" s="142"/>
      <c r="T225" s="142"/>
      <c r="U225" s="142"/>
      <c r="V225" s="143" t="s">
        <v>297</v>
      </c>
      <c r="W225" s="144">
        <f>SUM(D217:W222)</f>
        <v>0</v>
      </c>
    </row>
    <row r="226" spans="1:23" x14ac:dyDescent="0.2">
      <c r="A226" s="165" t="s">
        <v>299</v>
      </c>
      <c r="B226" s="166"/>
      <c r="C226" s="166"/>
      <c r="D226" s="166"/>
      <c r="E226" s="166"/>
      <c r="F226" s="166"/>
      <c r="G226" s="166"/>
      <c r="H226" s="166"/>
      <c r="I226" s="166"/>
      <c r="J226" s="166"/>
      <c r="K226" s="166"/>
      <c r="L226" s="166"/>
      <c r="M226" s="166"/>
      <c r="N226" s="166"/>
      <c r="O226" s="166"/>
      <c r="P226" s="166"/>
      <c r="Q226" s="166"/>
      <c r="R226" s="166"/>
      <c r="S226" s="166"/>
      <c r="T226" s="166"/>
      <c r="U226" s="166"/>
      <c r="V226" s="166"/>
      <c r="W226" s="167"/>
    </row>
    <row r="227" spans="1:23" ht="13.5" x14ac:dyDescent="0.2">
      <c r="A227" s="52" t="s">
        <v>224</v>
      </c>
      <c r="B227" s="52" t="s">
        <v>1</v>
      </c>
      <c r="C227" s="119" t="s">
        <v>230</v>
      </c>
      <c r="D227" s="119" t="s">
        <v>272</v>
      </c>
      <c r="E227" s="119" t="s">
        <v>273</v>
      </c>
      <c r="F227" s="119" t="s">
        <v>274</v>
      </c>
      <c r="G227" s="119" t="s">
        <v>275</v>
      </c>
      <c r="H227" s="119" t="s">
        <v>276</v>
      </c>
      <c r="I227" s="119" t="s">
        <v>277</v>
      </c>
      <c r="J227" s="119" t="s">
        <v>278</v>
      </c>
      <c r="K227" s="119" t="s">
        <v>279</v>
      </c>
      <c r="L227" s="128" t="s">
        <v>280</v>
      </c>
      <c r="M227" s="128" t="s">
        <v>281</v>
      </c>
      <c r="N227" s="128" t="s">
        <v>282</v>
      </c>
      <c r="O227" s="128" t="s">
        <v>283</v>
      </c>
      <c r="P227" s="128" t="s">
        <v>284</v>
      </c>
      <c r="Q227" s="128" t="s">
        <v>285</v>
      </c>
      <c r="R227" s="128" t="s">
        <v>286</v>
      </c>
      <c r="S227" s="119" t="s">
        <v>287</v>
      </c>
      <c r="T227" s="128" t="s">
        <v>290</v>
      </c>
      <c r="U227" s="128" t="s">
        <v>291</v>
      </c>
      <c r="V227" s="128" t="s">
        <v>292</v>
      </c>
      <c r="W227" s="128" t="s">
        <v>293</v>
      </c>
    </row>
    <row r="228" spans="1:23" ht="27" x14ac:dyDescent="0.25">
      <c r="A228" s="127" t="s">
        <v>223</v>
      </c>
      <c r="B228" s="127" t="str">
        <f>VLOOKUP(A228, Narrative!$F$1:$N$7, 2, FALSE)</f>
        <v>girl's name</v>
      </c>
      <c r="C228" s="121">
        <v>1</v>
      </c>
      <c r="D228" s="120"/>
      <c r="E228" s="120"/>
      <c r="F228" s="120"/>
      <c r="G228" s="120"/>
      <c r="H228" s="120"/>
      <c r="I228" s="120"/>
      <c r="J228" s="120"/>
      <c r="K228" s="120"/>
      <c r="L228" s="120"/>
      <c r="M228" s="120"/>
      <c r="N228" s="120"/>
      <c r="O228" s="120"/>
      <c r="P228" s="120"/>
      <c r="Q228" s="120"/>
      <c r="R228" s="120"/>
      <c r="S228" s="120"/>
      <c r="T228" s="120"/>
      <c r="U228" s="120"/>
      <c r="V228" s="120"/>
      <c r="W228" s="120"/>
    </row>
    <row r="229" spans="1:23" ht="13.5" x14ac:dyDescent="0.25">
      <c r="A229" s="127" t="s">
        <v>226</v>
      </c>
      <c r="B229" s="127" t="str">
        <f>VLOOKUP(A229, Narrative!$F$1:$N$7, 2, FALSE)</f>
        <v>toy name</v>
      </c>
      <c r="C229" s="121">
        <v>2</v>
      </c>
      <c r="D229" s="120"/>
      <c r="E229" s="120"/>
      <c r="F229" s="120"/>
      <c r="G229" s="120"/>
      <c r="H229" s="120"/>
      <c r="I229" s="120"/>
      <c r="J229" s="120"/>
      <c r="K229" s="120"/>
      <c r="L229" s="120"/>
      <c r="M229" s="120"/>
      <c r="N229" s="120"/>
      <c r="O229" s="120"/>
      <c r="P229" s="120"/>
      <c r="Q229" s="120"/>
      <c r="R229" s="120"/>
      <c r="S229" s="120"/>
      <c r="T229" s="120"/>
      <c r="U229" s="120"/>
      <c r="V229" s="120"/>
      <c r="W229" s="120"/>
    </row>
    <row r="230" spans="1:23" ht="27" x14ac:dyDescent="0.25">
      <c r="A230" s="127" t="s">
        <v>225</v>
      </c>
      <c r="B230" s="127" t="str">
        <f>VLOOKUP(A230, Narrative!$F$1:$N$7, 2, FALSE)</f>
        <v>monster's name</v>
      </c>
      <c r="C230" s="121">
        <v>3</v>
      </c>
      <c r="D230" s="120"/>
      <c r="E230" s="120"/>
      <c r="F230" s="120"/>
      <c r="G230" s="120"/>
      <c r="H230" s="120"/>
      <c r="I230" s="120"/>
      <c r="J230" s="120"/>
      <c r="K230" s="120"/>
      <c r="L230" s="120"/>
      <c r="M230" s="120"/>
      <c r="N230" s="120"/>
      <c r="O230" s="120"/>
      <c r="P230" s="120"/>
      <c r="Q230" s="120"/>
      <c r="R230" s="120"/>
      <c r="S230" s="120"/>
      <c r="T230" s="120"/>
      <c r="U230" s="120"/>
      <c r="V230" s="120"/>
      <c r="W230" s="120"/>
    </row>
    <row r="231" spans="1:23" ht="27" x14ac:dyDescent="0.25">
      <c r="A231" s="127" t="s">
        <v>227</v>
      </c>
      <c r="B231" s="127" t="str">
        <f>VLOOKUP(A231, Narrative!$F$1:$N$7, 2, FALSE)</f>
        <v>hobbit house</v>
      </c>
      <c r="C231" s="121">
        <v>4</v>
      </c>
      <c r="D231" s="120"/>
      <c r="E231" s="120"/>
      <c r="F231" s="120"/>
      <c r="G231" s="120"/>
      <c r="H231" s="120"/>
      <c r="I231" s="120"/>
      <c r="J231" s="120"/>
      <c r="K231" s="120"/>
      <c r="L231" s="120"/>
      <c r="M231" s="120"/>
      <c r="N231" s="120"/>
      <c r="O231" s="120"/>
      <c r="P231" s="120"/>
      <c r="Q231" s="120"/>
      <c r="R231" s="120"/>
      <c r="S231" s="120"/>
      <c r="T231" s="120"/>
      <c r="U231" s="120"/>
      <c r="V231" s="120"/>
      <c r="W231" s="120"/>
    </row>
    <row r="232" spans="1:23" ht="13.5" x14ac:dyDescent="0.25">
      <c r="A232" s="127" t="s">
        <v>228</v>
      </c>
      <c r="B232" s="127" t="str">
        <f>VLOOKUP(A232, Narrative!$F$1:$N$7, 2, FALSE)</f>
        <v>rickshaw</v>
      </c>
      <c r="C232" s="121">
        <v>5</v>
      </c>
      <c r="D232" s="120"/>
      <c r="E232" s="120"/>
      <c r="F232" s="120"/>
      <c r="G232" s="120"/>
      <c r="H232" s="120"/>
      <c r="I232" s="120"/>
      <c r="J232" s="120"/>
      <c r="K232" s="120"/>
      <c r="L232" s="120"/>
      <c r="M232" s="120"/>
      <c r="N232" s="120"/>
      <c r="O232" s="120"/>
      <c r="P232" s="120"/>
      <c r="Q232" s="120"/>
      <c r="R232" s="120"/>
      <c r="S232" s="120"/>
      <c r="T232" s="120"/>
      <c r="U232" s="120"/>
      <c r="V232" s="120"/>
      <c r="W232" s="120"/>
    </row>
    <row r="233" spans="1:23" ht="27" x14ac:dyDescent="0.25">
      <c r="A233" s="127" t="s">
        <v>229</v>
      </c>
      <c r="B233" s="127" t="str">
        <f>VLOOKUP(A233, Narrative!$F$1:$N$7, 2, FALSE)</f>
        <v>old camera</v>
      </c>
      <c r="C233" s="121">
        <v>6</v>
      </c>
      <c r="D233" s="120"/>
      <c r="E233" s="120"/>
      <c r="F233" s="120"/>
      <c r="G233" s="120"/>
      <c r="H233" s="120"/>
      <c r="I233" s="120"/>
      <c r="J233" s="120"/>
      <c r="K233" s="120"/>
      <c r="L233" s="120"/>
      <c r="M233" s="120"/>
      <c r="N233" s="120"/>
      <c r="O233" s="120"/>
      <c r="P233" s="120"/>
      <c r="Q233" s="120"/>
      <c r="R233" s="120"/>
      <c r="S233" s="120"/>
      <c r="T233" s="120"/>
      <c r="U233" s="120"/>
      <c r="V233" s="120"/>
      <c r="W233" s="120"/>
    </row>
    <row r="234" spans="1:23" ht="13.5" x14ac:dyDescent="0.25">
      <c r="A234" s="122" t="s">
        <v>288</v>
      </c>
      <c r="B234" s="132" t="s">
        <v>289</v>
      </c>
      <c r="C234" s="20"/>
      <c r="D234" s="118">
        <f>6*1</f>
        <v>6</v>
      </c>
      <c r="E234" s="118">
        <f>6*2</f>
        <v>12</v>
      </c>
      <c r="F234" s="118">
        <f>6*3</f>
        <v>18</v>
      </c>
      <c r="G234" s="118">
        <f>6*4</f>
        <v>24</v>
      </c>
      <c r="H234" s="130">
        <f>6*5</f>
        <v>30</v>
      </c>
      <c r="I234" s="118">
        <f>6*6</f>
        <v>36</v>
      </c>
      <c r="J234" s="118">
        <f>6*7</f>
        <v>42</v>
      </c>
      <c r="K234" s="118">
        <f>6*8</f>
        <v>48</v>
      </c>
      <c r="L234" s="118">
        <f>6*9</f>
        <v>54</v>
      </c>
      <c r="M234" s="130">
        <f>6*10</f>
        <v>60</v>
      </c>
      <c r="N234" s="118">
        <f>6*11</f>
        <v>66</v>
      </c>
      <c r="O234" s="118">
        <f>6*12</f>
        <v>72</v>
      </c>
      <c r="P234" s="118">
        <f>6*13</f>
        <v>78</v>
      </c>
      <c r="Q234" s="118">
        <f>6*14</f>
        <v>84</v>
      </c>
      <c r="R234" s="118">
        <f>6*15</f>
        <v>90</v>
      </c>
      <c r="S234" s="118">
        <f>6*16</f>
        <v>96</v>
      </c>
      <c r="T234" s="72">
        <f>17*6</f>
        <v>102</v>
      </c>
      <c r="U234" s="72">
        <f>18*6</f>
        <v>108</v>
      </c>
      <c r="V234" s="133">
        <f>19*6</f>
        <v>114</v>
      </c>
      <c r="W234" s="133">
        <f>20*6</f>
        <v>120</v>
      </c>
    </row>
    <row r="235" spans="1:23" ht="13.5" x14ac:dyDescent="0.25">
      <c r="A235" s="135" t="s">
        <v>294</v>
      </c>
      <c r="B235" s="135"/>
      <c r="C235" s="136"/>
      <c r="D235" s="137"/>
      <c r="E235" s="137"/>
      <c r="F235" s="138"/>
      <c r="G235" s="137"/>
      <c r="H235" s="139" t="s">
        <v>298</v>
      </c>
      <c r="I235" s="139"/>
      <c r="J235" s="139"/>
      <c r="K235" s="139"/>
      <c r="L235" s="168" t="e">
        <f>W236/W235</f>
        <v>#DIV/0!</v>
      </c>
      <c r="M235" s="168"/>
      <c r="N235" s="168"/>
      <c r="O235" s="137"/>
      <c r="P235" s="137"/>
      <c r="Q235" s="139"/>
      <c r="R235" s="139"/>
      <c r="S235" s="139"/>
      <c r="T235" s="139"/>
      <c r="U235" s="139"/>
      <c r="V235" s="140" t="s">
        <v>296</v>
      </c>
      <c r="W235" s="141">
        <f>COUNTA(D228:W233)</f>
        <v>0</v>
      </c>
    </row>
    <row r="236" spans="1:23" ht="13.5" x14ac:dyDescent="0.25">
      <c r="A236" s="135" t="s">
        <v>295</v>
      </c>
      <c r="Q236" s="142"/>
      <c r="R236" s="142"/>
      <c r="S236" s="142"/>
      <c r="T236" s="142"/>
      <c r="U236" s="142"/>
      <c r="V236" s="143" t="s">
        <v>297</v>
      </c>
      <c r="W236" s="144">
        <f>SUM(D228:W233)</f>
        <v>0</v>
      </c>
    </row>
    <row r="238" spans="1:23" x14ac:dyDescent="0.2">
      <c r="B238" s="120" t="s">
        <v>300</v>
      </c>
      <c r="C238" s="151"/>
      <c r="D238" s="169">
        <v>1</v>
      </c>
      <c r="E238" s="169"/>
      <c r="F238" s="169">
        <v>2</v>
      </c>
      <c r="G238" s="169"/>
      <c r="H238" s="169">
        <v>3</v>
      </c>
      <c r="I238" s="169"/>
      <c r="J238" s="169">
        <v>4</v>
      </c>
      <c r="K238" s="169"/>
      <c r="L238" s="169">
        <v>5</v>
      </c>
      <c r="M238" s="169"/>
      <c r="N238" s="169">
        <v>6</v>
      </c>
      <c r="O238" s="169"/>
      <c r="P238" s="169">
        <v>7</v>
      </c>
      <c r="Q238" s="169"/>
      <c r="R238" s="169">
        <v>8</v>
      </c>
      <c r="S238" s="169"/>
      <c r="T238" s="169">
        <v>9</v>
      </c>
      <c r="U238" s="169"/>
      <c r="V238" s="169">
        <v>10</v>
      </c>
      <c r="W238" s="169"/>
    </row>
    <row r="239" spans="1:23" x14ac:dyDescent="0.2">
      <c r="B239" s="146" t="s">
        <v>301</v>
      </c>
      <c r="C239" s="152"/>
      <c r="D239" s="172" t="e">
        <f>L10</f>
        <v>#DIV/0!</v>
      </c>
      <c r="E239" s="172"/>
      <c r="F239" s="172" t="e">
        <f>L21</f>
        <v>#DIV/0!</v>
      </c>
      <c r="G239" s="172"/>
      <c r="H239" s="172" t="e">
        <f>L32</f>
        <v>#DIV/0!</v>
      </c>
      <c r="I239" s="172"/>
      <c r="J239" s="172" t="e">
        <f>L44</f>
        <v>#DIV/0!</v>
      </c>
      <c r="K239" s="172"/>
      <c r="L239" s="172" t="e">
        <f>L55</f>
        <v>#DIV/0!</v>
      </c>
      <c r="M239" s="172"/>
      <c r="N239" s="172" t="e">
        <f>L66</f>
        <v>#DIV/0!</v>
      </c>
      <c r="O239" s="172"/>
      <c r="P239" s="172" t="e">
        <f>L78</f>
        <v>#DIV/0!</v>
      </c>
      <c r="Q239" s="172"/>
      <c r="R239" s="172" t="e">
        <f>L89</f>
        <v>#DIV/0!</v>
      </c>
      <c r="S239" s="172"/>
      <c r="T239" s="172" t="e">
        <f>L100</f>
        <v>#DIV/0!</v>
      </c>
      <c r="U239" s="172"/>
      <c r="V239" s="170" t="e">
        <f>L112</f>
        <v>#DIV/0!</v>
      </c>
      <c r="W239" s="170"/>
    </row>
    <row r="240" spans="1:23" x14ac:dyDescent="0.2">
      <c r="B240" s="120" t="s">
        <v>300</v>
      </c>
      <c r="C240" s="121">
        <v>11</v>
      </c>
      <c r="D240" s="169">
        <v>12</v>
      </c>
      <c r="E240" s="169"/>
      <c r="F240" s="169">
        <v>13</v>
      </c>
      <c r="G240" s="169"/>
      <c r="H240" s="169">
        <v>14</v>
      </c>
      <c r="I240" s="169"/>
      <c r="J240" s="169">
        <v>15</v>
      </c>
      <c r="K240" s="169"/>
      <c r="L240" s="169">
        <v>16</v>
      </c>
      <c r="M240" s="169"/>
      <c r="N240" s="169">
        <v>17</v>
      </c>
      <c r="O240" s="169"/>
      <c r="P240" s="169">
        <v>18</v>
      </c>
      <c r="Q240" s="169"/>
      <c r="R240" s="169">
        <v>19</v>
      </c>
      <c r="S240" s="169"/>
      <c r="T240" s="169">
        <v>20</v>
      </c>
      <c r="U240" s="169"/>
      <c r="V240" s="169">
        <v>21</v>
      </c>
      <c r="W240" s="169"/>
    </row>
    <row r="241" spans="2:23" x14ac:dyDescent="0.2">
      <c r="B241" s="120" t="s">
        <v>301</v>
      </c>
      <c r="C241" s="147" t="e">
        <f>+L123</f>
        <v>#DIV/0!</v>
      </c>
      <c r="D241" s="170" t="e">
        <f>L134</f>
        <v>#DIV/0!</v>
      </c>
      <c r="E241" s="171"/>
      <c r="F241" s="170" t="e">
        <f>L146</f>
        <v>#DIV/0!</v>
      </c>
      <c r="G241" s="171"/>
      <c r="H241" s="170" t="e">
        <f>L157</f>
        <v>#DIV/0!</v>
      </c>
      <c r="I241" s="171"/>
      <c r="J241" s="170" t="e">
        <f>L168</f>
        <v>#DIV/0!</v>
      </c>
      <c r="K241" s="171"/>
      <c r="L241" s="170" t="e">
        <f>-L179</f>
        <v>#DIV/0!</v>
      </c>
      <c r="M241" s="171"/>
      <c r="N241" s="170" t="e">
        <f>L190</f>
        <v>#DIV/0!</v>
      </c>
      <c r="O241" s="171"/>
      <c r="P241" s="170" t="e">
        <f>L201</f>
        <v>#DIV/0!</v>
      </c>
      <c r="Q241" s="171"/>
      <c r="R241" s="170" t="e">
        <f>L213</f>
        <v>#DIV/0!</v>
      </c>
      <c r="S241" s="171"/>
      <c r="T241" s="170" t="e">
        <f>L224</f>
        <v>#DIV/0!</v>
      </c>
      <c r="U241" s="171"/>
      <c r="V241" s="170" t="e">
        <f>L235</f>
        <v>#DIV/0!</v>
      </c>
      <c r="W241" s="171"/>
    </row>
    <row r="243" spans="2:23" x14ac:dyDescent="0.2">
      <c r="C243" s="145"/>
    </row>
  </sheetData>
  <mergeCells count="82">
    <mergeCell ref="V238:W238"/>
    <mergeCell ref="V239:W239"/>
    <mergeCell ref="H238:I238"/>
    <mergeCell ref="H239:I239"/>
    <mergeCell ref="F238:G238"/>
    <mergeCell ref="F239:G239"/>
    <mergeCell ref="D238:E238"/>
    <mergeCell ref="D239:E239"/>
    <mergeCell ref="T239:U239"/>
    <mergeCell ref="R239:S239"/>
    <mergeCell ref="P239:Q239"/>
    <mergeCell ref="N239:O239"/>
    <mergeCell ref="L239:M239"/>
    <mergeCell ref="J238:K238"/>
    <mergeCell ref="J239:K239"/>
    <mergeCell ref="T238:U238"/>
    <mergeCell ref="R238:S238"/>
    <mergeCell ref="P238:Q238"/>
    <mergeCell ref="N238:O238"/>
    <mergeCell ref="L238:M238"/>
    <mergeCell ref="L241:M241"/>
    <mergeCell ref="J241:K241"/>
    <mergeCell ref="H241:I241"/>
    <mergeCell ref="F241:G241"/>
    <mergeCell ref="D241:E241"/>
    <mergeCell ref="N240:O240"/>
    <mergeCell ref="P240:Q240"/>
    <mergeCell ref="R240:S240"/>
    <mergeCell ref="T240:U240"/>
    <mergeCell ref="V240:W240"/>
    <mergeCell ref="V241:W241"/>
    <mergeCell ref="T241:U241"/>
    <mergeCell ref="R241:S241"/>
    <mergeCell ref="P241:Q241"/>
    <mergeCell ref="N241:O241"/>
    <mergeCell ref="L213:N213"/>
    <mergeCell ref="A215:W215"/>
    <mergeCell ref="L224:N224"/>
    <mergeCell ref="A226:W226"/>
    <mergeCell ref="L235:N235"/>
    <mergeCell ref="D240:E240"/>
    <mergeCell ref="F240:G240"/>
    <mergeCell ref="H240:I240"/>
    <mergeCell ref="J240:K240"/>
    <mergeCell ref="L240:M240"/>
    <mergeCell ref="A204:W204"/>
    <mergeCell ref="L146:N146"/>
    <mergeCell ref="A148:W148"/>
    <mergeCell ref="L157:N157"/>
    <mergeCell ref="A159:W159"/>
    <mergeCell ref="L168:N168"/>
    <mergeCell ref="A170:W170"/>
    <mergeCell ref="L179:N179"/>
    <mergeCell ref="A181:W181"/>
    <mergeCell ref="L190:N190"/>
    <mergeCell ref="A192:W192"/>
    <mergeCell ref="L201:N201"/>
    <mergeCell ref="A137:W137"/>
    <mergeCell ref="L89:N89"/>
    <mergeCell ref="A91:W91"/>
    <mergeCell ref="L100:N100"/>
    <mergeCell ref="A103:W103"/>
    <mergeCell ref="L112:N112"/>
    <mergeCell ref="A114:W114"/>
    <mergeCell ref="L123:N123"/>
    <mergeCell ref="A125:W125"/>
    <mergeCell ref="L134:N134"/>
    <mergeCell ref="A1:W1"/>
    <mergeCell ref="A12:W12"/>
    <mergeCell ref="L10:N10"/>
    <mergeCell ref="A80:W80"/>
    <mergeCell ref="L21:N21"/>
    <mergeCell ref="A23:W23"/>
    <mergeCell ref="L32:N32"/>
    <mergeCell ref="A35:W35"/>
    <mergeCell ref="L44:N44"/>
    <mergeCell ref="A46:W46"/>
    <mergeCell ref="L55:N55"/>
    <mergeCell ref="A57:W57"/>
    <mergeCell ref="L66:N66"/>
    <mergeCell ref="A69:W69"/>
    <mergeCell ref="L78:N78"/>
  </mergeCells>
  <pageMargins left="0.25" right="0.25" top="0.75" bottom="0.75" header="0.3" footer="0.3"/>
  <pageSetup scale="97" fitToHeight="0" orientation="portrait" r:id="rId1"/>
  <rowBreaks count="6" manualBreakCount="6">
    <brk id="34" max="16383" man="1"/>
    <brk id="68" max="16383" man="1"/>
    <brk id="102" max="16383" man="1"/>
    <brk id="136" max="16383" man="1"/>
    <brk id="169" max="16383" man="1"/>
    <brk id="20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Klatt</vt:lpstr>
      <vt:lpstr>NWs</vt:lpstr>
      <vt:lpstr>Narrative</vt:lpstr>
      <vt:lpstr>DataSheet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Storkel, Holly</dc:creator>
  <cp:lastModifiedBy>Storkel, Holly</cp:lastModifiedBy>
  <cp:lastPrinted>2017-08-04T18:13:05Z</cp:lastPrinted>
  <dcterms:created xsi:type="dcterms:W3CDTF">2017-02-10T20:07:50Z</dcterms:created>
  <dcterms:modified xsi:type="dcterms:W3CDTF">2017-08-04T18:13:09Z</dcterms:modified>
</cp:coreProperties>
</file>